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3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0"/>
  </bookViews>
  <sheets>
    <sheet name="01 ago" sheetId="1" state="visible" r:id="rId2"/>
    <sheet name="02 ago" sheetId="2" state="visible" r:id="rId3"/>
    <sheet name="03 ago" sheetId="3" state="visible" r:id="rId4"/>
    <sheet name="04 ago" sheetId="4" state="visible" r:id="rId5"/>
    <sheet name="05 ago" sheetId="5" state="visible" r:id="rId6"/>
    <sheet name="06 ago" sheetId="6" state="visible" r:id="rId7"/>
    <sheet name="07 ago" sheetId="7" state="visible" r:id="rId8"/>
    <sheet name="08 ago" sheetId="8" state="visible" r:id="rId9"/>
    <sheet name="09 ago" sheetId="9" state="visible" r:id="rId10"/>
    <sheet name="10 ago" sheetId="10" state="visible" r:id="rId11"/>
    <sheet name="11 agos" sheetId="11" state="visible" r:id="rId12"/>
    <sheet name="12 ago" sheetId="12" state="visible" r:id="rId13"/>
    <sheet name="13 ago" sheetId="13" state="visible" r:id="rId14"/>
    <sheet name="14 ago" sheetId="14" state="visible" r:id="rId15"/>
    <sheet name="15 ago" sheetId="15" state="visible" r:id="rId16"/>
    <sheet name="16 ago" sheetId="16" state="visible" r:id="rId17"/>
    <sheet name="17 ago" sheetId="17" state="visible" r:id="rId18"/>
    <sheet name="18 ago" sheetId="18" state="visible" r:id="rId19"/>
    <sheet name="19 ago" sheetId="19" state="visible" r:id="rId20"/>
    <sheet name="20 ago" sheetId="20" state="visible" r:id="rId21"/>
    <sheet name="21 ago" sheetId="21" state="visible" r:id="rId22"/>
    <sheet name="22 ago" sheetId="22" state="visible" r:id="rId23"/>
    <sheet name="23 ago" sheetId="23" state="visible" r:id="rId24"/>
    <sheet name="24 ago" sheetId="24" state="visible" r:id="rId25"/>
    <sheet name="25 ago" sheetId="25" state="visible" r:id="rId26"/>
    <sheet name="26 ago" sheetId="26" state="visible" r:id="rId27"/>
    <sheet name="27 ago" sheetId="27" state="visible" r:id="rId28"/>
    <sheet name="28 ago" sheetId="28" state="visible" r:id="rId29"/>
    <sheet name="29 ago" sheetId="29" state="visible" r:id="rId30"/>
    <sheet name="30 ago" sheetId="30" state="visible" r:id="rId31"/>
    <sheet name="31 ago" sheetId="31" state="visible" r:id="rId32"/>
    <sheet name="Gráfico" sheetId="32" state="visible" r:id="rId3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<sst xmlns="http://schemas.openxmlformats.org/spreadsheetml/2006/main" count="6857" uniqueCount="237">
  <si>
    <t xml:space="preserve">DIRETORIA DE GESTÃO EM SAÚDE</t>
  </si>
  <si>
    <t xml:space="preserve">COORDENAÇÃO DE REGULAÇÃO DO ACESSO AOS SERVIÇOS DE SAÚDE</t>
  </si>
  <si>
    <t xml:space="preserve">OCUPAÇÃO DOS LEITOS DE UTI SUS NO PARANÁ EM 01/08/2020 AS 12:00hs (não inclui leitos exclusivos covid)</t>
  </si>
  <si>
    <t xml:space="preserve">MACRO</t>
  </si>
  <si>
    <t xml:space="preserve">RS</t>
  </si>
  <si>
    <t xml:space="preserve">MUNICÍPIO</t>
  </si>
  <si>
    <t xml:space="preserve">cód.</t>
  </si>
  <si>
    <t xml:space="preserve">ESTABELECIMENTO DE SAÚDE</t>
  </si>
  <si>
    <t xml:space="preserve">UTI ADULTO</t>
  </si>
  <si>
    <t xml:space="preserve">UTI PEDIATRICA</t>
  </si>
  <si>
    <t xml:space="preserve">TOTAL UTI AD/PED</t>
  </si>
  <si>
    <t xml:space="preserve">Habilitado</t>
  </si>
  <si>
    <t xml:space="preserve">Contratado</t>
  </si>
  <si>
    <t xml:space="preserve">EXIST.</t>
  </si>
  <si>
    <t xml:space="preserve">OCUP.</t>
  </si>
  <si>
    <t xml:space="preserve">DISP.</t>
  </si>
  <si>
    <t xml:space="preserve">TX OCUP.</t>
  </si>
  <si>
    <t xml:space="preserve">LESTE</t>
  </si>
  <si>
    <t xml:space="preserve">Paranaguá</t>
  </si>
  <si>
    <t xml:space="preserve">2687127 HOSPITAL REGIONAL DO LITORAL</t>
  </si>
  <si>
    <t xml:space="preserve">Campina Grande do Sul</t>
  </si>
  <si>
    <t xml:space="preserve">0013633 HOSPITAL ANGELINA CARON</t>
  </si>
  <si>
    <t xml:space="preserve">Campo Largo</t>
  </si>
  <si>
    <t xml:space="preserve">0013838 HOSPITAL SAO LUCAS</t>
  </si>
  <si>
    <t xml:space="preserve">6426204 HOSPITAL INFANTIL WALDEMAR MONASTIER</t>
  </si>
  <si>
    <t xml:space="preserve">5603145 HOSPITAL DO CENTRO</t>
  </si>
  <si>
    <t xml:space="preserve">0013846 HOSPITAL DO ROCIO</t>
  </si>
  <si>
    <t xml:space="preserve">Curitiba</t>
  </si>
  <si>
    <t xml:space="preserve">0015245 HOSPITAL UNIVERSITARIO EVANGELICO MACKENZIE</t>
  </si>
  <si>
    <t xml:space="preserve">6388671 HOSPITAL DO IDOSO ZILDA ARNS</t>
  </si>
  <si>
    <t xml:space="preserve">0015318 HNSG</t>
  </si>
  <si>
    <t xml:space="preserve">0015334 HOSPITAL SANTA CASA DE CURITIBA</t>
  </si>
  <si>
    <t xml:space="preserve">0015369 HOSPITAL DO TRABALHADOR</t>
  </si>
  <si>
    <t xml:space="preserve">0015563 HOSPITAL INFANTIL PEQUENO PRINCIPE</t>
  </si>
  <si>
    <t xml:space="preserve">0015407 HOSPITAL UNIVERSITARIO CAJURU</t>
  </si>
  <si>
    <t xml:space="preserve">0015423 CRUZ VERMELHA BRASILEIRA FILIAL DO ESTADO DO PARANA</t>
  </si>
  <si>
    <t xml:space="preserve">3075516 HOSPITAL SAO VICENTE</t>
  </si>
  <si>
    <t xml:space="preserve">0015644 HOSPITAL ERASTO GAERTNER</t>
  </si>
  <si>
    <t xml:space="preserve">2384299 HOSPITAL DE CLINICAS</t>
  </si>
  <si>
    <t xml:space="preserve">São José dos Pinhais</t>
  </si>
  <si>
    <t xml:space="preserve">2753278 HOSPITAL E MATERNIDADE MUNICIPAL DE SAO JOSE DOS PINHAIS</t>
  </si>
  <si>
    <t xml:space="preserve">Araucária</t>
  </si>
  <si>
    <t xml:space="preserve">5995280 HOSPITAL MUNICIPAL DE ARAUCARIA</t>
  </si>
  <si>
    <t xml:space="preserve">Castro</t>
  </si>
  <si>
    <t xml:space="preserve">2683210 HOSPITAL DA CRUZ VERMELHA DE CASTRO</t>
  </si>
  <si>
    <t xml:space="preserve">Ponta Grossa</t>
  </si>
  <si>
    <t xml:space="preserve">2683202H M AMADEU PUPPI</t>
  </si>
  <si>
    <t xml:space="preserve">2686791 ASSOCIACAO HOSPITALAR BOM JESUS</t>
  </si>
  <si>
    <t xml:space="preserve">2686953 SANTA CASA DE MISERICORDIA DE PONTA GROSSA</t>
  </si>
  <si>
    <t xml:space="preserve">6542638 HOSPITAL UNIVERSITARIO REGIONAL DOS CAMPOS GERAIS</t>
  </si>
  <si>
    <t xml:space="preserve">Irati</t>
  </si>
  <si>
    <t xml:space="preserve">2783789 SANTA CASA DE IRATI</t>
  </si>
  <si>
    <t xml:space="preserve">Guarapuava</t>
  </si>
  <si>
    <t xml:space="preserve">2741989 HOSPITAL DE CARIDADE SAO VICENTE DE PAULO</t>
  </si>
  <si>
    <t xml:space="preserve">2742047 INSTITUTO VIRMOND</t>
  </si>
  <si>
    <t xml:space="preserve">União da Vitória</t>
  </si>
  <si>
    <t xml:space="preserve">2568349 HOSPITAL REGIONAL DE CARIDADE NOSSA SRA APARECIDA</t>
  </si>
  <si>
    <t xml:space="preserve"> </t>
  </si>
  <si>
    <t xml:space="preserve">2568373 ASSOCIACAO DE PROTECAO A MATERNIDADE E A INFANCIA</t>
  </si>
  <si>
    <t xml:space="preserve">Telemaco Borba</t>
  </si>
  <si>
    <t xml:space="preserve">2740435 INSTITUTO DR FEITOSA</t>
  </si>
  <si>
    <t xml:space="preserve">Total Macro Leste</t>
  </si>
  <si>
    <t xml:space="preserve">OESTE</t>
  </si>
  <si>
    <t xml:space="preserve">Pato Branco</t>
  </si>
  <si>
    <t xml:space="preserve">0017868 POLICLINICA PATO BRANCO</t>
  </si>
  <si>
    <t xml:space="preserve">0017884 ISSAL</t>
  </si>
  <si>
    <t xml:space="preserve">Palmas</t>
  </si>
  <si>
    <t xml:space="preserve">2738287 INSTITUTO SANTA PELIZZARI</t>
  </si>
  <si>
    <t xml:space="preserve">Francisco Beltrão</t>
  </si>
  <si>
    <t xml:space="preserve">2666731 HOSPITAL SAO FRANCISCO</t>
  </si>
  <si>
    <t xml:space="preserve">5373190 CEONC</t>
  </si>
  <si>
    <t xml:space="preserve">6424341 HOSPITAL REGIONAL DO SUDOESTE WALTER ALBERTO PECOITS F B</t>
  </si>
  <si>
    <t xml:space="preserve">Medianeira</t>
  </si>
  <si>
    <t xml:space="preserve">2582716 HOSPITAL E MATERNIDADE NOSSA SENHORA DA LUZ</t>
  </si>
  <si>
    <t xml:space="preserve">Foz do iguaçu</t>
  </si>
  <si>
    <t xml:space="preserve">2591049 HOSPITAL MINISTRO COSTA CAVALCANTI</t>
  </si>
  <si>
    <t xml:space="preserve">5061989 HOSPITAL MUNICIPAL PADRE GERMANO LAUCK</t>
  </si>
  <si>
    <t xml:space="preserve">Cascavel</t>
  </si>
  <si>
    <t xml:space="preserve">2737434 CEONC</t>
  </si>
  <si>
    <t xml:space="preserve">2738252 HOSPITAL DO CORACAO</t>
  </si>
  <si>
    <t xml:space="preserve">2738309 HOSPITAL DE ENSINO SAO LUCAS</t>
  </si>
  <si>
    <t xml:space="preserve">2738368 HOSPITAL UNIVERSITARIO DO OESTE DO PARANA</t>
  </si>
  <si>
    <t xml:space="preserve">2740338 HOSPITAL DO CANCER DE CASCAVEL UOPECCAN</t>
  </si>
  <si>
    <t xml:space="preserve">Toledo</t>
  </si>
  <si>
    <t xml:space="preserve">4056752 HOESP</t>
  </si>
  <si>
    <t xml:space="preserve">Total Macro oeste</t>
  </si>
  <si>
    <t xml:space="preserve">NOROESTE</t>
  </si>
  <si>
    <t xml:space="preserve">Campo Mourão</t>
  </si>
  <si>
    <t xml:space="preserve">0014109 HOSPITAL SANTA CASA DE MISERICORDIA</t>
  </si>
  <si>
    <t xml:space="preserve">0014125 CENTER CLINICAS</t>
  </si>
  <si>
    <t xml:space="preserve">Umuarama</t>
  </si>
  <si>
    <t xml:space="preserve">2679736 ASSOCIACAO BENEFICENTE SAO FRANCISCO DE ASSIS</t>
  </si>
  <si>
    <t xml:space="preserve">2594366 INSTITUTO NOSSA SENHORA APARECIDA</t>
  </si>
  <si>
    <t xml:space="preserve">3005011 NOROSPAR</t>
  </si>
  <si>
    <t xml:space="preserve">7845138 UOPECCAN FILIAL UMUARAMA</t>
  </si>
  <si>
    <t xml:space="preserve">Cianorte</t>
  </si>
  <si>
    <t xml:space="preserve">2733676 HOSPITAL SAO PAULO</t>
  </si>
  <si>
    <t xml:space="preserve">2735989 FUNDHOSPAR FUNDACAO HOSPITALAR DO PARANA</t>
  </si>
  <si>
    <t xml:space="preserve">Paranavaí</t>
  </si>
  <si>
    <t xml:space="preserve">2754738 SANTA CASA DE PARANAVAI</t>
  </si>
  <si>
    <t xml:space="preserve">Maringá</t>
  </si>
  <si>
    <t xml:space="preserve">2586142 HOSPITAL MEMORIAL UNINGA</t>
  </si>
  <si>
    <t xml:space="preserve">2586169 HOSPITAL DO CANCER DE MARINGA</t>
  </si>
  <si>
    <t xml:space="preserve">2587335 HOSPITAL UNIVERSITARIO REGIONAL DE MARINGA</t>
  </si>
  <si>
    <t xml:space="preserve">2594714 HOSPITAL E MATERNIDADE MARIA AUXILIADORA</t>
  </si>
  <si>
    <t xml:space="preserve">2743469 HOSPITAL E MATERNIDADE SANTA RITA</t>
  </si>
  <si>
    <t xml:space="preserve">Sarandi</t>
  </si>
  <si>
    <t xml:space="preserve">2825589 METROPOLITANA DE SARANDI</t>
  </si>
  <si>
    <t xml:space="preserve">Total Macro noroeste</t>
  </si>
  <si>
    <t xml:space="preserve">NORTE</t>
  </si>
  <si>
    <t xml:space="preserve">Apucarana</t>
  </si>
  <si>
    <t xml:space="preserve">2439263 HNSG MATERNO INFANTIL</t>
  </si>
  <si>
    <t xml:space="preserve">2439360 HNSG HOSPITAL DA PROVIDENCIA</t>
  </si>
  <si>
    <t xml:space="preserve">Arapongas</t>
  </si>
  <si>
    <t xml:space="preserve">2576198 IRMANDADE SANTA CASA DE ARAPONGAS</t>
  </si>
  <si>
    <t xml:space="preserve">2576341 HONPAR HOSPITAL NORTE PARANAENSE</t>
  </si>
  <si>
    <t xml:space="preserve">Londrina</t>
  </si>
  <si>
    <t xml:space="preserve">2550792 HOSPITAL EVANGELICO DE LONDRINA</t>
  </si>
  <si>
    <t xml:space="preserve">2781859 HOSPITAL UNIVERSITARIO REGIONAL DO NORTE DO PARANA</t>
  </si>
  <si>
    <t xml:space="preserve">2577623 HCL HOSPITAL DO CANCER DE LONDRINA</t>
  </si>
  <si>
    <t xml:space="preserve">2580055 ISCAL</t>
  </si>
  <si>
    <t xml:space="preserve">Cambé</t>
  </si>
  <si>
    <t xml:space="preserve">2730650 SANTA CASA DE CAMBE</t>
  </si>
  <si>
    <t xml:space="preserve">Bandeirantes</t>
  </si>
  <si>
    <t xml:space="preserve">2577410 SANTA CASA DE BANDEIRANTES</t>
  </si>
  <si>
    <t xml:space="preserve">Cornélio Procópio</t>
  </si>
  <si>
    <t xml:space="preserve">2582449 SANTA CASA DE CORNELIO PROCOPIO</t>
  </si>
  <si>
    <t xml:space="preserve">Jacarezinho</t>
  </si>
  <si>
    <t xml:space="preserve">2783800 SANTA CASA MISERICORDIA DE JACAREZINHO</t>
  </si>
  <si>
    <t xml:space="preserve">Ivaiporã</t>
  </si>
  <si>
    <t xml:space="preserve">2590182 INSTITUTO LUCENA SANCHEZ</t>
  </si>
  <si>
    <t xml:space="preserve">2590727 HOSPITAL BOM JESUS</t>
  </si>
  <si>
    <t xml:space="preserve">Total Macro norte</t>
  </si>
  <si>
    <t xml:space="preserve">Total Sistema Estadual de Regulação</t>
  </si>
  <si>
    <t xml:space="preserve">Fonte: Sistema Estadual de Regulação, e-saude, SMS de São José dos Pinhais e Araucária.</t>
  </si>
  <si>
    <t xml:space="preserve">                SECRETARIA DE ESTADO DA SAÚDE DO PARANÁ</t>
  </si>
  <si>
    <t xml:space="preserve">TOTAL UTI Adulto e pediátrica</t>
  </si>
  <si>
    <t xml:space="preserve">TOTAL</t>
  </si>
  <si>
    <t xml:space="preserve">OCUPAÇÃO DOS LEITOS DE UTI SISTEMA ESTADUAL DE REGULAÇÃO EM 01 agosto de 2020 (EXCETO LEITOS EXCLUSIVOS COVID)</t>
  </si>
  <si>
    <t xml:space="preserve">TIPO DE LEITO</t>
  </si>
  <si>
    <t xml:space="preserve">EXISTENTES</t>
  </si>
  <si>
    <t xml:space="preserve">OCUPADOS</t>
  </si>
  <si>
    <t xml:space="preserve">DISPONÍVEIS</t>
  </si>
  <si>
    <t xml:space="preserve">TX de ocup.</t>
  </si>
  <si>
    <t xml:space="preserve">TOTAL UTI</t>
  </si>
  <si>
    <t xml:space="preserve">Obs: Não inclui os leitos exlcusivos COVID</t>
  </si>
  <si>
    <t xml:space="preserve">Ocupação de Leitos SUS (não COVID)</t>
  </si>
  <si>
    <t xml:space="preserve">Leito CLINICO ADULTO</t>
  </si>
  <si>
    <t xml:space="preserve">Leito CLINICO PEDIATRICO</t>
  </si>
  <si>
    <t xml:space="preserve">Exist.</t>
  </si>
  <si>
    <t xml:space="preserve">Ocup.</t>
  </si>
  <si>
    <t xml:space="preserve">Livres</t>
  </si>
  <si>
    <t xml:space="preserve">Tx de ocup.</t>
  </si>
  <si>
    <t xml:space="preserve">Fonte: Sistema Estadual de Regulação – CARE Pr</t>
  </si>
  <si>
    <t xml:space="preserve">Obs.: Dado parcial, considerando apenas a informação constante no Sistema CARE.</t>
  </si>
  <si>
    <t xml:space="preserve">OCUPAÇÃO DOS LEITOS DE UTI SUS NO PARANÁ EM 02/08/2020 AS 12:00hs (não inclui leitos exclusivos covid)</t>
  </si>
  <si>
    <t xml:space="preserve">OCUPAÇÃO DOS LEITOS DE UTI SUS NO PARANÁ EM 02/082020 AS 12:00hs (não inclui leitos exclusivos covid)</t>
  </si>
  <si>
    <t xml:space="preserve">OCUPAÇÃO DOS LEITOS DE UTI SISTEMA ESTADUAL DE REGULAÇÃO EM 02 agosto de 2020 (EXCETO LEITOS EXCLUSIVOS COVID)</t>
  </si>
  <si>
    <t xml:space="preserve">OCUPAÇÃO DOS LEITOS DE UTI SUS NO PARANÁ EM 03/08/2020 AS 12:00hs (não inclui leitos exclusivos covid)</t>
  </si>
  <si>
    <t xml:space="preserve">OCUPAÇÃO DOS LEITOS DE UTI SUS NO PARANÁ EM 03/082020 AS 12:00hs (não inclui leitos exclusivos covid)</t>
  </si>
  <si>
    <t xml:space="preserve">OCUPAÇÃO DOS LEITOS DE UTI SISTEMA ESTADUAL DE REGULAÇÃO EM 03 agosto de 2020 (EXCETO LEITOS EXCLUSIVOS COVID)</t>
  </si>
  <si>
    <t xml:space="preserve">OCUPAÇÃO DOS LEITOS DE UTI SUS NO PARANÁ EM 04/08/2020 AS 12:00hs (não inclui leitos exclusivos covid)</t>
  </si>
  <si>
    <t xml:space="preserve">OCUPAÇÃO DOS LEITOS DE UTI SISTEMA ESTADUAL DE REGULAÇÃO EM 04 agosto de 2020 (EXCETO LEITOS EXCLUSIVOS COVID)</t>
  </si>
  <si>
    <t xml:space="preserve">OCUPAÇÃO DOS LEITOS DE UTI SUS NO PARANÁ EM 05/08/2020 AS 12:00hs (não inclui leitos exclusivos covid)</t>
  </si>
  <si>
    <t xml:space="preserve">OCUPAÇÃO DOS LEITOS DE UTI SUS NO PARANÁ EM 05/082020 AS 12:00hs (não inclui leitos exclusivos covid)</t>
  </si>
  <si>
    <t xml:space="preserve">OCUPAÇÃO DOS LEITOS DE UTI SISTEMA ESTADUAL DE REGULAÇÃO EM 05 agosto de 2020 (EXCETO LEITOS EXCLUSIVOS COVID)</t>
  </si>
  <si>
    <t xml:space="preserve">OCUPAÇÃO DOS LEITOS DE UTI SUS NO PARANÁ EM 06/08/2020 AS 12:00hs (não inclui leitos exclusivos covid)</t>
  </si>
  <si>
    <t xml:space="preserve">OCUPAÇÃO DOS LEITOS DE UTI SUS NO PARANÁ EM 06/082020 AS 12:00hs (não inclui leitos exclusivos covid)</t>
  </si>
  <si>
    <t xml:space="preserve">OCUPAÇÃO DOS LEITOS DE UTI SISTEMA ESTADUAL DE REGULAÇÃO EM 06 agosto de 2020 (EXCETO LEITOS EXCLUSIVOS COVID)</t>
  </si>
  <si>
    <t xml:space="preserve">OCUPAÇÃO DOS LEITOS DE UTI SUS NO PARANÁ EM 07/08/2020 AS 12:00hs (não inclui leitos exclusivos covid)</t>
  </si>
  <si>
    <t xml:space="preserve">OCUPAÇÃO DOS LEITOS DE UTI SISTEMA ESTADUAL DE REGULAÇÃO EM 07 agosto de 2020 (EXCETO LEITOS EXCLUSIVOS COVID)</t>
  </si>
  <si>
    <t xml:space="preserve">OCUPAÇÃO DOS LEITOS DE UTI SUS NO PARANÁ EM 08/08/2020 AS 12:00hs (não inclui leitos exclusivos covid)</t>
  </si>
  <si>
    <t xml:space="preserve">OCUPAÇÃO DOS LEITOS DE UTI SUS NO PARANÁ EM 08/082020 AS 12:00hs (não inclui leitos exclusivos covid)</t>
  </si>
  <si>
    <t xml:space="preserve">OCUPAÇÃO DOS LEITOS DE UTI SISTEMA ESTADUAL DE REGULAÇÃO EM 08 agosto de 2020 (EXCETO LEITOS EXCLUSIVOS COVID)</t>
  </si>
  <si>
    <t xml:space="preserve">OCUPAÇÃO DOS LEITOS DE UTI SUS NO PARANÁ EM 09/08/2020 AS 12:00hs (não inclui leitos exclusivos covid)</t>
  </si>
  <si>
    <t xml:space="preserve">OCUPAÇÃO DOS LEITOS DE UTI SUS NO PARANÁ EM 09/082020 AS 12:00hs (não inclui leitos exclusivos covid)</t>
  </si>
  <si>
    <t xml:space="preserve">OCUPAÇÃO DOS LEITOS DE UTI SISTEMA ESTADUAL DE REGULAÇÃO EM 09 agosto de 2020 (EXCETO LEITOS EXCLUSIVOS COVID)</t>
  </si>
  <si>
    <t xml:space="preserve">OCUPAÇÃO DOS LEITOS DE UTI SUS NO PARANÁ EM 10/08/2020 AS 12:00hs (não inclui leitos exclusivos covid)</t>
  </si>
  <si>
    <t xml:space="preserve">OCUPAÇÃO DOS LEITOS DE UTI SUS NO PARANÁ EM 10/082020 AS 12:00hs (não inclui leitos exclusivos covid)</t>
  </si>
  <si>
    <t xml:space="preserve">OCUPAÇÃO DOS LEITOS DE UTI SISTEMA ESTADUAL DE REGULAÇÃO EM 10 agosto de 2020 (EXCETO LEITOS EXCLUSIVOS COVID)</t>
  </si>
  <si>
    <t xml:space="preserve">OCUPAÇÃO DOS LEITOS DE UTI SUS NO PARANÁ EM 11/08/2020 AS 12:00hs (não inclui leitos exclusivos covid)</t>
  </si>
  <si>
    <t xml:space="preserve">OCUPAÇÃO DOS LEITOS DE UTI SUS NO PARANÁ EM 11/082020 AS 12:00hs (não inclui leitos exclusivos covid)</t>
  </si>
  <si>
    <t xml:space="preserve">OCUPAÇÃO DOS LEITOS DE UTI SISTEMA ESTADUAL DE REGULAÇÃO EM 11 agosto de 2020 (EXCETO LEITOS EXCLUSIVOS COVID)</t>
  </si>
  <si>
    <t xml:space="preserve">OCUPAÇÃO DOS LEITOS DE UTI SUS NO PARANÁ EM 12/08/2020 AS 12:00hs (não inclui leitos exclusivos covid)</t>
  </si>
  <si>
    <t xml:space="preserve">OCUPAÇÃO DOS LEITOS DE UTI SUS NO PARANÁ EM 12/082020 AS 12:00hs (não inclui leitos exclusivos covid)</t>
  </si>
  <si>
    <t xml:space="preserve">OCUPAÇÃO DOS LEITOS DE UTI SISTEMA ESTADUAL DE REGULAÇÃO EM 12 agosto de 2020 (EXCETO LEITOS EXCLUSIVOS COVID)</t>
  </si>
  <si>
    <t xml:space="preserve">OCUPAÇÃO DOS LEITOS DE UTI SUS NO PARANÁ EM 13/08/2020 AS 12:00hs (não inclui leitos exclusivos covid)</t>
  </si>
  <si>
    <t xml:space="preserve">OCUPAÇÃO DOS LEITOS DE UTI SUS NO PARANÁ EM 13/082020 AS 12:00hs (não inclui leitos exclusivos covid)</t>
  </si>
  <si>
    <t xml:space="preserve">OCUPAÇÃO DOS LEITOS DE UTI SISTEMA ESTADUAL DE REGULAÇÃO EM 13 agosto de 2020 (EXCETO LEITOS EXCLUSIVOS COVID)</t>
  </si>
  <si>
    <t xml:space="preserve">OCUPAÇÃO DOS LEITOS DE UTI SUS NO PARANÁ EM 14/08/2020 AS 12:00hs (não inclui leitos exclusivos covid)</t>
  </si>
  <si>
    <t xml:space="preserve">OCUPAÇÃO DOS LEITOS DE UTI SUS NO PARANÁ EM 14/082020 AS 12:00hs (não inclui leitos exclusivos covid)</t>
  </si>
  <si>
    <t xml:space="preserve">OCUPAÇÃO DOS LEITOS DE UTI SISTEMA ESTADUAL DE REGULAÇÃO EM 14 agosto de 2020 (EXCETO LEITOS EXCLUSIVOS COVID)</t>
  </si>
  <si>
    <t xml:space="preserve">OCUPAÇÃO DOS LEITOS DE UTI SUS NO PARANÁ EM 15/08/2020 AS 12:00hs (não inclui leitos exclusivos covid)</t>
  </si>
  <si>
    <t xml:space="preserve">OCUPAÇÃO DOS LEITOS DE UTI SUS NO PARANÁ EM 15/082020 AS 12:00hs (não inclui leitos exclusivos covid)</t>
  </si>
  <si>
    <t xml:space="preserve">OCUPAÇÃO DOS LEITOS DE UTI SISTEMA ESTADUAL DE REGULAÇÃO EM 15 agosto de 2020 (EXCETO LEITOS EXCLUSIVOS COVID)</t>
  </si>
  <si>
    <t xml:space="preserve">OCUPAÇÃO DOS LEITOS DE UTI SUS NO PARANÁ EM 16/08/2020 AS 12:00hs (não inclui leitos exclusivos covid)</t>
  </si>
  <si>
    <t xml:space="preserve">OCUPAÇÃO DOS LEITOS DE UTI SUS NO PARANÁ EM 16/082020 AS 12:00hs (não inclui leitos exclusivos covid)</t>
  </si>
  <si>
    <t xml:space="preserve">OCUPAÇÃO DOS LEITOS DE UTI SISTEMA ESTADUAL DE REGULAÇÃO EM 16 agosoto de 2020 (EXCETO LEITOS EXCLUSIVOS COVID)</t>
  </si>
  <si>
    <t xml:space="preserve">OCUPAÇÃO DOS LEITOS DE UTI SUS NO PARANÁ EM 17/08/2020 AS 12:00hs (não inclui leitos exclusivos covid)</t>
  </si>
  <si>
    <t xml:space="preserve">OCUPAÇÃO DOS LEITOS DE UTI SUS NO PARANÁ EM 17/082020 AS 12:00hs (não inclui leitos exclusivos covid)</t>
  </si>
  <si>
    <t xml:space="preserve">OCUPAÇÃO DOS LEITOS DE UTI SISTEMA ESTADUAL DE REGULAÇÃO EM 17 agosto de 2020 (EXCETO LEITOS EXCLUSIVOS COVID)</t>
  </si>
  <si>
    <t xml:space="preserve">OCUPAÇÃO DOS LEITOS DE UTI SUS NO PARANÁ EM 18/08/2020 AS 12:00hs (não inclui leitos exclusivos covid)</t>
  </si>
  <si>
    <t xml:space="preserve">OCUPAÇÃO DOS LEITOS DE UTI SISTEMA ESTADUAL DE REGULAÇÃO EM 18 agosto de 2020 (EXCETO LEITOS EXCLUSIVOS COVID)</t>
  </si>
  <si>
    <t xml:space="preserve">OCUPAÇÃO DOS LEITOS DE UTI SUS NO PARANÁ EM 19/08/2020 AS 12:00hs (não inclui leitos exclusivos covid)</t>
  </si>
  <si>
    <t xml:space="preserve">OCUPAÇÃO DOS LEITOS DE UTI SUS NO PARANÁ EM 19/082020 AS 12:00hs (não inclui leitos exclusivos covid)</t>
  </si>
  <si>
    <t xml:space="preserve">OCUPAÇÃO DOS LEITOS DE UTI SISTEMA ESTADUAL DE REGULAÇÃO EM 19 agosto de 2020 (EXCETO LEITOS EXCLUSIVOS COVID)</t>
  </si>
  <si>
    <t xml:space="preserve">OCUPAÇÃO DOS LEITOS DE UTI SUS NO PARANÁ EM 20/08/2020 AS 12:00hs (não inclui leitos exclusivos covid)</t>
  </si>
  <si>
    <t xml:space="preserve">OCUPAÇÃO DOS LEITOS DE UTI SUS NO PARANÁ EM 20/082020 AS 12:00hs (não inclui leitos exclusivos covid)</t>
  </si>
  <si>
    <t xml:space="preserve">OCUPAÇÃO DOS LEITOS DE UTI SISTEMA ESTADUAL DE REGULAÇÃO EM 20 agosto de 2020 (EXCETO LEITOS EXCLUSIVOS COVID)</t>
  </si>
  <si>
    <t xml:space="preserve">OCUPAÇÃO DOS LEITOS DE UTI SUS NO PARANÁ EM 21/08/2020 AS 12:00hs (não inclui leitos exclusivos covid)</t>
  </si>
  <si>
    <t xml:space="preserve">OCUPAÇÃO DOS LEITOS DE UTI SISTEMA ESTADUAL DE REGULAÇÃO EM 21 agosto de 2020 (EXCETO LEITOS EXCLUSIVOS COVID)</t>
  </si>
  <si>
    <t xml:space="preserve">OCUPAÇÃO DOS LEITOS DE UTI SUS NO PARANÁ EM 22/08/2020 AS 12:00hs (não inclui leitos exclusivos covid)</t>
  </si>
  <si>
    <t xml:space="preserve">OCUPAÇÃO DOS LEITOS DE UTI SUS NO PARANÁ EM 22/082020 AS 12:00hs (não inclui leitos exclusivos covid)</t>
  </si>
  <si>
    <t xml:space="preserve">OCUPAÇÃO DOS LEITOS DE UTI SISTEMA ESTADUAL DE REGULAÇÃO EM 22 agosto de 2020 (EXCETO LEITOS EXCLUSIVOS COVID)</t>
  </si>
  <si>
    <t xml:space="preserve">OCUPAÇÃO DOS LEITOS DE UTI SUS NO PARANÁ EM 23/08/2020 AS 12:00hs (não inclui leitos exclusivos covid)</t>
  </si>
  <si>
    <t xml:space="preserve">OCUPAÇÃO DOS LEITOS DE UTI SISTEMA ESTADUAL DE REGULAÇÃO EM 23 agosto de 2020 (EXCETO LEITOS EXCLUSIVOS COVID)</t>
  </si>
  <si>
    <t xml:space="preserve">OCUPAÇÃO DOS LEITOS DE UTI SUS NO PARANÁ EM 24/08/2020 AS 12:00hs (não inclui leitos exclusivos covid)</t>
  </si>
  <si>
    <t xml:space="preserve">OCUPAÇÃO DOS LEITOS DE UTI SISTEMA ESTADUAL DE REGULAÇÃO EM 24 agosto de 2020 (EXCETO LEITOS EXCLUSIVOS COVID)</t>
  </si>
  <si>
    <t xml:space="preserve">OCUPAÇÃO DOS LEITOS DE UTI SUS NO PARANÁ EM 25/08/2020 AS 12:00hs (não inclui leitos exclusivos covid)</t>
  </si>
  <si>
    <t xml:space="preserve">OCUPAÇÃO DOS LEITOS DE UTI SISTEMA ESTADUAL DE REGULAÇÃO EM 25 agosto de 2020 (EXCETO LEITOS EXCLUSIVOS COVID)</t>
  </si>
  <si>
    <t xml:space="preserve">OCUPAÇÃO DOS LEITOS DE UTI SUS NO PARANÁ EM 26/08/2020 AS 12:00hs (não inclui leitos exclusivos covid)</t>
  </si>
  <si>
    <t xml:space="preserve">OCUPAÇÃO DOS LEITOS DE UTI SISTEMA ESTADUAL DE REGULAÇÃO EM 26 agosto de 2020 (EXCETO LEITOS EXCLUSIVOS COVID)</t>
  </si>
  <si>
    <t xml:space="preserve">OCUPAÇÃO DOS LEITOS DE UTI SUS NO PARANÁ EM 27/08/2020 AS 12:00hs (não inclui leitos exclusivos covid)</t>
  </si>
  <si>
    <t xml:space="preserve">OCUPAÇÃO DOS LEITOS DE UTI SISTEMA ESTADUAL DE REGULAÇÃO EM 27 agosto  de 2020 (EXCETO LEITOS EXCLUSIVOS COVID)</t>
  </si>
  <si>
    <t xml:space="preserve">OCUPAÇÃO DOS LEITOS DE UTI SUS NO PARANÁ EM 28/08/2020 AS 12:00hs (não inclui leitos exclusivos covid)</t>
  </si>
  <si>
    <t xml:space="preserve">OCUPAÇÃO DOS LEITOS DE UTI SISTEMA ESTADUAL DE REGULAÇÃO EM 28 agosto de 2020 (EXCETO LEITOS EXCLUSIVOS COVID)</t>
  </si>
  <si>
    <t xml:space="preserve">OCUPAÇÃO DOS LEITOS DE UTI SUS NO PARANÁ EM 29/08/2020 AS 12:00hs (não inclui leitos exclusivos covid)</t>
  </si>
  <si>
    <t xml:space="preserve">OCUPAÇÃO DOS LEITOS DE UTI SISTEMA ESTADUAL DE REGULAÇÃO EM 29 agosto de 2020 (EXCETO LEITOS EXCLUSIVOS COVID)</t>
  </si>
  <si>
    <t xml:space="preserve">OCUPAÇÃO DOS LEITOS DE UTI SUS NO PARANÁ EM 30/08/2020 AS 12:00hs (não inclui leitos exclusivos covid)</t>
  </si>
  <si>
    <t xml:space="preserve">OCUPAÇÃO DOS LEITOS DE UTI SISTEMA ESTADUAL DE REGULAÇÃO EM 30 agosto de 2020 (EXCETO LEITOS EXCLUSIVOS COVID)</t>
  </si>
  <si>
    <t xml:space="preserve">OCUPAÇÃO DOS LEITOS DE UTI SUS NO PARANÁ EM 31/08/2020 AS 12:00hs (não inclui leitos exclusivos covid)</t>
  </si>
  <si>
    <t xml:space="preserve">OCUPAÇÃO DOS LEITOS DE UTI SISTEMA ESTADUAL DE REGULAÇÃO EM 31 agosto de 2020 (EXCETO LEITOS EXCLUSIVOS COVID)</t>
  </si>
  <si>
    <t xml:space="preserve">Ocupação UTI não COVID</t>
  </si>
  <si>
    <t xml:space="preserve">dia</t>
  </si>
  <si>
    <t xml:space="preserve">UTI adulto</t>
  </si>
  <si>
    <t xml:space="preserve">UTI pediat</t>
  </si>
  <si>
    <t xml:space="preserve">UTI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</si>
</sst>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"/>
    <numFmt numFmtId="167" formatCode="#.00%"/>
    <numFmt numFmtId="168" formatCode="D/M/YY"/>
  </numFmts>
  <fonts count="3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1"/>
      <family val="0"/>
      <charset val="1"/>
    </font>
    <font>
      <b val="true"/>
      <sz val="8"/>
      <name val="Arial1"/>
      <family val="0"/>
      <charset val="1"/>
    </font>
    <font>
      <b val="true"/>
      <sz val="10"/>
      <name val="Calibri1"/>
      <family val="0"/>
      <charset val="1"/>
    </font>
    <font>
      <b val="true"/>
      <sz val="8"/>
      <name val="Calibri1"/>
      <family val="0"/>
      <charset val="1"/>
    </font>
    <font>
      <sz val="8"/>
      <name val="Arial1"/>
      <family val="0"/>
      <charset val="1"/>
    </font>
    <font>
      <sz val="10"/>
      <name val="Calibri1"/>
      <family val="0"/>
      <charset val="1"/>
    </font>
    <font>
      <sz val="10"/>
      <name val="Calibri11"/>
      <family val="2"/>
      <charset val="1"/>
    </font>
    <font>
      <sz val="8"/>
      <name val="Calibri1"/>
      <family val="0"/>
      <charset val="1"/>
    </font>
    <font>
      <sz val="12"/>
      <name val="Calibri1"/>
      <family val="0"/>
      <charset val="1"/>
    </font>
    <font>
      <b val="true"/>
      <sz val="16"/>
      <name val="Calibri1"/>
      <family val="0"/>
      <charset val="1"/>
    </font>
    <font>
      <b val="true"/>
      <sz val="14"/>
      <name val="Arial1"/>
      <family val="0"/>
      <charset val="1"/>
    </font>
    <font>
      <b val="true"/>
      <sz val="16"/>
      <name val="Arial1"/>
      <family val="0"/>
      <charset val="1"/>
    </font>
    <font>
      <b val="true"/>
      <sz val="14"/>
      <name val="Calibri1"/>
      <family val="0"/>
      <charset val="1"/>
    </font>
    <font>
      <b val="true"/>
      <sz val="12"/>
      <name val="Calibri1"/>
      <family val="0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9"/>
      <name val="Calibri1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FFFFC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FCCE4"/>
      </patternFill>
    </fill>
    <fill>
      <patternFill patternType="solid">
        <fgColor rgb="FFC0C0C0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FFCCCC"/>
      </patternFill>
    </fill>
    <fill>
      <patternFill patternType="solid">
        <fgColor rgb="FFFF6600"/>
        <bgColor rgb="FFFF420E"/>
      </patternFill>
    </fill>
    <fill>
      <patternFill patternType="solid">
        <fgColor rgb="FF99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rgb="FFAA55A1"/>
        <bgColor rgb="FF993366"/>
      </patternFill>
    </fill>
    <fill>
      <patternFill patternType="solid">
        <fgColor rgb="FFDFCCE4"/>
        <bgColor rgb="FFCCCCCC"/>
      </patternFill>
    </fill>
    <fill>
      <patternFill patternType="solid">
        <fgColor rgb="FF969696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5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7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2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1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3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3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5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16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9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17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11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12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8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9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9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1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9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1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19" borderId="5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19" borderId="5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AA55A1"/>
      <rgbColor rgb="FFFFFFCC"/>
      <rgbColor rgb="FFDDDDDD"/>
      <rgbColor rgb="FF660066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CCCC"/>
      <rgbColor rgb="FFCCFFCC"/>
      <rgbColor rgb="FFFFFF99"/>
      <rgbColor rgb="FF99CCFF"/>
      <rgbColor rgb="FFFFCCCC"/>
      <rgbColor rgb="FFB3B3B3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FF420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sharedStrings" Target="sharedStrings.xml"/>
</Relationships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Ocupação UTI não COVID - Julho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566066293325261"/>
          <c:y val="0.113059765026392"/>
          <c:w val="0.805509308309369"/>
          <c:h val="0.809410295703502"/>
        </c:manualLayout>
      </c:layout>
      <c:lineChart>
        <c:grouping val="standard"/>
        <c:varyColors val="0"/>
        <c:ser>
          <c:idx val="0"/>
          <c:order val="0"/>
          <c:tx>
            <c:strRef>
              <c:f>Gráfico!$S$6</c:f>
              <c:strCache>
                <c:ptCount val="1"/>
                <c:pt idx="0">
                  <c:v>UTI adulto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Gráfico!$R$7:$R$37</c:f>
              <c:strCache>
                <c:ptCount val="31"/>
                <c:pt idx="0">
                  <c:v>1/8/20</c:v>
                </c:pt>
                <c:pt idx="1">
                  <c:v>2/8/20</c:v>
                </c:pt>
                <c:pt idx="2">
                  <c:v>3/8/20</c:v>
                </c:pt>
                <c:pt idx="3">
                  <c:v>4/8/20</c:v>
                </c:pt>
                <c:pt idx="4">
                  <c:v>5/8/20</c:v>
                </c:pt>
                <c:pt idx="5">
                  <c:v>6/8/20</c:v>
                </c:pt>
                <c:pt idx="6">
                  <c:v>7/8/20</c:v>
                </c:pt>
                <c:pt idx="7">
                  <c:v>8/8/20</c:v>
                </c:pt>
                <c:pt idx="8">
                  <c:v>9/8/20</c:v>
                </c:pt>
                <c:pt idx="9">
                  <c:v>10/8/20</c:v>
                </c:pt>
                <c:pt idx="10">
                  <c:v>11/8/20</c:v>
                </c:pt>
                <c:pt idx="11">
                  <c:v>12/8/20</c:v>
                </c:pt>
                <c:pt idx="12">
                  <c:v>13/8/20</c:v>
                </c:pt>
                <c:pt idx="13">
                  <c:v>14/8/20</c:v>
                </c:pt>
                <c:pt idx="14">
                  <c:v>15/8/20</c:v>
                </c:pt>
                <c:pt idx="15">
                  <c:v>16/8/20</c:v>
                </c:pt>
                <c:pt idx="16">
                  <c:v>17/8/20</c:v>
                </c:pt>
                <c:pt idx="17">
                  <c:v>18/8/20</c:v>
                </c:pt>
                <c:pt idx="18">
                  <c:v>19/8/20</c:v>
                </c:pt>
                <c:pt idx="19">
                  <c:v>20/8/20</c:v>
                </c:pt>
                <c:pt idx="20">
                  <c:v>21/8/20</c:v>
                </c:pt>
                <c:pt idx="21">
                  <c:v>22/8/20</c:v>
                </c:pt>
                <c:pt idx="22">
                  <c:v>23/8/20</c:v>
                </c:pt>
                <c:pt idx="23">
                  <c:v>24/8/20</c:v>
                </c:pt>
                <c:pt idx="24">
                  <c:v>25/8/20</c:v>
                </c:pt>
                <c:pt idx="25">
                  <c:v>26/8/20</c:v>
                </c:pt>
                <c:pt idx="26">
                  <c:v>27/8/20</c:v>
                </c:pt>
                <c:pt idx="27">
                  <c:v>28/8/20</c:v>
                </c:pt>
                <c:pt idx="28">
                  <c:v>29/8/20</c:v>
                </c:pt>
                <c:pt idx="29">
                  <c:v>30/8/20</c:v>
                </c:pt>
                <c:pt idx="30">
                  <c:v>31/8/20</c:v>
                </c:pt>
              </c:strCache>
            </c:strRef>
          </c:cat>
          <c:val>
            <c:numRef>
              <c:f>Gráfico!$S$7:$S$37</c:f>
              <c:numCache>
                <c:formatCode>General</c:formatCode>
                <c:ptCount val="31"/>
                <c:pt idx="0">
                  <c:v>0.74</c:v>
                </c:pt>
                <c:pt idx="1">
                  <c:v>0.72</c:v>
                </c:pt>
                <c:pt idx="2">
                  <c:v>0.72</c:v>
                </c:pt>
                <c:pt idx="3">
                  <c:v>0.74</c:v>
                </c:pt>
                <c:pt idx="4">
                  <c:v>0.72</c:v>
                </c:pt>
                <c:pt idx="5">
                  <c:v>0.73</c:v>
                </c:pt>
                <c:pt idx="6">
                  <c:v>0.74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0.76</c:v>
                </c:pt>
                <c:pt idx="11">
                  <c:v>0.79</c:v>
                </c:pt>
                <c:pt idx="12">
                  <c:v>0.76</c:v>
                </c:pt>
                <c:pt idx="13">
                  <c:v>0.75</c:v>
                </c:pt>
                <c:pt idx="14">
                  <c:v>0.77</c:v>
                </c:pt>
                <c:pt idx="15">
                  <c:v>0.75</c:v>
                </c:pt>
                <c:pt idx="16">
                  <c:v>0.75</c:v>
                </c:pt>
                <c:pt idx="17">
                  <c:v>0.74</c:v>
                </c:pt>
                <c:pt idx="18">
                  <c:v>0.75</c:v>
                </c:pt>
                <c:pt idx="19">
                  <c:v>0.77</c:v>
                </c:pt>
                <c:pt idx="20">
                  <c:v>0.75</c:v>
                </c:pt>
                <c:pt idx="21">
                  <c:v>0.76</c:v>
                </c:pt>
                <c:pt idx="22">
                  <c:v>0.77</c:v>
                </c:pt>
                <c:pt idx="23">
                  <c:v>0.75</c:v>
                </c:pt>
                <c:pt idx="24">
                  <c:v>0.77</c:v>
                </c:pt>
                <c:pt idx="25">
                  <c:v>0.76</c:v>
                </c:pt>
                <c:pt idx="26">
                  <c:v>0.76</c:v>
                </c:pt>
                <c:pt idx="27">
                  <c:v>0.73</c:v>
                </c:pt>
                <c:pt idx="28">
                  <c:v>0.77</c:v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Gráfico!$T$6</c:f>
              <c:strCache>
                <c:ptCount val="1"/>
                <c:pt idx="0">
                  <c:v>UTI pediat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Gráfico!$R$7:$R$37</c:f>
              <c:strCache>
                <c:ptCount val="31"/>
                <c:pt idx="0">
                  <c:v>1/8/20</c:v>
                </c:pt>
                <c:pt idx="1">
                  <c:v>2/8/20</c:v>
                </c:pt>
                <c:pt idx="2">
                  <c:v>3/8/20</c:v>
                </c:pt>
                <c:pt idx="3">
                  <c:v>4/8/20</c:v>
                </c:pt>
                <c:pt idx="4">
                  <c:v>5/8/20</c:v>
                </c:pt>
                <c:pt idx="5">
                  <c:v>6/8/20</c:v>
                </c:pt>
                <c:pt idx="6">
                  <c:v>7/8/20</c:v>
                </c:pt>
                <c:pt idx="7">
                  <c:v>8/8/20</c:v>
                </c:pt>
                <c:pt idx="8">
                  <c:v>9/8/20</c:v>
                </c:pt>
                <c:pt idx="9">
                  <c:v>10/8/20</c:v>
                </c:pt>
                <c:pt idx="10">
                  <c:v>11/8/20</c:v>
                </c:pt>
                <c:pt idx="11">
                  <c:v>12/8/20</c:v>
                </c:pt>
                <c:pt idx="12">
                  <c:v>13/8/20</c:v>
                </c:pt>
                <c:pt idx="13">
                  <c:v>14/8/20</c:v>
                </c:pt>
                <c:pt idx="14">
                  <c:v>15/8/20</c:v>
                </c:pt>
                <c:pt idx="15">
                  <c:v>16/8/20</c:v>
                </c:pt>
                <c:pt idx="16">
                  <c:v>17/8/20</c:v>
                </c:pt>
                <c:pt idx="17">
                  <c:v>18/8/20</c:v>
                </c:pt>
                <c:pt idx="18">
                  <c:v>19/8/20</c:v>
                </c:pt>
                <c:pt idx="19">
                  <c:v>20/8/20</c:v>
                </c:pt>
                <c:pt idx="20">
                  <c:v>21/8/20</c:v>
                </c:pt>
                <c:pt idx="21">
                  <c:v>22/8/20</c:v>
                </c:pt>
                <c:pt idx="22">
                  <c:v>23/8/20</c:v>
                </c:pt>
                <c:pt idx="23">
                  <c:v>24/8/20</c:v>
                </c:pt>
                <c:pt idx="24">
                  <c:v>25/8/20</c:v>
                </c:pt>
                <c:pt idx="25">
                  <c:v>26/8/20</c:v>
                </c:pt>
                <c:pt idx="26">
                  <c:v>27/8/20</c:v>
                </c:pt>
                <c:pt idx="27">
                  <c:v>28/8/20</c:v>
                </c:pt>
                <c:pt idx="28">
                  <c:v>29/8/20</c:v>
                </c:pt>
                <c:pt idx="29">
                  <c:v>30/8/20</c:v>
                </c:pt>
                <c:pt idx="30">
                  <c:v>31/8/20</c:v>
                </c:pt>
              </c:strCache>
            </c:strRef>
          </c:cat>
          <c:val>
            <c:numRef>
              <c:f>Gráfico!$T$7:$T$37</c:f>
              <c:numCache>
                <c:formatCode>General</c:formatCode>
                <c:ptCount val="31"/>
                <c:pt idx="0">
                  <c:v>0.38</c:v>
                </c:pt>
                <c:pt idx="1">
                  <c:v>0.38</c:v>
                </c:pt>
                <c:pt idx="2">
                  <c:v>0.35</c:v>
                </c:pt>
                <c:pt idx="3">
                  <c:v>0.34</c:v>
                </c:pt>
                <c:pt idx="4">
                  <c:v>0.35</c:v>
                </c:pt>
                <c:pt idx="5">
                  <c:v>0.32</c:v>
                </c:pt>
                <c:pt idx="6">
                  <c:v>0.33</c:v>
                </c:pt>
                <c:pt idx="7">
                  <c:v>0.35</c:v>
                </c:pt>
                <c:pt idx="8">
                  <c:v>0.35</c:v>
                </c:pt>
                <c:pt idx="9">
                  <c:v>0.39</c:v>
                </c:pt>
                <c:pt idx="10">
                  <c:v>0.36</c:v>
                </c:pt>
                <c:pt idx="11">
                  <c:v>0.45</c:v>
                </c:pt>
                <c:pt idx="12">
                  <c:v>0.43</c:v>
                </c:pt>
                <c:pt idx="13">
                  <c:v>0.35</c:v>
                </c:pt>
                <c:pt idx="14">
                  <c:v>0.41</c:v>
                </c:pt>
                <c:pt idx="15">
                  <c:v>0.38</c:v>
                </c:pt>
                <c:pt idx="16">
                  <c:v>0.35</c:v>
                </c:pt>
                <c:pt idx="17">
                  <c:v>0.36</c:v>
                </c:pt>
                <c:pt idx="18">
                  <c:v>0.35</c:v>
                </c:pt>
                <c:pt idx="19">
                  <c:v>0.36</c:v>
                </c:pt>
                <c:pt idx="20">
                  <c:v>0.36</c:v>
                </c:pt>
                <c:pt idx="21">
                  <c:v>0.39</c:v>
                </c:pt>
                <c:pt idx="22">
                  <c:v>0.38</c:v>
                </c:pt>
                <c:pt idx="23">
                  <c:v>0.35</c:v>
                </c:pt>
                <c:pt idx="24">
                  <c:v>0.33</c:v>
                </c:pt>
                <c:pt idx="25">
                  <c:v>0.33</c:v>
                </c:pt>
                <c:pt idx="26">
                  <c:v>0.34</c:v>
                </c:pt>
                <c:pt idx="27">
                  <c:v>0.37</c:v>
                </c:pt>
                <c:pt idx="28">
                  <c:v>0.39</c:v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Gráfico!$U$6</c:f>
              <c:strCache>
                <c:ptCount val="1"/>
                <c:pt idx="0">
                  <c:v>UTI total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Gráfico!$R$7:$R$37</c:f>
              <c:strCache>
                <c:ptCount val="31"/>
                <c:pt idx="0">
                  <c:v>1/8/20</c:v>
                </c:pt>
                <c:pt idx="1">
                  <c:v>2/8/20</c:v>
                </c:pt>
                <c:pt idx="2">
                  <c:v>3/8/20</c:v>
                </c:pt>
                <c:pt idx="3">
                  <c:v>4/8/20</c:v>
                </c:pt>
                <c:pt idx="4">
                  <c:v>5/8/20</c:v>
                </c:pt>
                <c:pt idx="5">
                  <c:v>6/8/20</c:v>
                </c:pt>
                <c:pt idx="6">
                  <c:v>7/8/20</c:v>
                </c:pt>
                <c:pt idx="7">
                  <c:v>8/8/20</c:v>
                </c:pt>
                <c:pt idx="8">
                  <c:v>9/8/20</c:v>
                </c:pt>
                <c:pt idx="9">
                  <c:v>10/8/20</c:v>
                </c:pt>
                <c:pt idx="10">
                  <c:v>11/8/20</c:v>
                </c:pt>
                <c:pt idx="11">
                  <c:v>12/8/20</c:v>
                </c:pt>
                <c:pt idx="12">
                  <c:v>13/8/20</c:v>
                </c:pt>
                <c:pt idx="13">
                  <c:v>14/8/20</c:v>
                </c:pt>
                <c:pt idx="14">
                  <c:v>15/8/20</c:v>
                </c:pt>
                <c:pt idx="15">
                  <c:v>16/8/20</c:v>
                </c:pt>
                <c:pt idx="16">
                  <c:v>17/8/20</c:v>
                </c:pt>
                <c:pt idx="17">
                  <c:v>18/8/20</c:v>
                </c:pt>
                <c:pt idx="18">
                  <c:v>19/8/20</c:v>
                </c:pt>
                <c:pt idx="19">
                  <c:v>20/8/20</c:v>
                </c:pt>
                <c:pt idx="20">
                  <c:v>21/8/20</c:v>
                </c:pt>
                <c:pt idx="21">
                  <c:v>22/8/20</c:v>
                </c:pt>
                <c:pt idx="22">
                  <c:v>23/8/20</c:v>
                </c:pt>
                <c:pt idx="23">
                  <c:v>24/8/20</c:v>
                </c:pt>
                <c:pt idx="24">
                  <c:v>25/8/20</c:v>
                </c:pt>
                <c:pt idx="25">
                  <c:v>26/8/20</c:v>
                </c:pt>
                <c:pt idx="26">
                  <c:v>27/8/20</c:v>
                </c:pt>
                <c:pt idx="27">
                  <c:v>28/8/20</c:v>
                </c:pt>
                <c:pt idx="28">
                  <c:v>29/8/20</c:v>
                </c:pt>
                <c:pt idx="29">
                  <c:v>30/8/20</c:v>
                </c:pt>
                <c:pt idx="30">
                  <c:v>31/8/20</c:v>
                </c:pt>
              </c:strCache>
            </c:strRef>
          </c:cat>
          <c:val>
            <c:numRef>
              <c:f>Gráfico!$U$7:$U$37</c:f>
              <c:numCache>
                <c:formatCode>General</c:formatCode>
                <c:ptCount val="31"/>
                <c:pt idx="0">
                  <c:v>0.69</c:v>
                </c:pt>
                <c:pt idx="1">
                  <c:v>0.67</c:v>
                </c:pt>
                <c:pt idx="2">
                  <c:v>0.67</c:v>
                </c:pt>
                <c:pt idx="3">
                  <c:v>0.69</c:v>
                </c:pt>
                <c:pt idx="4">
                  <c:v>0.67</c:v>
                </c:pt>
                <c:pt idx="5">
                  <c:v>0.68</c:v>
                </c:pt>
                <c:pt idx="6">
                  <c:v>0.69</c:v>
                </c:pt>
                <c:pt idx="7">
                  <c:v>0.7</c:v>
                </c:pt>
                <c:pt idx="8">
                  <c:v>0.69</c:v>
                </c:pt>
                <c:pt idx="9">
                  <c:v>0.7</c:v>
                </c:pt>
                <c:pt idx="10">
                  <c:v>0.7</c:v>
                </c:pt>
                <c:pt idx="11">
                  <c:v>0.74</c:v>
                </c:pt>
                <c:pt idx="12">
                  <c:v>0.71</c:v>
                </c:pt>
                <c:pt idx="13">
                  <c:v>0.7</c:v>
                </c:pt>
                <c:pt idx="14">
                  <c:v>0.72</c:v>
                </c:pt>
                <c:pt idx="15">
                  <c:v>0.7</c:v>
                </c:pt>
                <c:pt idx="16">
                  <c:v>0.69</c:v>
                </c:pt>
                <c:pt idx="17">
                  <c:v>0.69</c:v>
                </c:pt>
                <c:pt idx="18">
                  <c:v>0.69</c:v>
                </c:pt>
                <c:pt idx="19">
                  <c:v>0.71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0.69</c:v>
                </c:pt>
                <c:pt idx="24">
                  <c:v>0.71</c:v>
                </c:pt>
                <c:pt idx="25">
                  <c:v>0.7</c:v>
                </c:pt>
                <c:pt idx="26">
                  <c:v>0.71</c:v>
                </c:pt>
                <c:pt idx="27">
                  <c:v>0.68</c:v>
                </c:pt>
                <c:pt idx="28">
                  <c:v>0.72</c:v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2480438"/>
        <c:axId val="26567135"/>
      </c:lineChart>
      <c:catAx>
        <c:axId val="72480438"/>
        <c:scaling>
          <c:orientation val="minMax"/>
        </c:scaling>
        <c:delete val="0"/>
        <c:axPos val="b"/>
        <c:numFmt formatCode="D/M/YY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567135"/>
        <c:crosses val="autoZero"/>
        <c:auto val="1"/>
        <c:lblAlgn val="ctr"/>
        <c:lblOffset val="100"/>
      </c:catAx>
      <c:valAx>
        <c:axId val="26567135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248043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138600</xdr:colOff>
      <xdr:row>3</xdr:row>
      <xdr:rowOff>58680</xdr:rowOff>
    </xdr:from>
    <xdr:to>
      <xdr:col>36</xdr:col>
      <xdr:colOff>432000</xdr:colOff>
      <xdr:row>41</xdr:row>
      <xdr:rowOff>80280</xdr:rowOff>
    </xdr:to>
    <xdr:graphicFrame>
      <xdr:nvGraphicFramePr>
        <xdr:cNvPr id="0" name="Ocupação UTI não COVID - Julho 2020"/>
        <xdr:cNvGraphicFramePr/>
      </xdr:nvGraphicFramePr>
      <xdr:xfrm>
        <a:off x="13046760" y="559440"/>
        <a:ext cx="9513720" cy="63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false" showRowColHeaders="true" showZeros="true" rightToLeft="false" tabSelected="false" showOutlineSymbols="true" defaultGridColor="true" view="normal" topLeftCell="A1" colorId="64" zoomScale="81" zoomScaleNormal="81" zoomScalePageLayoutView="100" workbookViewId="0">
      <pane xSplit="1" ySplit="2" topLeftCell="E99" activePane="bottomRight" state="frozen"/>
      <selection pane="topLeft" activeCell="A1" activeCellId="0" sqref="A1"/>
      <selection pane="topRight" activeCell="E1" activeCellId="0" sqref="E1"/>
      <selection pane="bottomLeft" activeCell="A99" activeCellId="0" sqref="A99"/>
      <selection pane="bottomRight" activeCell="F125" activeCellId="0" sqref="F125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8</v>
      </c>
      <c r="H10" s="13" t="n">
        <f aca="false">F10-G10</f>
        <v>12</v>
      </c>
      <c r="I10" s="15" t="n">
        <f aca="false">G10/F10</f>
        <v>0.4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8</v>
      </c>
      <c r="X10" s="13" t="n">
        <f aca="false">V10-W10</f>
        <v>14</v>
      </c>
      <c r="Y10" s="15" t="n">
        <f aca="false">W10/V10</f>
        <v>0.363636363636364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26</v>
      </c>
      <c r="H13" s="13" t="n">
        <f aca="false">F13-G13</f>
        <v>35</v>
      </c>
      <c r="I13" s="15" t="n">
        <f aca="false">G13/F13</f>
        <v>0.426229508196721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28</v>
      </c>
      <c r="X13" s="13" t="n">
        <f aca="false">V13-W13</f>
        <v>58</v>
      </c>
      <c r="Y13" s="15" t="n">
        <f aca="false">W13/V13</f>
        <v>0.325581395348837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3</v>
      </c>
      <c r="L14" s="13" t="n">
        <f aca="false">J14-K14</f>
        <v>2</v>
      </c>
      <c r="M14" s="15" t="n">
        <f aca="false">K14/J14</f>
        <v>0.6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33</v>
      </c>
      <c r="X14" s="13" t="n">
        <f aca="false">V14-W14</f>
        <v>2</v>
      </c>
      <c r="Y14" s="15" t="n">
        <f aca="false">W14/V14</f>
        <v>0.942857142857143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7</v>
      </c>
      <c r="H15" s="13" t="n">
        <f aca="false">F15-G15</f>
        <v>13</v>
      </c>
      <c r="I15" s="15" t="n">
        <f aca="false">G15/F15</f>
        <v>0.35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7</v>
      </c>
      <c r="X15" s="13" t="n">
        <f aca="false">V15-W15</f>
        <v>13</v>
      </c>
      <c r="Y15" s="15" t="n">
        <f aca="false">W15/V15</f>
        <v>0.35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8</v>
      </c>
      <c r="H17" s="13" t="n">
        <f aca="false">F17-G17</f>
        <v>20</v>
      </c>
      <c r="I17" s="15" t="n">
        <f aca="false">G17/F17</f>
        <v>0.285714285714286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8</v>
      </c>
      <c r="X17" s="13" t="n">
        <f aca="false">V17-W17</f>
        <v>20</v>
      </c>
      <c r="Y17" s="15" t="n">
        <f aca="false">W17/V17</f>
        <v>0.285714285714286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15</v>
      </c>
      <c r="P19" s="13" t="n">
        <f aca="false">N19-O19</f>
        <v>19</v>
      </c>
      <c r="Q19" s="15" t="n">
        <f aca="false">O19/N19</f>
        <v>0.441176470588235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15</v>
      </c>
      <c r="X19" s="13" t="n">
        <f aca="false">V19-W19</f>
        <v>19</v>
      </c>
      <c r="Y19" s="15" t="n">
        <f aca="false">W19/V19</f>
        <v>0.441176470588235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6</v>
      </c>
      <c r="H22" s="13" t="n">
        <f aca="false">F22-G22</f>
        <v>2</v>
      </c>
      <c r="I22" s="15" t="n">
        <f aca="false">G22/F22</f>
        <v>0.75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6</v>
      </c>
      <c r="X22" s="13" t="n">
        <f aca="false">V22-W22</f>
        <v>2</v>
      </c>
      <c r="Y22" s="15" t="n">
        <f aca="false">W22/V22</f>
        <v>0.75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11</v>
      </c>
      <c r="H24" s="13" t="n">
        <f aca="false">F24-G24</f>
        <v>29</v>
      </c>
      <c r="I24" s="15" t="n">
        <f aca="false">G24/F24</f>
        <v>0.275</v>
      </c>
      <c r="J24" s="16"/>
      <c r="K24" s="14"/>
      <c r="L24" s="13"/>
      <c r="M24" s="15"/>
      <c r="N24" s="13" t="n">
        <v>8</v>
      </c>
      <c r="O24" s="14" t="n">
        <v>1</v>
      </c>
      <c r="P24" s="13" t="n">
        <f aca="false">N24-O24</f>
        <v>7</v>
      </c>
      <c r="Q24" s="15" t="n">
        <f aca="false">O24/N24</f>
        <v>0.125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12</v>
      </c>
      <c r="X24" s="13" t="n">
        <f aca="false">V24-W24</f>
        <v>36</v>
      </c>
      <c r="Y24" s="15" t="n">
        <f aca="false">W24/V24</f>
        <v>0.25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3</v>
      </c>
      <c r="L29" s="13" t="n">
        <f aca="false">J29-K29</f>
        <v>1</v>
      </c>
      <c r="M29" s="15" t="n">
        <f aca="false">K29/J29</f>
        <v>0.75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4</v>
      </c>
      <c r="H32" s="13" t="n">
        <f aca="false">F32-G32</f>
        <v>6</v>
      </c>
      <c r="I32" s="15" t="n">
        <f aca="false">G32/F32</f>
        <v>0.4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4</v>
      </c>
      <c r="X32" s="13" t="n">
        <f aca="false">V32-W32</f>
        <v>7</v>
      </c>
      <c r="Y32" s="15" t="n">
        <f aca="false">W32/V32</f>
        <v>0.363636363636364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5</v>
      </c>
      <c r="L33" s="13" t="n">
        <f aca="false">J33-K33</f>
        <v>5</v>
      </c>
      <c r="M33" s="15" t="n">
        <f aca="false">K33/J33</f>
        <v>0.5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15</v>
      </c>
      <c r="X33" s="13" t="n">
        <f aca="false">V33-W33</f>
        <v>5</v>
      </c>
      <c r="Y33" s="15" t="n">
        <f aca="false">W33/V33</f>
        <v>0.75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7</v>
      </c>
      <c r="H34" s="13" t="n">
        <f aca="false">F34-G34</f>
        <v>2</v>
      </c>
      <c r="I34" s="15" t="n">
        <f aca="false">G34/F34</f>
        <v>0.777777777777778</v>
      </c>
      <c r="J34" s="16"/>
      <c r="K34" s="14"/>
      <c r="L34" s="13"/>
      <c r="M34" s="15"/>
      <c r="N34" s="13" t="n">
        <v>4</v>
      </c>
      <c r="O34" s="14" t="n">
        <v>1</v>
      </c>
      <c r="P34" s="13" t="n">
        <f aca="false">N34-O34</f>
        <v>3</v>
      </c>
      <c r="Q34" s="15" t="n">
        <f aca="false">O34/N34</f>
        <v>0.25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8</v>
      </c>
      <c r="X34" s="13" t="n">
        <f aca="false">V34-W34</f>
        <v>5</v>
      </c>
      <c r="Y34" s="15" t="n">
        <f aca="false">W34/V34</f>
        <v>0.615384615384615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371</v>
      </c>
      <c r="H38" s="18" t="n">
        <f aca="false">F38-G38</f>
        <v>141</v>
      </c>
      <c r="I38" s="19" t="n">
        <f aca="false">G38/F38</f>
        <v>0.724609375</v>
      </c>
      <c r="J38" s="18" t="n">
        <f aca="false">SUM(J8:J37)</f>
        <v>39</v>
      </c>
      <c r="K38" s="18" t="n">
        <f aca="false">SUM(K8:K37)</f>
        <v>28</v>
      </c>
      <c r="L38" s="18" t="n">
        <f aca="false">J38-K38</f>
        <v>11</v>
      </c>
      <c r="M38" s="19" t="n">
        <f aca="false">K38/J38</f>
        <v>0.717948717948718</v>
      </c>
      <c r="N38" s="18" t="n">
        <f aca="false">SUM(N8:N37)</f>
        <v>103</v>
      </c>
      <c r="O38" s="18" t="n">
        <f aca="false">SUM(O8:O37)</f>
        <v>37</v>
      </c>
      <c r="P38" s="18" t="n">
        <f aca="false">SUM(P8:P37)</f>
        <v>66</v>
      </c>
      <c r="Q38" s="19" t="n">
        <f aca="false">O38/N38</f>
        <v>0.359223300970874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658</v>
      </c>
      <c r="W38" s="18" t="n">
        <f aca="false">SUM(W8:W37)</f>
        <v>439</v>
      </c>
      <c r="X38" s="18" t="n">
        <f aca="false">SUM(X8:X37)</f>
        <v>219</v>
      </c>
      <c r="Y38" s="19" t="n">
        <f aca="false">W38/V38</f>
        <v>0.667173252279635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10</v>
      </c>
      <c r="G41" s="26" t="n">
        <v>6</v>
      </c>
      <c r="H41" s="25" t="n">
        <f aca="false">F41-G41</f>
        <v>4</v>
      </c>
      <c r="I41" s="27" t="n">
        <f aca="false">G41/F41</f>
        <v>0.6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10</v>
      </c>
      <c r="W41" s="25" t="n">
        <f aca="false">G41+K41+O41+S41</f>
        <v>6</v>
      </c>
      <c r="X41" s="25" t="n">
        <f aca="false">V41-W41</f>
        <v>4</v>
      </c>
      <c r="Y41" s="27" t="n">
        <f aca="false">W41/V41</f>
        <v>0.6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5</v>
      </c>
      <c r="H43" s="25" t="n">
        <f aca="false">F43-G43</f>
        <v>1</v>
      </c>
      <c r="I43" s="27" t="n">
        <f aca="false">G43/F43</f>
        <v>0.833333333333333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5</v>
      </c>
      <c r="X43" s="25" t="n">
        <f aca="false">V43-W43</f>
        <v>1</v>
      </c>
      <c r="Y43" s="27" t="n">
        <f aca="false">W43/V43</f>
        <v>0.833333333333333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9</v>
      </c>
      <c r="H44" s="25" t="n">
        <f aca="false">F44-G44</f>
        <v>1</v>
      </c>
      <c r="I44" s="27" t="n">
        <f aca="false">G44/F44</f>
        <v>0.9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9</v>
      </c>
      <c r="X44" s="25" t="n">
        <f aca="false">V44-W44</f>
        <v>1</v>
      </c>
      <c r="Y44" s="27" t="n">
        <f aca="false">W44/V44</f>
        <v>0.9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5</v>
      </c>
      <c r="T46" s="25" t="n">
        <f aca="false">R46-S46</f>
        <v>0</v>
      </c>
      <c r="U46" s="27" t="n">
        <f aca="false">S46/R46</f>
        <v>1</v>
      </c>
      <c r="V46" s="25" t="n">
        <f aca="false">F46+J46+N46+R46</f>
        <v>18</v>
      </c>
      <c r="W46" s="25" t="n">
        <f aca="false">G46+K46+O46+S46</f>
        <v>17</v>
      </c>
      <c r="X46" s="25" t="n">
        <f aca="false">V46-W46</f>
        <v>1</v>
      </c>
      <c r="Y46" s="27" t="n">
        <f aca="false">W46/V46</f>
        <v>0.944444444444444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5</v>
      </c>
      <c r="H49" s="25" t="n">
        <f aca="false">F49-G49</f>
        <v>4</v>
      </c>
      <c r="I49" s="27" t="n">
        <f aca="false">G49/F49</f>
        <v>0.555555555555556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19</v>
      </c>
      <c r="X49" s="25" t="n">
        <f aca="false">V49-W49</f>
        <v>4</v>
      </c>
      <c r="Y49" s="27" t="n">
        <f aca="false">W49/V49</f>
        <v>0.826086956521739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3</v>
      </c>
      <c r="L51" s="25" t="n">
        <f aca="false">J51-K51</f>
        <v>2</v>
      </c>
      <c r="M51" s="27" t="n">
        <f aca="false">K51/J51</f>
        <v>0.6</v>
      </c>
      <c r="N51" s="25" t="n">
        <v>5</v>
      </c>
      <c r="O51" s="26" t="n">
        <v>3</v>
      </c>
      <c r="P51" s="25" t="n">
        <f aca="false">N51-O51</f>
        <v>2</v>
      </c>
      <c r="Q51" s="27" t="n">
        <f aca="false">O51/N51</f>
        <v>0.6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20</v>
      </c>
      <c r="X51" s="25" t="n">
        <f aca="false">V51-W51</f>
        <v>4</v>
      </c>
      <c r="Y51" s="27" t="n">
        <f aca="false">W51/V51</f>
        <v>0.833333333333333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7</v>
      </c>
      <c r="X52" s="25" t="n">
        <f aca="false">V52-W52</f>
        <v>1</v>
      </c>
      <c r="Y52" s="27" t="n">
        <f aca="false">W52/V52</f>
        <v>0.875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162</v>
      </c>
      <c r="G54" s="18" t="n">
        <f aca="false">SUM(G39:G53)</f>
        <v>121</v>
      </c>
      <c r="H54" s="18" t="n">
        <f aca="false">SUM(H39:H53)</f>
        <v>41</v>
      </c>
      <c r="I54" s="19" t="n">
        <f aca="false">G54/F54</f>
        <v>0.746913580246914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7</v>
      </c>
      <c r="P54" s="18" t="n">
        <f aca="false">N54-O54</f>
        <v>13</v>
      </c>
      <c r="Q54" s="19" t="n">
        <f aca="false">O54/N54</f>
        <v>0.35</v>
      </c>
      <c r="R54" s="18" t="n">
        <f aca="false">SUM(R39:R53)</f>
        <v>5</v>
      </c>
      <c r="S54" s="18" t="n">
        <f aca="false">SUM(S39:S53)</f>
        <v>5</v>
      </c>
      <c r="T54" s="18" t="n">
        <f aca="false">R54-S54</f>
        <v>0</v>
      </c>
      <c r="U54" s="19" t="n">
        <f aca="false">S54/R54</f>
        <v>1</v>
      </c>
      <c r="V54" s="18" t="n">
        <f aca="false">SUM(V39:V53)</f>
        <v>209</v>
      </c>
      <c r="W54" s="18" t="n">
        <f aca="false">SUM(W39:W53)</f>
        <v>152</v>
      </c>
      <c r="X54" s="18" t="n">
        <f aca="false">SUM(X39:X53)</f>
        <v>57</v>
      </c>
      <c r="Y54" s="19" t="n">
        <f aca="false">W54/V54</f>
        <v>0.727272727272727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2</v>
      </c>
      <c r="L56" s="33" t="n">
        <f aca="false">J56-K56</f>
        <v>1</v>
      </c>
      <c r="M56" s="35" t="n">
        <f aca="false">K56/J56</f>
        <v>0.666666666666667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2</v>
      </c>
      <c r="P57" s="33" t="n">
        <f aca="false">N57-O57</f>
        <v>0</v>
      </c>
      <c r="Q57" s="35" t="n">
        <f aca="false">O57/N57</f>
        <v>1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10</v>
      </c>
      <c r="X57" s="33" t="n">
        <f aca="false">V57-W57</f>
        <v>2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9</v>
      </c>
      <c r="X62" s="33" t="n">
        <f aca="false">V62-W62</f>
        <v>2</v>
      </c>
      <c r="Y62" s="35" t="n">
        <f aca="false">W62/V62</f>
        <v>0.818181818181818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/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12</v>
      </c>
      <c r="X67" s="33" t="n">
        <f aca="false">V67-W67</f>
        <v>4</v>
      </c>
      <c r="Y67" s="35" t="n">
        <f aca="false">W67/V67</f>
        <v>0.75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17</v>
      </c>
      <c r="H68" s="33" t="n">
        <f aca="false">F68-G68</f>
        <v>13</v>
      </c>
      <c r="I68" s="35" t="n">
        <f aca="false">G68/F68</f>
        <v>0.566666666666667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18</v>
      </c>
      <c r="X68" s="33" t="n">
        <f aca="false">V68-W68</f>
        <v>14</v>
      </c>
      <c r="Y68" s="35" t="n">
        <f aca="false">W68/V68</f>
        <v>0.5625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132</v>
      </c>
      <c r="H70" s="18" t="n">
        <f aca="false">SUM(H55:H69)</f>
        <v>37</v>
      </c>
      <c r="I70" s="19" t="n">
        <f aca="false">G70/F70</f>
        <v>0.781065088757396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7</v>
      </c>
      <c r="P70" s="18" t="n">
        <f aca="false">SUM(P55:P69)</f>
        <v>13</v>
      </c>
      <c r="Q70" s="19" t="n">
        <f aca="false">O70/N70</f>
        <v>0.35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146</v>
      </c>
      <c r="X70" s="18" t="n">
        <f aca="false">SUM(X55:X69)</f>
        <v>52</v>
      </c>
      <c r="Y70" s="19" t="n">
        <f aca="false">W70/V70</f>
        <v>0.737373737373737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2</v>
      </c>
      <c r="P71" s="41" t="n">
        <f aca="false">N71-O71</f>
        <v>0</v>
      </c>
      <c r="Q71" s="43" t="n">
        <f aca="false">O71/N71</f>
        <v>1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2</v>
      </c>
      <c r="X71" s="41" t="n">
        <f aca="false">V71-W71</f>
        <v>2</v>
      </c>
      <c r="Y71" s="43" t="n">
        <f aca="false">W71/V71</f>
        <v>0.5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45</v>
      </c>
      <c r="H74" s="41" t="n">
        <f aca="false">F74-G74</f>
        <v>16</v>
      </c>
      <c r="I74" s="43" t="n">
        <f aca="false">G74/F74</f>
        <v>0.737704918032787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45</v>
      </c>
      <c r="X74" s="41" t="n">
        <f aca="false">V74-W74</f>
        <v>16</v>
      </c>
      <c r="Y74" s="43" t="n">
        <f aca="false">W74/V74</f>
        <v>0.737704918032787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17</v>
      </c>
      <c r="X75" s="41" t="n">
        <f aca="false">V75-W75</f>
        <v>1</v>
      </c>
      <c r="Y75" s="43" t="n">
        <f aca="false">W75/V75</f>
        <v>0.944444444444444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13</v>
      </c>
      <c r="H76" s="41" t="n">
        <f aca="false">F76-G76</f>
        <v>4</v>
      </c>
      <c r="I76" s="43" t="n">
        <f aca="false">G76/F76</f>
        <v>0.764705882352941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26</v>
      </c>
      <c r="X78" s="41" t="n">
        <f aca="false">V78-W78</f>
        <v>13</v>
      </c>
      <c r="Y78" s="43" t="n">
        <f aca="false">W78/V78</f>
        <v>0.666666666666667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7</v>
      </c>
      <c r="X83" s="41" t="n">
        <f aca="false">V83-W83</f>
        <v>4</v>
      </c>
      <c r="Y83" s="43" t="n">
        <f aca="false">W83/V83</f>
        <v>0.636363636363636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3</v>
      </c>
      <c r="H84" s="41" t="n">
        <f aca="false">F84-G84</f>
        <v>5</v>
      </c>
      <c r="I84" s="43" t="n">
        <f aca="false">G84/F84</f>
        <v>0.375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3</v>
      </c>
      <c r="X84" s="41" t="n">
        <f aca="false">V84-W84</f>
        <v>7</v>
      </c>
      <c r="Y84" s="43" t="n">
        <f aca="false">W84/V84</f>
        <v>0.3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155</v>
      </c>
      <c r="H85" s="18" t="n">
        <f aca="false">SUM(H71:H84)</f>
        <v>49</v>
      </c>
      <c r="I85" s="19" t="n">
        <f aca="false">G85/F85</f>
        <v>0.759803921568627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9</v>
      </c>
      <c r="P85" s="18" t="n">
        <f aca="false">SUM(P71:P84)</f>
        <v>20</v>
      </c>
      <c r="Q85" s="19" t="n">
        <f aca="false">O85/N85</f>
        <v>0.310344827586207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169</v>
      </c>
      <c r="X85" s="18" t="n">
        <f aca="false">SUM(X71:X84)</f>
        <v>75</v>
      </c>
      <c r="Y85" s="19" t="n">
        <f aca="false">W85/V85</f>
        <v>0.692622950819672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1047</v>
      </c>
      <c r="G86" s="18" t="n">
        <f aca="false">G38+G54+G70+G85</f>
        <v>779</v>
      </c>
      <c r="H86" s="18" t="n">
        <f aca="false">H38+H54+H70+H85</f>
        <v>268</v>
      </c>
      <c r="I86" s="19" t="n">
        <f aca="false">G86/F86</f>
        <v>0.744030563514804</v>
      </c>
      <c r="J86" s="18" t="n">
        <f aca="false">J38+J54+J70+J85</f>
        <v>81</v>
      </c>
      <c r="K86" s="18" t="n">
        <f aca="false">K38+K54+K70+K85</f>
        <v>59</v>
      </c>
      <c r="L86" s="18" t="n">
        <f aca="false">L38+L54+L70+L85</f>
        <v>22</v>
      </c>
      <c r="M86" s="19" t="n">
        <f aca="false">K86/J86</f>
        <v>0.728395061728395</v>
      </c>
      <c r="N86" s="18" t="n">
        <f aca="false">N38+N54+N70+N85</f>
        <v>172</v>
      </c>
      <c r="O86" s="18" t="n">
        <f aca="false">O38+O54+O70+O85</f>
        <v>60</v>
      </c>
      <c r="P86" s="18" t="n">
        <f aca="false">P38+P54+P70+P85</f>
        <v>112</v>
      </c>
      <c r="Q86" s="19" t="n">
        <f aca="false">O86/N86</f>
        <v>0.348837209302326</v>
      </c>
      <c r="R86" s="47" t="n">
        <f aca="false">R38+R54</f>
        <v>9</v>
      </c>
      <c r="S86" s="47" t="n">
        <f aca="false">S38+S54</f>
        <v>8</v>
      </c>
      <c r="T86" s="47" t="n">
        <f aca="false">T38+T54</f>
        <v>1</v>
      </c>
      <c r="U86" s="19" t="n">
        <f aca="false">S86/R86</f>
        <v>0.888888888888889</v>
      </c>
      <c r="V86" s="18" t="n">
        <f aca="false">V38+V54+V70+V85</f>
        <v>1309</v>
      </c>
      <c r="W86" s="18" t="n">
        <f aca="false">G86+K86+O86+S86</f>
        <v>906</v>
      </c>
      <c r="X86" s="18" t="n">
        <f aca="false">V86-W86</f>
        <v>403</v>
      </c>
      <c r="Y86" s="19" t="n">
        <f aca="false">W86/V86</f>
        <v>0.692131398013751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371</v>
      </c>
      <c r="H96" s="56" t="n">
        <f aca="false">H38</f>
        <v>141</v>
      </c>
      <c r="I96" s="57" t="n">
        <f aca="false">I38</f>
        <v>0.724609375</v>
      </c>
      <c r="J96" s="56" t="n">
        <f aca="false">J38</f>
        <v>39</v>
      </c>
      <c r="K96" s="56" t="n">
        <f aca="false">K38</f>
        <v>28</v>
      </c>
      <c r="L96" s="56" t="n">
        <f aca="false">L38</f>
        <v>11</v>
      </c>
      <c r="M96" s="57" t="n">
        <f aca="false">M38</f>
        <v>0.717948717948718</v>
      </c>
      <c r="N96" s="56" t="n">
        <f aca="false">N38</f>
        <v>103</v>
      </c>
      <c r="O96" s="56" t="n">
        <f aca="false">O38</f>
        <v>37</v>
      </c>
      <c r="P96" s="56" t="n">
        <f aca="false">P38</f>
        <v>66</v>
      </c>
      <c r="Q96" s="57" t="n">
        <f aca="false">Q38</f>
        <v>0.359223300970874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658</v>
      </c>
      <c r="W96" s="56" t="n">
        <f aca="false">W38</f>
        <v>439</v>
      </c>
      <c r="X96" s="56" t="n">
        <f aca="false">X38</f>
        <v>219</v>
      </c>
      <c r="Y96" s="57" t="n">
        <f aca="false">Y38</f>
        <v>0.667173252279635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162</v>
      </c>
      <c r="G97" s="59" t="n">
        <f aca="false">G54</f>
        <v>121</v>
      </c>
      <c r="H97" s="59" t="n">
        <f aca="false">H54</f>
        <v>41</v>
      </c>
      <c r="I97" s="60" t="n">
        <f aca="false">I54</f>
        <v>0.746913580246914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7</v>
      </c>
      <c r="P97" s="59" t="n">
        <f aca="false">P54</f>
        <v>13</v>
      </c>
      <c r="Q97" s="60" t="n">
        <f aca="false">Q54</f>
        <v>0.35</v>
      </c>
      <c r="R97" s="59" t="n">
        <f aca="false">R54</f>
        <v>5</v>
      </c>
      <c r="S97" s="59" t="n">
        <f aca="false">S54</f>
        <v>5</v>
      </c>
      <c r="T97" s="59" t="n">
        <f aca="false">T54</f>
        <v>0</v>
      </c>
      <c r="U97" s="60" t="n">
        <f aca="false">U54</f>
        <v>1</v>
      </c>
      <c r="V97" s="59" t="n">
        <f aca="false">V54</f>
        <v>209</v>
      </c>
      <c r="W97" s="59" t="n">
        <f aca="false">W54</f>
        <v>152</v>
      </c>
      <c r="X97" s="59" t="n">
        <f aca="false">X54</f>
        <v>57</v>
      </c>
      <c r="Y97" s="60" t="n">
        <f aca="false">Y54</f>
        <v>0.727272727272727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132</v>
      </c>
      <c r="H98" s="62" t="n">
        <f aca="false">H70</f>
        <v>37</v>
      </c>
      <c r="I98" s="63" t="n">
        <f aca="false">I70</f>
        <v>0.781065088757396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7</v>
      </c>
      <c r="P98" s="62" t="n">
        <f aca="false">P70</f>
        <v>13</v>
      </c>
      <c r="Q98" s="63" t="n">
        <f aca="false">Q70</f>
        <v>0.35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146</v>
      </c>
      <c r="X98" s="62" t="n">
        <f aca="false">X70</f>
        <v>52</v>
      </c>
      <c r="Y98" s="63" t="n">
        <f aca="false">Y70</f>
        <v>0.737373737373737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155</v>
      </c>
      <c r="H99" s="65" t="n">
        <f aca="false">H85</f>
        <v>49</v>
      </c>
      <c r="I99" s="66" t="n">
        <f aca="false">I85</f>
        <v>0.759803921568627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9</v>
      </c>
      <c r="P99" s="65" t="n">
        <f aca="false">P85</f>
        <v>20</v>
      </c>
      <c r="Q99" s="66" t="n">
        <f aca="false">Q85</f>
        <v>0.310344827586207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169</v>
      </c>
      <c r="X99" s="65" t="n">
        <f aca="false">X85</f>
        <v>75</v>
      </c>
      <c r="Y99" s="66" t="n">
        <f aca="false">Y85</f>
        <v>0.692622950819672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1047</v>
      </c>
      <c r="G100" s="6" t="n">
        <f aca="false">G86</f>
        <v>779</v>
      </c>
      <c r="H100" s="6" t="n">
        <f aca="false">H86</f>
        <v>268</v>
      </c>
      <c r="I100" s="68" t="n">
        <f aca="false">I86</f>
        <v>0.744030563514804</v>
      </c>
      <c r="J100" s="6" t="n">
        <f aca="false">J86</f>
        <v>81</v>
      </c>
      <c r="K100" s="6" t="n">
        <f aca="false">K86</f>
        <v>59</v>
      </c>
      <c r="L100" s="6" t="n">
        <f aca="false">L86</f>
        <v>22</v>
      </c>
      <c r="M100" s="68" t="n">
        <f aca="false">M86</f>
        <v>0.728395061728395</v>
      </c>
      <c r="N100" s="6" t="n">
        <f aca="false">N86</f>
        <v>172</v>
      </c>
      <c r="O100" s="6" t="n">
        <f aca="false">O86</f>
        <v>60</v>
      </c>
      <c r="P100" s="6" t="n">
        <f aca="false">P86</f>
        <v>112</v>
      </c>
      <c r="Q100" s="68" t="n">
        <f aca="false">Q86</f>
        <v>0.348837209302326</v>
      </c>
      <c r="R100" s="69" t="n">
        <f aca="false">R86</f>
        <v>9</v>
      </c>
      <c r="S100" s="69" t="n">
        <f aca="false">S86</f>
        <v>8</v>
      </c>
      <c r="T100" s="69" t="n">
        <f aca="false">T86</f>
        <v>1</v>
      </c>
      <c r="U100" s="68" t="n">
        <f aca="false">U86</f>
        <v>0.888888888888889</v>
      </c>
      <c r="V100" s="6" t="n">
        <f aca="false">V86</f>
        <v>1309</v>
      </c>
      <c r="W100" s="6" t="n">
        <f aca="false">W86</f>
        <v>906</v>
      </c>
      <c r="X100" s="6" t="n">
        <f aca="false">X86</f>
        <v>403</v>
      </c>
      <c r="Y100" s="68" t="n">
        <f aca="false">W100/V100</f>
        <v>0.692131398013751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138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1128</v>
      </c>
      <c r="J113" s="75"/>
      <c r="K113" s="75"/>
      <c r="L113" s="76" t="n">
        <f aca="false">G86+K86</f>
        <v>838</v>
      </c>
      <c r="M113" s="76"/>
      <c r="N113" s="76"/>
      <c r="O113" s="76" t="n">
        <f aca="false">I113-L113</f>
        <v>290</v>
      </c>
      <c r="P113" s="76"/>
      <c r="Q113" s="76"/>
      <c r="R113" s="77" t="n">
        <f aca="false">L113/I113</f>
        <v>0.74290780141844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68</v>
      </c>
      <c r="M114" s="76"/>
      <c r="N114" s="76"/>
      <c r="O114" s="76" t="n">
        <f aca="false">I114-L114</f>
        <v>113</v>
      </c>
      <c r="P114" s="76"/>
      <c r="Q114" s="76"/>
      <c r="R114" s="77" t="n">
        <f aca="false">L114/I114</f>
        <v>0.375690607734807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1309</v>
      </c>
      <c r="J115" s="75"/>
      <c r="K115" s="75"/>
      <c r="L115" s="76" t="n">
        <f aca="false">SUM(L113:L114)</f>
        <v>906</v>
      </c>
      <c r="M115" s="76"/>
      <c r="N115" s="76"/>
      <c r="O115" s="76" t="n">
        <f aca="false">SUM(O113:O114)</f>
        <v>403</v>
      </c>
      <c r="P115" s="76"/>
      <c r="Q115" s="76"/>
      <c r="R115" s="77" t="n">
        <f aca="false">L115/I115</f>
        <v>0.692131398013751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1823</v>
      </c>
      <c r="G121" s="83" t="n">
        <v>693</v>
      </c>
      <c r="H121" s="83" t="n">
        <v>1130</v>
      </c>
      <c r="I121" s="84" t="n">
        <f aca="false">G121/F121</f>
        <v>0.380142622051563</v>
      </c>
      <c r="J121" s="83" t="n">
        <v>467</v>
      </c>
      <c r="K121" s="83" t="n">
        <v>92</v>
      </c>
      <c r="L121" s="83" t="n">
        <v>375</v>
      </c>
      <c r="M121" s="84" t="n">
        <f aca="false">K121/J121</f>
        <v>0.197002141327623</v>
      </c>
    </row>
    <row r="122" customFormat="false" ht="12.75" hidden="false" customHeight="false" outlineLevel="0" collapsed="false">
      <c r="E122" s="80" t="s">
        <v>62</v>
      </c>
      <c r="F122" s="83" t="n">
        <v>962</v>
      </c>
      <c r="G122" s="83" t="n">
        <v>343</v>
      </c>
      <c r="H122" s="83" t="n">
        <v>619</v>
      </c>
      <c r="I122" s="84" t="n">
        <f aca="false">G122/F122</f>
        <v>0.356548856548856</v>
      </c>
      <c r="J122" s="83" t="n">
        <v>386</v>
      </c>
      <c r="K122" s="83" t="n">
        <v>59</v>
      </c>
      <c r="L122" s="83" t="n">
        <v>327</v>
      </c>
      <c r="M122" s="84" t="n">
        <f aca="false">K122/J122</f>
        <v>0.152849740932643</v>
      </c>
    </row>
    <row r="123" customFormat="false" ht="12.75" hidden="false" customHeight="false" outlineLevel="0" collapsed="false">
      <c r="E123" s="80" t="s">
        <v>86</v>
      </c>
      <c r="F123" s="83" t="n">
        <v>966</v>
      </c>
      <c r="G123" s="83" t="n">
        <v>380</v>
      </c>
      <c r="H123" s="83" t="n">
        <v>586</v>
      </c>
      <c r="I123" s="84" t="n">
        <f aca="false">G123/F123</f>
        <v>0.393374741200828</v>
      </c>
      <c r="J123" s="83" t="n">
        <v>353</v>
      </c>
      <c r="K123" s="83" t="n">
        <v>54</v>
      </c>
      <c r="L123" s="83" t="n">
        <v>299</v>
      </c>
      <c r="M123" s="84" t="n">
        <f aca="false">K123/J123</f>
        <v>0.152974504249292</v>
      </c>
    </row>
    <row r="124" customFormat="false" ht="12.75" hidden="false" customHeight="false" outlineLevel="0" collapsed="false">
      <c r="E124" s="80" t="s">
        <v>109</v>
      </c>
      <c r="F124" s="83" t="n">
        <v>1629</v>
      </c>
      <c r="G124" s="83" t="n">
        <v>535</v>
      </c>
      <c r="H124" s="83" t="n">
        <v>1094</v>
      </c>
      <c r="I124" s="84" t="n">
        <f aca="false">G124/F124</f>
        <v>0.328422344996931</v>
      </c>
      <c r="J124" s="83" t="n">
        <v>470</v>
      </c>
      <c r="K124" s="83" t="n">
        <v>59</v>
      </c>
      <c r="L124" s="83" t="n">
        <v>411</v>
      </c>
      <c r="M124" s="84" t="n">
        <f aca="false">K124/J124</f>
        <v>0.125531914893617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5380</v>
      </c>
      <c r="G125" s="80" t="n">
        <f aca="false">G121+G122+G123+G124</f>
        <v>1951</v>
      </c>
      <c r="H125" s="80" t="n">
        <f aca="false">H121+H122+H123+H124</f>
        <v>3429</v>
      </c>
      <c r="I125" s="85" t="n">
        <f aca="false">G125/F125</f>
        <v>0.362639405204461</v>
      </c>
      <c r="J125" s="80" t="n">
        <f aca="false">J121+J122+J123+J124</f>
        <v>1676</v>
      </c>
      <c r="K125" s="80" t="n">
        <f aca="false">K121+K122+K123+K124</f>
        <v>264</v>
      </c>
      <c r="L125" s="80" t="n">
        <f aca="false">L121+L122+L123+L124</f>
        <v>1412</v>
      </c>
      <c r="M125" s="85" t="n">
        <f aca="false">K125/J125</f>
        <v>0.157517899761337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1" colorId="64" zoomScale="81" zoomScaleNormal="81" zoomScalePageLayoutView="100" workbookViewId="0">
      <selection pane="topLeft" activeCell="G25" activeCellId="0" sqref="G25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177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7</v>
      </c>
      <c r="P9" s="13" t="n">
        <f aca="false">N9-O9</f>
        <v>3</v>
      </c>
      <c r="Q9" s="15" t="n">
        <f aca="false">O9/N9</f>
        <v>0.7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65</v>
      </c>
      <c r="X9" s="13" t="n">
        <f aca="false">V9-W9</f>
        <v>3</v>
      </c>
      <c r="Y9" s="15" t="n">
        <f aca="false">W9/V9</f>
        <v>0.955882352941176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9</v>
      </c>
      <c r="H10" s="13" t="n">
        <f aca="false">F10-G10</f>
        <v>11</v>
      </c>
      <c r="I10" s="15" t="n">
        <f aca="false">G10/F10</f>
        <v>0.45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9</v>
      </c>
      <c r="X10" s="13" t="n">
        <f aca="false">V10-W10</f>
        <v>13</v>
      </c>
      <c r="Y10" s="15" t="n">
        <f aca="false">W10/V10</f>
        <v>0.409090909090909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44</v>
      </c>
      <c r="H12" s="13" t="n">
        <f aca="false">F12-G12</f>
        <v>1</v>
      </c>
      <c r="I12" s="15" t="n">
        <f aca="false">G12/F12</f>
        <v>0.977777777777778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44</v>
      </c>
      <c r="X12" s="13" t="n">
        <f aca="false">V12-W12</f>
        <v>1</v>
      </c>
      <c r="Y12" s="15" t="n">
        <f aca="false">W12/V12</f>
        <v>0.977777777777778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34</v>
      </c>
      <c r="H13" s="13" t="n">
        <f aca="false">F13-G13</f>
        <v>27</v>
      </c>
      <c r="I13" s="15" t="n">
        <f aca="false">G13/F13</f>
        <v>0.557377049180328</v>
      </c>
      <c r="J13" s="16"/>
      <c r="K13" s="14"/>
      <c r="L13" s="13"/>
      <c r="M13" s="15"/>
      <c r="N13" s="13" t="n">
        <v>25</v>
      </c>
      <c r="O13" s="14" t="n">
        <v>3</v>
      </c>
      <c r="P13" s="13" t="n">
        <f aca="false">N13-O13</f>
        <v>22</v>
      </c>
      <c r="Q13" s="15" t="n">
        <f aca="false">O13/N13</f>
        <v>0.12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37</v>
      </c>
      <c r="X13" s="13" t="n">
        <f aca="false">V13-W13</f>
        <v>49</v>
      </c>
      <c r="Y13" s="15" t="n">
        <f aca="false">W13/V13</f>
        <v>0.430232558139535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28</v>
      </c>
      <c r="H14" s="13" t="n">
        <f aca="false">F14-G14</f>
        <v>2</v>
      </c>
      <c r="I14" s="15" t="n">
        <f aca="false">G14/F14</f>
        <v>0.933333333333333</v>
      </c>
      <c r="J14" s="16" t="n">
        <v>5</v>
      </c>
      <c r="K14" s="14"/>
      <c r="L14" s="13" t="n">
        <f aca="false">J14-K14</f>
        <v>5</v>
      </c>
      <c r="M14" s="15" t="n">
        <f aca="false">K14/J14</f>
        <v>0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28</v>
      </c>
      <c r="X14" s="13" t="n">
        <f aca="false">V14-W14</f>
        <v>7</v>
      </c>
      <c r="Y14" s="15" t="n">
        <f aca="false">W14/V14</f>
        <v>0.8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9</v>
      </c>
      <c r="H17" s="13" t="n">
        <f aca="false">F17-G17</f>
        <v>19</v>
      </c>
      <c r="I17" s="15" t="n">
        <f aca="false">G17/F17</f>
        <v>0.321428571428571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9</v>
      </c>
      <c r="X17" s="13" t="n">
        <f aca="false">V17-W17</f>
        <v>19</v>
      </c>
      <c r="Y17" s="15" t="n">
        <f aca="false">W17/V17</f>
        <v>0.321428571428571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14</v>
      </c>
      <c r="P19" s="13" t="n">
        <f aca="false">N19-O19</f>
        <v>20</v>
      </c>
      <c r="Q19" s="15" t="n">
        <f aca="false">O19/N19</f>
        <v>0.411764705882353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14</v>
      </c>
      <c r="X19" s="13" t="n">
        <f aca="false">V19-W19</f>
        <v>20</v>
      </c>
      <c r="Y19" s="15" t="n">
        <f aca="false">W19/V19</f>
        <v>0.411764705882353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10</v>
      </c>
      <c r="H21" s="13" t="n">
        <f aca="false">F21-G21</f>
        <v>4</v>
      </c>
      <c r="I21" s="15" t="n">
        <f aca="false">G21/F21</f>
        <v>0.714285714285714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10</v>
      </c>
      <c r="X21" s="13" t="n">
        <f aca="false">V21-W21</f>
        <v>4</v>
      </c>
      <c r="Y21" s="15" t="n">
        <f aca="false">W21/V21</f>
        <v>0.714285714285714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4</v>
      </c>
      <c r="H22" s="13" t="n">
        <f aca="false">F22-G22</f>
        <v>4</v>
      </c>
      <c r="I22" s="15" t="n">
        <f aca="false">G22/F22</f>
        <v>0.5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4</v>
      </c>
      <c r="X22" s="13" t="n">
        <f aca="false">V22-W22</f>
        <v>4</v>
      </c>
      <c r="Y22" s="15" t="n">
        <f aca="false">W22/V22</f>
        <v>0.5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4</v>
      </c>
      <c r="H23" s="13" t="n">
        <f aca="false">F23-G23</f>
        <v>6</v>
      </c>
      <c r="I23" s="15" t="n">
        <f aca="false">G23/F23</f>
        <v>0.4</v>
      </c>
      <c r="J23" s="16"/>
      <c r="K23" s="14"/>
      <c r="L23" s="13"/>
      <c r="M23" s="15"/>
      <c r="N23" s="13" t="n">
        <v>4</v>
      </c>
      <c r="O23" s="14" t="n">
        <v>3</v>
      </c>
      <c r="P23" s="13" t="n">
        <f aca="false">N23-O23</f>
        <v>1</v>
      </c>
      <c r="Q23" s="15" t="n">
        <f aca="false">O23/N23</f>
        <v>0.75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7</v>
      </c>
      <c r="X23" s="13" t="n">
        <f aca="false">V23-W23</f>
        <v>7</v>
      </c>
      <c r="Y23" s="15" t="n">
        <f aca="false">W23/V23</f>
        <v>0.5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20</v>
      </c>
      <c r="H24" s="13" t="n">
        <f aca="false">F24-G24</f>
        <v>20</v>
      </c>
      <c r="I24" s="15" t="n">
        <f aca="false">G24/F24</f>
        <v>0.5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20</v>
      </c>
      <c r="X24" s="13" t="n">
        <f aca="false">V24-W24</f>
        <v>28</v>
      </c>
      <c r="Y24" s="15" t="n">
        <f aca="false">W24/V24</f>
        <v>0.416666666666667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4</v>
      </c>
      <c r="L28" s="13" t="n">
        <f aca="false">J28-K28</f>
        <v>4</v>
      </c>
      <c r="M28" s="15" t="n">
        <f aca="false">K28/J28</f>
        <v>0.5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4</v>
      </c>
      <c r="X28" s="13" t="n">
        <f aca="false">V28-W28</f>
        <v>4</v>
      </c>
      <c r="Y28" s="15" t="n">
        <f aca="false">W28/V28</f>
        <v>0.5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10</v>
      </c>
      <c r="H30" s="13" t="n">
        <f aca="false">F30-G30</f>
        <v>2</v>
      </c>
      <c r="I30" s="15" t="n">
        <f aca="false">G30/F30</f>
        <v>0.833333333333333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10</v>
      </c>
      <c r="X30" s="13" t="n">
        <f aca="false">V30-W30</f>
        <v>2</v>
      </c>
      <c r="Y30" s="15" t="n">
        <f aca="false">W30/V30</f>
        <v>0.833333333333333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4</v>
      </c>
      <c r="H32" s="13" t="n">
        <f aca="false">F32-G32</f>
        <v>6</v>
      </c>
      <c r="I32" s="15" t="n">
        <f aca="false">G32/F32</f>
        <v>0.4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4</v>
      </c>
      <c r="X32" s="13" t="n">
        <f aca="false">V32-W32</f>
        <v>7</v>
      </c>
      <c r="Y32" s="15" t="n">
        <f aca="false">W32/V32</f>
        <v>0.363636363636364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3</v>
      </c>
      <c r="H34" s="13" t="n">
        <f aca="false">F34-G34</f>
        <v>6</v>
      </c>
      <c r="I34" s="15" t="n">
        <f aca="false">G34/F34</f>
        <v>0.333333333333333</v>
      </c>
      <c r="J34" s="16"/>
      <c r="K34" s="14"/>
      <c r="L34" s="13"/>
      <c r="M34" s="15"/>
      <c r="N34" s="13" t="n">
        <v>4</v>
      </c>
      <c r="O34" s="14" t="n">
        <v>3</v>
      </c>
      <c r="P34" s="13" t="n">
        <f aca="false">N34-O34</f>
        <v>1</v>
      </c>
      <c r="Q34" s="15" t="n">
        <f aca="false">O34/N34</f>
        <v>0.75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6</v>
      </c>
      <c r="X34" s="13" t="n">
        <f aca="false">V34-W34</f>
        <v>7</v>
      </c>
      <c r="Y34" s="15" t="n">
        <f aca="false">W34/V34</f>
        <v>0.461538461538462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8</v>
      </c>
      <c r="H37" s="13" t="n">
        <f aca="false">F37-G37</f>
        <v>2</v>
      </c>
      <c r="I37" s="15" t="n">
        <f aca="false">G37/F37</f>
        <v>0.8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8</v>
      </c>
      <c r="X37" s="13" t="n">
        <f aca="false">V37-W37</f>
        <v>2</v>
      </c>
      <c r="Y37" s="15" t="n">
        <f aca="false">W37/V37</f>
        <v>0.8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380</v>
      </c>
      <c r="H38" s="18" t="n">
        <f aca="false">F38-G38</f>
        <v>132</v>
      </c>
      <c r="I38" s="19" t="n">
        <f aca="false">G38/F38</f>
        <v>0.7421875</v>
      </c>
      <c r="J38" s="18" t="n">
        <f aca="false">SUM(J8:J37)</f>
        <v>39</v>
      </c>
      <c r="K38" s="18" t="n">
        <f aca="false">SUM(K8:K37)</f>
        <v>20</v>
      </c>
      <c r="L38" s="18" t="n">
        <f aca="false">J38-K38</f>
        <v>19</v>
      </c>
      <c r="M38" s="19" t="n">
        <f aca="false">K38/J38</f>
        <v>0.512820512820513</v>
      </c>
      <c r="N38" s="18" t="n">
        <f aca="false">SUM(N8:N37)</f>
        <v>103</v>
      </c>
      <c r="O38" s="18" t="n">
        <f aca="false">SUM(O8:O37)</f>
        <v>39</v>
      </c>
      <c r="P38" s="18" t="n">
        <f aca="false">SUM(P8:P37)</f>
        <v>64</v>
      </c>
      <c r="Q38" s="19" t="n">
        <f aca="false">O38/N38</f>
        <v>0.378640776699029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658</v>
      </c>
      <c r="W38" s="18" t="n">
        <f aca="false">SUM(W8:W37)</f>
        <v>442</v>
      </c>
      <c r="X38" s="18" t="n">
        <f aca="false">SUM(X8:X37)</f>
        <v>216</v>
      </c>
      <c r="Y38" s="19" t="n">
        <f aca="false">W38/V38</f>
        <v>0.671732522796353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3</v>
      </c>
      <c r="P39" s="25" t="n">
        <f aca="false">N39-O39</f>
        <v>4</v>
      </c>
      <c r="Q39" s="27" t="n">
        <f aca="false">O39/N39</f>
        <v>0.428571428571429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16</v>
      </c>
      <c r="X46" s="25" t="n">
        <f aca="false">V46-W46</f>
        <v>2</v>
      </c>
      <c r="Y46" s="27" t="n">
        <f aca="false">W46/V46</f>
        <v>0.888888888888889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23</v>
      </c>
      <c r="H47" s="25" t="n">
        <f aca="false">F47-G47</f>
        <v>7</v>
      </c>
      <c r="I47" s="27" t="n">
        <f aca="false">G47/F47</f>
        <v>0.766666666666667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23</v>
      </c>
      <c r="X47" s="25" t="n">
        <f aca="false">V47-W47</f>
        <v>7</v>
      </c>
      <c r="Y47" s="27" t="n">
        <f aca="false">W47/V47</f>
        <v>0.766666666666667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10</v>
      </c>
      <c r="L49" s="25" t="n">
        <f aca="false">J49-K49</f>
        <v>4</v>
      </c>
      <c r="M49" s="27" t="n">
        <f aca="false">K49/J49</f>
        <v>0.714285714285714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19</v>
      </c>
      <c r="X49" s="25" t="n">
        <f aca="false">V49-W49</f>
        <v>4</v>
      </c>
      <c r="Y49" s="27" t="n">
        <f aca="false">W49/V49</f>
        <v>0.826086956521739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22</v>
      </c>
      <c r="X51" s="25" t="n">
        <f aca="false">V51-W51</f>
        <v>2</v>
      </c>
      <c r="Y51" s="27" t="n">
        <f aca="false">W51/V51</f>
        <v>0.916666666666667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1</v>
      </c>
      <c r="H52" s="25" t="n">
        <f aca="false">F52-G52</f>
        <v>4</v>
      </c>
      <c r="I52" s="27" t="n">
        <f aca="false">G52/F52</f>
        <v>0.2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1</v>
      </c>
      <c r="X52" s="25" t="n">
        <f aca="false">V52-W52</f>
        <v>7</v>
      </c>
      <c r="Y52" s="27" t="n">
        <f aca="false">W52/V52</f>
        <v>0.125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119</v>
      </c>
      <c r="H54" s="18" t="n">
        <f aca="false">SUM(H39:H53)</f>
        <v>46</v>
      </c>
      <c r="I54" s="19" t="n">
        <f aca="false">G54/F54</f>
        <v>0.721212121212121</v>
      </c>
      <c r="J54" s="18" t="n">
        <f aca="false">SUM(J39:J53)</f>
        <v>22</v>
      </c>
      <c r="K54" s="18" t="n">
        <f aca="false">SUM(K39:K53)</f>
        <v>16</v>
      </c>
      <c r="L54" s="18" t="n">
        <f aca="false">SUM(L39:L53)</f>
        <v>6</v>
      </c>
      <c r="M54" s="19" t="n">
        <f aca="false">K54/J54</f>
        <v>0.727272727272727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148</v>
      </c>
      <c r="X54" s="18" t="n">
        <f aca="false">SUM(X39:X53)</f>
        <v>64</v>
      </c>
      <c r="Y54" s="19" t="n">
        <f aca="false">W54/V54</f>
        <v>0.69811320754717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7</v>
      </c>
      <c r="H56" s="33" t="n">
        <f aca="false">F56-G56</f>
        <v>3</v>
      </c>
      <c r="I56" s="35" t="n">
        <f aca="false">G56/F56</f>
        <v>0.7</v>
      </c>
      <c r="J56" s="33" t="n">
        <v>3</v>
      </c>
      <c r="K56" s="34" t="n">
        <v>2</v>
      </c>
      <c r="L56" s="33" t="n">
        <f aca="false">J56-K56</f>
        <v>1</v>
      </c>
      <c r="M56" s="35" t="n">
        <f aca="false">K56/J56</f>
        <v>0.666666666666667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9</v>
      </c>
      <c r="X56" s="33" t="n">
        <f aca="false">V56-W56</f>
        <v>4</v>
      </c>
      <c r="Y56" s="35" t="n">
        <f aca="false">W56/V56</f>
        <v>0.692307692307692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9</v>
      </c>
      <c r="H57" s="33" t="n">
        <f aca="false">F57-G57</f>
        <v>1</v>
      </c>
      <c r="I57" s="35" t="n">
        <f aca="false">G57/F57</f>
        <v>0.9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9</v>
      </c>
      <c r="X57" s="33" t="n">
        <f aca="false">V57-W57</f>
        <v>3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10</v>
      </c>
      <c r="H59" s="33" t="n">
        <f aca="false">F59-G59</f>
        <v>0</v>
      </c>
      <c r="I59" s="35" t="n">
        <f aca="false">G59/F59</f>
        <v>1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11</v>
      </c>
      <c r="X59" s="33" t="n">
        <f aca="false">V59-W59</f>
        <v>1</v>
      </c>
      <c r="Y59" s="35" t="n">
        <f aca="false">W59/V59</f>
        <v>0.916666666666667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6</v>
      </c>
      <c r="H62" s="33" t="n">
        <f aca="false">F62-G62</f>
        <v>2</v>
      </c>
      <c r="I62" s="35" t="n">
        <f aca="false">G62/F62</f>
        <v>0.75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8</v>
      </c>
      <c r="X62" s="33" t="n">
        <f aca="false">V62-W62</f>
        <v>3</v>
      </c>
      <c r="Y62" s="35" t="n">
        <f aca="false">W62/V62</f>
        <v>0.727272727272727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7</v>
      </c>
      <c r="H63" s="33" t="n">
        <f aca="false">F63-G63</f>
        <v>3</v>
      </c>
      <c r="I63" s="35" t="n">
        <f aca="false">G63/F63</f>
        <v>0.7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7</v>
      </c>
      <c r="X63" s="33" t="n">
        <f aca="false">V63-W63</f>
        <v>4</v>
      </c>
      <c r="Y63" s="35" t="n">
        <f aca="false">W63/V63</f>
        <v>0.636363636363636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5</v>
      </c>
      <c r="H64" s="33" t="n">
        <f aca="false">F64-G64</f>
        <v>1</v>
      </c>
      <c r="I64" s="35" t="n">
        <f aca="false">G64/F64</f>
        <v>0.833333333333333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5</v>
      </c>
      <c r="X64" s="33" t="n">
        <f aca="false">V64-W64</f>
        <v>1</v>
      </c>
      <c r="Y64" s="35" t="n">
        <f aca="false">W64/V64</f>
        <v>0.833333333333333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11</v>
      </c>
      <c r="H67" s="33" t="n">
        <f aca="false">F67-G67</f>
        <v>3</v>
      </c>
      <c r="I67" s="35" t="n">
        <f aca="false">G67/F67</f>
        <v>0.785714285714286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11</v>
      </c>
      <c r="X67" s="33" t="n">
        <f aca="false">V67-W67</f>
        <v>5</v>
      </c>
      <c r="Y67" s="35" t="n">
        <f aca="false">W67/V67</f>
        <v>0.6875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25</v>
      </c>
      <c r="H68" s="33" t="n">
        <f aca="false">F68-G68</f>
        <v>5</v>
      </c>
      <c r="I68" s="35" t="n">
        <f aca="false">G68/F68</f>
        <v>0.833333333333333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26</v>
      </c>
      <c r="X68" s="33" t="n">
        <f aca="false">V68-W68</f>
        <v>6</v>
      </c>
      <c r="Y68" s="35" t="n">
        <f aca="false">W68/V68</f>
        <v>0.8125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13</v>
      </c>
      <c r="H69" s="33" t="n">
        <f aca="false">F69-G69</f>
        <v>2</v>
      </c>
      <c r="I69" s="35" t="n">
        <f aca="false">G69/F69</f>
        <v>0.866666666666667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13</v>
      </c>
      <c r="X69" s="33" t="n">
        <f aca="false">V69-W69</f>
        <v>4</v>
      </c>
      <c r="Y69" s="35" t="n">
        <f aca="false">W69/V69</f>
        <v>0.764705882352941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134</v>
      </c>
      <c r="H70" s="18" t="n">
        <f aca="false">SUM(H55:H69)</f>
        <v>35</v>
      </c>
      <c r="I70" s="19" t="n">
        <f aca="false">G70/F70</f>
        <v>0.792899408284024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5</v>
      </c>
      <c r="P70" s="18" t="n">
        <f aca="false">SUM(P55:P69)</f>
        <v>15</v>
      </c>
      <c r="Q70" s="19" t="n">
        <f aca="false">O70/N70</f>
        <v>0.25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146</v>
      </c>
      <c r="X70" s="18" t="n">
        <f aca="false">SUM(X55:X69)</f>
        <v>52</v>
      </c>
      <c r="Y70" s="19" t="n">
        <f aca="false">W70/V70</f>
        <v>0.737373737373737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2</v>
      </c>
      <c r="L73" s="41" t="n">
        <f aca="false">J73-K73</f>
        <v>3</v>
      </c>
      <c r="M73" s="43" t="n">
        <f aca="false">K73/J73</f>
        <v>0.4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7</v>
      </c>
      <c r="X73" s="41" t="n">
        <f aca="false">V73-W73</f>
        <v>3</v>
      </c>
      <c r="Y73" s="43" t="n">
        <f aca="false">W73/V73</f>
        <v>0.7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49</v>
      </c>
      <c r="H74" s="41" t="n">
        <f aca="false">F74-G74</f>
        <v>12</v>
      </c>
      <c r="I74" s="43" t="n">
        <f aca="false">G74/F74</f>
        <v>0.80327868852459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49</v>
      </c>
      <c r="X74" s="41" t="n">
        <f aca="false">V74-W74</f>
        <v>12</v>
      </c>
      <c r="Y74" s="43" t="n">
        <f aca="false">W74/V74</f>
        <v>0.80327868852459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12</v>
      </c>
      <c r="H76" s="41" t="n">
        <f aca="false">F76-G76</f>
        <v>5</v>
      </c>
      <c r="I76" s="43" t="n">
        <f aca="false">G76/F76</f>
        <v>0.705882352941176</v>
      </c>
      <c r="J76" s="44"/>
      <c r="K76" s="42"/>
      <c r="L76" s="41"/>
      <c r="M76" s="43"/>
      <c r="N76" s="41" t="n">
        <v>5</v>
      </c>
      <c r="O76" s="42" t="n">
        <v>4</v>
      </c>
      <c r="P76" s="41" t="n">
        <f aca="false">N76-O76</f>
        <v>1</v>
      </c>
      <c r="Q76" s="43" t="n">
        <f aca="false">O76/N76</f>
        <v>0.8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16</v>
      </c>
      <c r="X76" s="41" t="n">
        <f aca="false">V76-W76</f>
        <v>6</v>
      </c>
      <c r="Y76" s="43" t="n">
        <f aca="false">W76/V76</f>
        <v>0.727272727272727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8</v>
      </c>
      <c r="X77" s="41" t="n">
        <f aca="false">V77-W77</f>
        <v>9</v>
      </c>
      <c r="Y77" s="43" t="n">
        <f aca="false">W77/V77</f>
        <v>0.470588235294118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0</v>
      </c>
      <c r="L78" s="41" t="n">
        <f aca="false">J78-K78</f>
        <v>4</v>
      </c>
      <c r="M78" s="43" t="n">
        <f aca="false">K78/J78</f>
        <v>0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8</v>
      </c>
      <c r="H80" s="41" t="n">
        <f aca="false">F80-G80</f>
        <v>2</v>
      </c>
      <c r="I80" s="43" t="n">
        <f aca="false">G80/F80</f>
        <v>0.8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8</v>
      </c>
      <c r="X80" s="41" t="n">
        <f aca="false">V80-W80</f>
        <v>2</v>
      </c>
      <c r="Y80" s="43" t="n">
        <f aca="false">W80/V80</f>
        <v>0.8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6</v>
      </c>
      <c r="H82" s="41" t="n">
        <f aca="false">F82-G82</f>
        <v>2</v>
      </c>
      <c r="I82" s="43" t="n">
        <f aca="false">G82/F82</f>
        <v>0.75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6</v>
      </c>
      <c r="X82" s="41" t="n">
        <f aca="false">V82-W82</f>
        <v>2</v>
      </c>
      <c r="Y82" s="43" t="n">
        <f aca="false">W82/V82</f>
        <v>0.75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8</v>
      </c>
      <c r="H83" s="41" t="n">
        <f aca="false">F83-G83</f>
        <v>1</v>
      </c>
      <c r="I83" s="43" t="n">
        <f aca="false">G83/F83</f>
        <v>0.888888888888889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8</v>
      </c>
      <c r="H84" s="41" t="n">
        <f aca="false">F84-G84</f>
        <v>0</v>
      </c>
      <c r="I84" s="43" t="n">
        <f aca="false">G84/F84</f>
        <v>1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8</v>
      </c>
      <c r="X84" s="41" t="n">
        <f aca="false">V84-W84</f>
        <v>2</v>
      </c>
      <c r="Y84" s="43" t="n">
        <f aca="false">W84/V84</f>
        <v>0.8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165</v>
      </c>
      <c r="H85" s="18" t="n">
        <f aca="false">SUM(H71:H84)</f>
        <v>39</v>
      </c>
      <c r="I85" s="19" t="n">
        <f aca="false">G85/F85</f>
        <v>0.808823529411765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11</v>
      </c>
      <c r="P85" s="18" t="n">
        <f aca="false">SUM(P71:P84)</f>
        <v>18</v>
      </c>
      <c r="Q85" s="19" t="n">
        <f aca="false">O85/N85</f>
        <v>0.379310344827586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179</v>
      </c>
      <c r="X85" s="18" t="n">
        <f aca="false">SUM(X71:X84)</f>
        <v>65</v>
      </c>
      <c r="Y85" s="19" t="n">
        <f aca="false">W85/V85</f>
        <v>0.733606557377049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1050</v>
      </c>
      <c r="G86" s="18" t="n">
        <f aca="false">G38+G54+G70+G85</f>
        <v>798</v>
      </c>
      <c r="H86" s="18" t="n">
        <f aca="false">H38+H54+H70+H85</f>
        <v>252</v>
      </c>
      <c r="I86" s="19" t="n">
        <f aca="false">G86/F86</f>
        <v>0.76</v>
      </c>
      <c r="J86" s="18" t="n">
        <f aca="false">J38+J54+J70+J85</f>
        <v>81</v>
      </c>
      <c r="K86" s="18" t="n">
        <f aca="false">K38+K54+K70+K85</f>
        <v>46</v>
      </c>
      <c r="L86" s="18" t="n">
        <f aca="false">L38+L54+L70+L85</f>
        <v>35</v>
      </c>
      <c r="M86" s="19" t="n">
        <f aca="false">K86/J86</f>
        <v>0.567901234567901</v>
      </c>
      <c r="N86" s="18" t="n">
        <f aca="false">N38+N54+N70+N85</f>
        <v>172</v>
      </c>
      <c r="O86" s="18" t="n">
        <f aca="false">O38+O54+O70+O85</f>
        <v>64</v>
      </c>
      <c r="P86" s="18" t="n">
        <f aca="false">P38+P54+P70+P85</f>
        <v>108</v>
      </c>
      <c r="Q86" s="19" t="n">
        <f aca="false">O86/N86</f>
        <v>0.372093023255814</v>
      </c>
      <c r="R86" s="47" t="n">
        <f aca="false">R38+R54</f>
        <v>9</v>
      </c>
      <c r="S86" s="47" t="n">
        <f aca="false">S38+S54</f>
        <v>7</v>
      </c>
      <c r="T86" s="47" t="n">
        <f aca="false">T38+T54</f>
        <v>2</v>
      </c>
      <c r="U86" s="19" t="n">
        <f aca="false">S86/R86</f>
        <v>0.777777777777778</v>
      </c>
      <c r="V86" s="18" t="n">
        <f aca="false">V38+V54+V70+V85</f>
        <v>1312</v>
      </c>
      <c r="W86" s="18" t="n">
        <f aca="false">G86+K86+O86+S86</f>
        <v>915</v>
      </c>
      <c r="X86" s="18" t="n">
        <f aca="false">V86-W86</f>
        <v>397</v>
      </c>
      <c r="Y86" s="19" t="n">
        <f aca="false">W86/V86</f>
        <v>0.697408536585366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178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380</v>
      </c>
      <c r="H96" s="56" t="n">
        <f aca="false">H38</f>
        <v>132</v>
      </c>
      <c r="I96" s="57" t="n">
        <f aca="false">I38</f>
        <v>0.7421875</v>
      </c>
      <c r="J96" s="56" t="n">
        <f aca="false">J38</f>
        <v>39</v>
      </c>
      <c r="K96" s="56" t="n">
        <f aca="false">K38</f>
        <v>20</v>
      </c>
      <c r="L96" s="56" t="n">
        <f aca="false">L38</f>
        <v>19</v>
      </c>
      <c r="M96" s="57" t="n">
        <f aca="false">M38</f>
        <v>0.512820512820513</v>
      </c>
      <c r="N96" s="56" t="n">
        <f aca="false">N38</f>
        <v>103</v>
      </c>
      <c r="O96" s="56" t="n">
        <f aca="false">O38</f>
        <v>39</v>
      </c>
      <c r="P96" s="56" t="n">
        <f aca="false">P38</f>
        <v>64</v>
      </c>
      <c r="Q96" s="57" t="n">
        <f aca="false">Q38</f>
        <v>0.378640776699029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658</v>
      </c>
      <c r="W96" s="56" t="n">
        <f aca="false">W38</f>
        <v>442</v>
      </c>
      <c r="X96" s="56" t="n">
        <f aca="false">X38</f>
        <v>216</v>
      </c>
      <c r="Y96" s="57" t="n">
        <f aca="false">Y38</f>
        <v>0.671732522796353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119</v>
      </c>
      <c r="H97" s="59" t="n">
        <f aca="false">H54</f>
        <v>46</v>
      </c>
      <c r="I97" s="60" t="n">
        <f aca="false">I54</f>
        <v>0.721212121212121</v>
      </c>
      <c r="J97" s="59" t="n">
        <f aca="false">J54</f>
        <v>22</v>
      </c>
      <c r="K97" s="59" t="n">
        <f aca="false">K54</f>
        <v>16</v>
      </c>
      <c r="L97" s="59" t="n">
        <f aca="false">L54</f>
        <v>6</v>
      </c>
      <c r="M97" s="60" t="n">
        <f aca="false">M54</f>
        <v>0.727272727272727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148</v>
      </c>
      <c r="X97" s="59" t="n">
        <f aca="false">X54</f>
        <v>64</v>
      </c>
      <c r="Y97" s="60" t="n">
        <f aca="false">Y54</f>
        <v>0.69811320754717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134</v>
      </c>
      <c r="H98" s="62" t="n">
        <f aca="false">H70</f>
        <v>35</v>
      </c>
      <c r="I98" s="63" t="n">
        <f aca="false">I70</f>
        <v>0.792899408284024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5</v>
      </c>
      <c r="P98" s="62" t="n">
        <f aca="false">P70</f>
        <v>15</v>
      </c>
      <c r="Q98" s="63" t="n">
        <f aca="false">Q70</f>
        <v>0.25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146</v>
      </c>
      <c r="X98" s="62" t="n">
        <f aca="false">X70</f>
        <v>52</v>
      </c>
      <c r="Y98" s="63" t="n">
        <f aca="false">Y70</f>
        <v>0.737373737373737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165</v>
      </c>
      <c r="H99" s="65" t="n">
        <f aca="false">H85</f>
        <v>39</v>
      </c>
      <c r="I99" s="66" t="n">
        <f aca="false">I85</f>
        <v>0.808823529411765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11</v>
      </c>
      <c r="P99" s="65" t="n">
        <f aca="false">P85</f>
        <v>18</v>
      </c>
      <c r="Q99" s="66" t="n">
        <f aca="false">Q85</f>
        <v>0.379310344827586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179</v>
      </c>
      <c r="X99" s="65" t="n">
        <f aca="false">X85</f>
        <v>65</v>
      </c>
      <c r="Y99" s="66" t="n">
        <f aca="false">Y85</f>
        <v>0.733606557377049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1050</v>
      </c>
      <c r="G100" s="6" t="n">
        <f aca="false">G86</f>
        <v>798</v>
      </c>
      <c r="H100" s="6" t="n">
        <f aca="false">H86</f>
        <v>252</v>
      </c>
      <c r="I100" s="68" t="n">
        <f aca="false">I86</f>
        <v>0.76</v>
      </c>
      <c r="J100" s="6" t="n">
        <f aca="false">J86</f>
        <v>81</v>
      </c>
      <c r="K100" s="6" t="n">
        <f aca="false">K86</f>
        <v>46</v>
      </c>
      <c r="L100" s="6" t="n">
        <f aca="false">L86</f>
        <v>35</v>
      </c>
      <c r="M100" s="68" t="n">
        <f aca="false">M86</f>
        <v>0.567901234567901</v>
      </c>
      <c r="N100" s="6" t="n">
        <f aca="false">N86</f>
        <v>172</v>
      </c>
      <c r="O100" s="6" t="n">
        <f aca="false">O86</f>
        <v>64</v>
      </c>
      <c r="P100" s="6" t="n">
        <f aca="false">P86</f>
        <v>108</v>
      </c>
      <c r="Q100" s="68" t="n">
        <f aca="false">Q86</f>
        <v>0.372093023255814</v>
      </c>
      <c r="R100" s="69" t="n">
        <f aca="false">R86</f>
        <v>9</v>
      </c>
      <c r="S100" s="69" t="n">
        <f aca="false">S86</f>
        <v>7</v>
      </c>
      <c r="T100" s="69" t="n">
        <f aca="false">T86</f>
        <v>2</v>
      </c>
      <c r="U100" s="68" t="n">
        <f aca="false">U86</f>
        <v>0.777777777777778</v>
      </c>
      <c r="V100" s="6" t="n">
        <f aca="false">V86</f>
        <v>1312</v>
      </c>
      <c r="W100" s="6" t="n">
        <f aca="false">W86</f>
        <v>915</v>
      </c>
      <c r="X100" s="6" t="n">
        <f aca="false">X86</f>
        <v>397</v>
      </c>
      <c r="Y100" s="68" t="n">
        <f aca="false">W100/V100</f>
        <v>0.697408536585366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179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1131</v>
      </c>
      <c r="J113" s="75"/>
      <c r="K113" s="75"/>
      <c r="L113" s="76" t="n">
        <f aca="false">G86+K86</f>
        <v>844</v>
      </c>
      <c r="M113" s="76"/>
      <c r="N113" s="76"/>
      <c r="O113" s="76" t="n">
        <f aca="false">I113-L113</f>
        <v>287</v>
      </c>
      <c r="P113" s="76"/>
      <c r="Q113" s="76"/>
      <c r="R113" s="77" t="n">
        <f aca="false">L113/I113</f>
        <v>0.746242263483643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71</v>
      </c>
      <c r="M114" s="76"/>
      <c r="N114" s="76"/>
      <c r="O114" s="76" t="n">
        <f aca="false">I114-L114</f>
        <v>110</v>
      </c>
      <c r="P114" s="76"/>
      <c r="Q114" s="76"/>
      <c r="R114" s="77" t="n">
        <f aca="false">L114/I114</f>
        <v>0.392265193370166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1312</v>
      </c>
      <c r="J115" s="75"/>
      <c r="K115" s="75"/>
      <c r="L115" s="76" t="n">
        <f aca="false">SUM(L113:L114)</f>
        <v>915</v>
      </c>
      <c r="M115" s="76"/>
      <c r="N115" s="76"/>
      <c r="O115" s="76" t="n">
        <f aca="false">SUM(O113:O114)</f>
        <v>397</v>
      </c>
      <c r="P115" s="76"/>
      <c r="Q115" s="76"/>
      <c r="R115" s="77" t="n">
        <f aca="false">L115/I115</f>
        <v>0.697408536585366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1834</v>
      </c>
      <c r="G121" s="83" t="n">
        <v>707</v>
      </c>
      <c r="H121" s="83" t="n">
        <v>1127</v>
      </c>
      <c r="I121" s="84" t="n">
        <f aca="false">G121/F121</f>
        <v>0.385496183206107</v>
      </c>
      <c r="J121" s="83" t="n">
        <v>477</v>
      </c>
      <c r="K121" s="83" t="n">
        <v>97</v>
      </c>
      <c r="L121" s="83" t="n">
        <v>380</v>
      </c>
      <c r="M121" s="84" t="n">
        <f aca="false">K121/J121</f>
        <v>0.20335429769392</v>
      </c>
    </row>
    <row r="122" customFormat="false" ht="12.75" hidden="false" customHeight="false" outlineLevel="0" collapsed="false">
      <c r="E122" s="80" t="s">
        <v>62</v>
      </c>
      <c r="F122" s="83" t="n">
        <v>947</v>
      </c>
      <c r="G122" s="83" t="n">
        <v>375</v>
      </c>
      <c r="H122" s="83" t="n">
        <v>572</v>
      </c>
      <c r="I122" s="84" t="n">
        <f aca="false">G122/F122</f>
        <v>0.395987328405491</v>
      </c>
      <c r="J122" s="83" t="n">
        <v>385</v>
      </c>
      <c r="K122" s="83" t="n">
        <v>63</v>
      </c>
      <c r="L122" s="83" t="n">
        <v>322</v>
      </c>
      <c r="M122" s="84" t="n">
        <f aca="false">K122/J122</f>
        <v>0.163636363636364</v>
      </c>
    </row>
    <row r="123" customFormat="false" ht="12.75" hidden="false" customHeight="false" outlineLevel="0" collapsed="false">
      <c r="E123" s="80" t="s">
        <v>86</v>
      </c>
      <c r="F123" s="83" t="n">
        <v>973</v>
      </c>
      <c r="G123" s="83" t="n">
        <v>415</v>
      </c>
      <c r="H123" s="83" t="n">
        <v>558</v>
      </c>
      <c r="I123" s="84" t="n">
        <f aca="false">G123/F123</f>
        <v>0.426515930113052</v>
      </c>
      <c r="J123" s="83" t="n">
        <v>355</v>
      </c>
      <c r="K123" s="83" t="n">
        <v>54</v>
      </c>
      <c r="L123" s="83" t="n">
        <v>301</v>
      </c>
      <c r="M123" s="84" t="n">
        <f aca="false">K123/J123</f>
        <v>0.152112676056338</v>
      </c>
    </row>
    <row r="124" customFormat="false" ht="12.75" hidden="false" customHeight="false" outlineLevel="0" collapsed="false">
      <c r="E124" s="80" t="s">
        <v>109</v>
      </c>
      <c r="F124" s="83" t="n">
        <v>1572</v>
      </c>
      <c r="G124" s="83" t="n">
        <v>559</v>
      </c>
      <c r="H124" s="83" t="n">
        <v>1013</v>
      </c>
      <c r="I124" s="84" t="n">
        <f aca="false">G124/F124</f>
        <v>0.35559796437659</v>
      </c>
      <c r="J124" s="83" t="n">
        <v>437</v>
      </c>
      <c r="K124" s="83" t="n">
        <v>50</v>
      </c>
      <c r="L124" s="83" t="n">
        <v>387</v>
      </c>
      <c r="M124" s="84" t="n">
        <f aca="false">K124/J124</f>
        <v>0.11441647597254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5326</v>
      </c>
      <c r="G125" s="80" t="n">
        <f aca="false">G121+G122+G123+G124</f>
        <v>2056</v>
      </c>
      <c r="H125" s="80" t="n">
        <f aca="false">H121+H122+H123+H124</f>
        <v>3270</v>
      </c>
      <c r="I125" s="85" t="n">
        <f aca="false">G125/F125</f>
        <v>0.386030792339467</v>
      </c>
      <c r="J125" s="80" t="n">
        <f aca="false">J121+J122+J123+J124</f>
        <v>1654</v>
      </c>
      <c r="K125" s="80" t="n">
        <f aca="false">K121+K122+K123+K124</f>
        <v>264</v>
      </c>
      <c r="L125" s="80" t="n">
        <f aca="false">L121+L122+L123+L124</f>
        <v>1390</v>
      </c>
      <c r="M125" s="85" t="n">
        <f aca="false">K125/J125</f>
        <v>0.159613059250302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A1" colorId="64" zoomScale="81" zoomScaleNormal="81" zoomScalePageLayoutView="100" workbookViewId="0">
      <selection pane="topLeft" activeCell="G19" activeCellId="0" sqref="G19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180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8</v>
      </c>
      <c r="P9" s="13" t="n">
        <f aca="false">N9-O9</f>
        <v>2</v>
      </c>
      <c r="Q9" s="15" t="n">
        <f aca="false">O9/N9</f>
        <v>0.8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8</v>
      </c>
      <c r="H10" s="13" t="n">
        <f aca="false">F10-G10</f>
        <v>12</v>
      </c>
      <c r="I10" s="15" t="n">
        <f aca="false">G10/F10</f>
        <v>0.4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8</v>
      </c>
      <c r="X10" s="13" t="n">
        <f aca="false">V10-W10</f>
        <v>14</v>
      </c>
      <c r="Y10" s="15" t="n">
        <f aca="false">W10/V10</f>
        <v>0.363636363636364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42</v>
      </c>
      <c r="H12" s="13" t="n">
        <f aca="false">F12-G12</f>
        <v>3</v>
      </c>
      <c r="I12" s="15" t="n">
        <f aca="false">G12/F12</f>
        <v>0.933333333333333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42</v>
      </c>
      <c r="X12" s="13" t="n">
        <f aca="false">V12-W12</f>
        <v>3</v>
      </c>
      <c r="Y12" s="15" t="n">
        <f aca="false">W12/V12</f>
        <v>0.933333333333333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30</v>
      </c>
      <c r="H13" s="13" t="n">
        <f aca="false">F13-G13</f>
        <v>3</v>
      </c>
      <c r="I13" s="15" t="n">
        <f aca="false">G13/F13</f>
        <v>0.909090909090909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32</v>
      </c>
      <c r="X13" s="13" t="n">
        <f aca="false">V13-W13</f>
        <v>26</v>
      </c>
      <c r="Y13" s="15" t="n">
        <f aca="false">W13/V13</f>
        <v>0.551724137931034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10</v>
      </c>
      <c r="H15" s="13" t="n">
        <f aca="false">F15-G15</f>
        <v>10</v>
      </c>
      <c r="I15" s="15" t="n">
        <f aca="false">G15/F15</f>
        <v>0.5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10</v>
      </c>
      <c r="X15" s="13" t="n">
        <f aca="false">V15-W15</f>
        <v>10</v>
      </c>
      <c r="Y15" s="15" t="n">
        <f aca="false">W15/V15</f>
        <v>0.5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12</v>
      </c>
      <c r="H17" s="13" t="n">
        <f aca="false">F17-G17</f>
        <v>16</v>
      </c>
      <c r="I17" s="15" t="n">
        <f aca="false">G17/F17</f>
        <v>0.428571428571429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12</v>
      </c>
      <c r="X17" s="13" t="n">
        <f aca="false">V17-W17</f>
        <v>16</v>
      </c>
      <c r="Y17" s="15" t="n">
        <f aca="false">W17/V17</f>
        <v>0.428571428571429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16</v>
      </c>
      <c r="P19" s="13" t="n">
        <f aca="false">N19-O19</f>
        <v>18</v>
      </c>
      <c r="Q19" s="15" t="n">
        <f aca="false">O19/N19</f>
        <v>0.470588235294118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16</v>
      </c>
      <c r="X19" s="13" t="n">
        <f aca="false">V19-W19</f>
        <v>18</v>
      </c>
      <c r="Y19" s="15" t="n">
        <f aca="false">W19/V19</f>
        <v>0.470588235294118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26</v>
      </c>
      <c r="H20" s="13" t="n">
        <f aca="false">F20-G20</f>
        <v>3</v>
      </c>
      <c r="I20" s="15" t="n">
        <f aca="false">G20/F20</f>
        <v>0.896551724137931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26</v>
      </c>
      <c r="X20" s="13" t="n">
        <f aca="false">V20-W20</f>
        <v>3</v>
      </c>
      <c r="Y20" s="15" t="n">
        <f aca="false">W20/V20</f>
        <v>0.896551724137931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12</v>
      </c>
      <c r="H21" s="13" t="n">
        <f aca="false">F21-G21</f>
        <v>2</v>
      </c>
      <c r="I21" s="15" t="n">
        <f aca="false">G21/F21</f>
        <v>0.857142857142857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12</v>
      </c>
      <c r="X21" s="13" t="n">
        <f aca="false">V21-W21</f>
        <v>2</v>
      </c>
      <c r="Y21" s="15" t="n">
        <f aca="false">W21/V21</f>
        <v>0.857142857142857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4</v>
      </c>
      <c r="H22" s="13" t="n">
        <f aca="false">F22-G22</f>
        <v>4</v>
      </c>
      <c r="I22" s="15" t="n">
        <f aca="false">G22/F22</f>
        <v>0.5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4</v>
      </c>
      <c r="X22" s="13" t="n">
        <f aca="false">V22-W22</f>
        <v>4</v>
      </c>
      <c r="Y22" s="15" t="n">
        <f aca="false">W22/V22</f>
        <v>0.5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6</v>
      </c>
      <c r="H23" s="13" t="n">
        <f aca="false">F23-G23</f>
        <v>4</v>
      </c>
      <c r="I23" s="15" t="n">
        <f aca="false">G23/F23</f>
        <v>0.6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7</v>
      </c>
      <c r="X23" s="13" t="n">
        <f aca="false">V23-W23</f>
        <v>7</v>
      </c>
      <c r="Y23" s="15" t="n">
        <f aca="false">W23/V23</f>
        <v>0.5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13</v>
      </c>
      <c r="H24" s="13" t="n">
        <f aca="false">F24-G24</f>
        <v>27</v>
      </c>
      <c r="I24" s="15" t="n">
        <f aca="false">G24/F24</f>
        <v>0.325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13</v>
      </c>
      <c r="X24" s="13" t="n">
        <f aca="false">V24-W24</f>
        <v>35</v>
      </c>
      <c r="Y24" s="15" t="n">
        <f aca="false">W24/V24</f>
        <v>0.270833333333333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8</v>
      </c>
      <c r="H27" s="13" t="n">
        <f aca="false">F27-G27</f>
        <v>1</v>
      </c>
      <c r="I27" s="15" t="n">
        <f aca="false">G27/F27</f>
        <v>0.888888888888889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8</v>
      </c>
      <c r="X27" s="13" t="n">
        <f aca="false">V27-W27</f>
        <v>1</v>
      </c>
      <c r="Y27" s="15" t="n">
        <f aca="false">W27/V27</f>
        <v>0.888888888888889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9</v>
      </c>
      <c r="H30" s="13" t="n">
        <f aca="false">F30-G30</f>
        <v>3</v>
      </c>
      <c r="I30" s="15" t="n">
        <f aca="false">G30/F30</f>
        <v>0.75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9</v>
      </c>
      <c r="X30" s="13" t="n">
        <f aca="false">V30-W30</f>
        <v>3</v>
      </c>
      <c r="Y30" s="15" t="n">
        <f aca="false">W30/V30</f>
        <v>0.75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4</v>
      </c>
      <c r="H32" s="13" t="n">
        <f aca="false">F32-G32</f>
        <v>6</v>
      </c>
      <c r="I32" s="15" t="n">
        <f aca="false">G32/F32</f>
        <v>0.4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4</v>
      </c>
      <c r="X32" s="13" t="n">
        <f aca="false">V32-W32</f>
        <v>7</v>
      </c>
      <c r="Y32" s="15" t="n">
        <f aca="false">W32/V32</f>
        <v>0.363636363636364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1</v>
      </c>
      <c r="L33" s="13" t="n">
        <f aca="false">J33-K33</f>
        <v>9</v>
      </c>
      <c r="M33" s="15" t="n">
        <f aca="false">K33/J33</f>
        <v>0.1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10</v>
      </c>
      <c r="X33" s="13" t="n">
        <f aca="false">V33-W33</f>
        <v>10</v>
      </c>
      <c r="Y33" s="15" t="n">
        <f aca="false">W33/V33</f>
        <v>0.5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3</v>
      </c>
      <c r="H34" s="13" t="n">
        <f aca="false">F34-G34</f>
        <v>6</v>
      </c>
      <c r="I34" s="15" t="n">
        <f aca="false">G34/F34</f>
        <v>0.333333333333333</v>
      </c>
      <c r="J34" s="16"/>
      <c r="K34" s="14"/>
      <c r="L34" s="13"/>
      <c r="M34" s="15"/>
      <c r="N34" s="13" t="n">
        <v>4</v>
      </c>
      <c r="O34" s="14" t="n">
        <v>3</v>
      </c>
      <c r="P34" s="13" t="n">
        <f aca="false">N34-O34</f>
        <v>1</v>
      </c>
      <c r="Q34" s="15" t="n">
        <f aca="false">O34/N34</f>
        <v>0.75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6</v>
      </c>
      <c r="X34" s="13" t="n">
        <f aca="false">V34-W34</f>
        <v>7</v>
      </c>
      <c r="Y34" s="15" t="n">
        <f aca="false">W34/V34</f>
        <v>0.461538461538462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8</v>
      </c>
      <c r="H37" s="13" t="n">
        <f aca="false">F37-G37</f>
        <v>2</v>
      </c>
      <c r="I37" s="15" t="n">
        <f aca="false">G37/F37</f>
        <v>0.8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8</v>
      </c>
      <c r="X37" s="13" t="n">
        <f aca="false">V37-W37</f>
        <v>2</v>
      </c>
      <c r="Y37" s="15" t="n">
        <f aca="false">W37/V37</f>
        <v>0.8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376</v>
      </c>
      <c r="H38" s="18" t="n">
        <f aca="false">F38-G38</f>
        <v>108</v>
      </c>
      <c r="I38" s="19" t="n">
        <f aca="false">G38/F38</f>
        <v>0.776859504132231</v>
      </c>
      <c r="J38" s="18" t="n">
        <f aca="false">SUM(J8:J37)</f>
        <v>39</v>
      </c>
      <c r="K38" s="18" t="n">
        <f aca="false">SUM(K8:K37)</f>
        <v>25</v>
      </c>
      <c r="L38" s="18" t="n">
        <f aca="false">J38-K38</f>
        <v>14</v>
      </c>
      <c r="M38" s="19" t="n">
        <f aca="false">K38/J38</f>
        <v>0.641025641025641</v>
      </c>
      <c r="N38" s="18" t="n">
        <f aca="false">SUM(N8:N37)</f>
        <v>103</v>
      </c>
      <c r="O38" s="18" t="n">
        <f aca="false">SUM(O8:O37)</f>
        <v>38</v>
      </c>
      <c r="P38" s="18" t="n">
        <f aca="false">SUM(P8:P37)</f>
        <v>65</v>
      </c>
      <c r="Q38" s="19" t="n">
        <f aca="false">O38/N38</f>
        <v>0.368932038834951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630</v>
      </c>
      <c r="W38" s="18" t="n">
        <f aca="false">SUM(W8:W37)</f>
        <v>442</v>
      </c>
      <c r="X38" s="18" t="n">
        <f aca="false">SUM(X8:X37)</f>
        <v>188</v>
      </c>
      <c r="Y38" s="19" t="n">
        <f aca="false">W38/V38</f>
        <v>0.701587301587302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9</v>
      </c>
      <c r="H44" s="25" t="n">
        <f aca="false">F44-G44</f>
        <v>1</v>
      </c>
      <c r="I44" s="27" t="n">
        <f aca="false">G44/F44</f>
        <v>0.9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9</v>
      </c>
      <c r="X44" s="25" t="n">
        <f aca="false">V44-W44</f>
        <v>1</v>
      </c>
      <c r="Y44" s="27" t="n">
        <f aca="false">W44/V44</f>
        <v>0.9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3</v>
      </c>
      <c r="T46" s="25" t="n">
        <f aca="false">R46-S46</f>
        <v>2</v>
      </c>
      <c r="U46" s="27" t="n">
        <f aca="false">S46/R46</f>
        <v>0.6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20</v>
      </c>
      <c r="H47" s="25" t="n">
        <f aca="false">F47-G47</f>
        <v>10</v>
      </c>
      <c r="I47" s="27" t="n">
        <f aca="false">G47/F47</f>
        <v>0.666666666666667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20</v>
      </c>
      <c r="X47" s="25" t="n">
        <f aca="false">V47-W47</f>
        <v>10</v>
      </c>
      <c r="Y47" s="27" t="n">
        <f aca="false">W47/V47</f>
        <v>0.666666666666667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9</v>
      </c>
      <c r="L49" s="25" t="n">
        <f aca="false">J49-K49</f>
        <v>5</v>
      </c>
      <c r="M49" s="27" t="n">
        <f aca="false">K49/J49</f>
        <v>0.642857142857143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18</v>
      </c>
      <c r="X49" s="25" t="n">
        <f aca="false">V49-W49</f>
        <v>5</v>
      </c>
      <c r="Y49" s="27" t="n">
        <f aca="false">W49/V49</f>
        <v>0.782608695652174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2</v>
      </c>
      <c r="P51" s="25" t="n">
        <f aca="false">N51-O51</f>
        <v>3</v>
      </c>
      <c r="Q51" s="27" t="n">
        <f aca="false">O51/N51</f>
        <v>0.4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4</v>
      </c>
      <c r="H52" s="25" t="n">
        <f aca="false">F52-G52</f>
        <v>1</v>
      </c>
      <c r="I52" s="27" t="n">
        <f aca="false">G52/F52</f>
        <v>0.8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4</v>
      </c>
      <c r="X52" s="25" t="n">
        <f aca="false">V52-W52</f>
        <v>4</v>
      </c>
      <c r="Y52" s="27" t="n">
        <f aca="false">W52/V52</f>
        <v>0.5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19</v>
      </c>
      <c r="H53" s="25" t="n">
        <f aca="false">F53-G53</f>
        <v>1</v>
      </c>
      <c r="I53" s="27" t="n">
        <f aca="false">G53/F53</f>
        <v>0.95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19</v>
      </c>
      <c r="X53" s="25" t="n">
        <f aca="false">V53-W53</f>
        <v>1</v>
      </c>
      <c r="Y53" s="27" t="n">
        <f aca="false">W53/V53</f>
        <v>0.95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118</v>
      </c>
      <c r="H54" s="18" t="n">
        <f aca="false">SUM(H39:H53)</f>
        <v>47</v>
      </c>
      <c r="I54" s="19" t="n">
        <f aca="false">G54/F54</f>
        <v>0.715151515151515</v>
      </c>
      <c r="J54" s="18" t="n">
        <f aca="false">SUM(J39:J53)</f>
        <v>22</v>
      </c>
      <c r="K54" s="18" t="n">
        <f aca="false">SUM(K39:K53)</f>
        <v>15</v>
      </c>
      <c r="L54" s="18" t="n">
        <f aca="false">SUM(L39:L53)</f>
        <v>7</v>
      </c>
      <c r="M54" s="19" t="n">
        <f aca="false">K54/J54</f>
        <v>0.681818181818182</v>
      </c>
      <c r="N54" s="18" t="n">
        <f aca="false">SUM(N39:N53)</f>
        <v>20</v>
      </c>
      <c r="O54" s="18" t="n">
        <f aca="false">SUM(O39:O53)</f>
        <v>6</v>
      </c>
      <c r="P54" s="18" t="n">
        <f aca="false">N54-O54</f>
        <v>14</v>
      </c>
      <c r="Q54" s="19" t="n">
        <f aca="false">O54/N54</f>
        <v>0.3</v>
      </c>
      <c r="R54" s="18" t="n">
        <f aca="false">SUM(R39:R53)</f>
        <v>5</v>
      </c>
      <c r="S54" s="18" t="n">
        <f aca="false">SUM(S39:S53)</f>
        <v>3</v>
      </c>
      <c r="T54" s="18" t="n">
        <f aca="false">R54-S54</f>
        <v>2</v>
      </c>
      <c r="U54" s="19" t="n">
        <f aca="false">S54/R54</f>
        <v>0.6</v>
      </c>
      <c r="V54" s="18" t="n">
        <f aca="false">SUM(V39:V53)</f>
        <v>212</v>
      </c>
      <c r="W54" s="18" t="n">
        <f aca="false">SUM(W39:W53)</f>
        <v>142</v>
      </c>
      <c r="X54" s="18" t="n">
        <f aca="false">SUM(X39:X53)</f>
        <v>70</v>
      </c>
      <c r="Y54" s="19" t="n">
        <f aca="false">W54/V54</f>
        <v>0.669811320754717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2</v>
      </c>
      <c r="L56" s="33" t="n">
        <f aca="false">J56-K56</f>
        <v>1</v>
      </c>
      <c r="M56" s="35" t="n">
        <f aca="false">K56/J56</f>
        <v>0.666666666666667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9</v>
      </c>
      <c r="H57" s="33" t="n">
        <f aca="false">F57-G57</f>
        <v>1</v>
      </c>
      <c r="I57" s="35" t="n">
        <f aca="false">G57/F57</f>
        <v>0.9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9</v>
      </c>
      <c r="X57" s="33" t="n">
        <f aca="false">V57-W57</f>
        <v>3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10</v>
      </c>
      <c r="H59" s="33" t="n">
        <f aca="false">F59-G59</f>
        <v>0</v>
      </c>
      <c r="I59" s="35" t="n">
        <f aca="false">G59/F59</f>
        <v>1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11</v>
      </c>
      <c r="X59" s="33" t="n">
        <f aca="false">V59-W59</f>
        <v>1</v>
      </c>
      <c r="Y59" s="35" t="n">
        <f aca="false">W59/V59</f>
        <v>0.916666666666667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13</v>
      </c>
      <c r="X67" s="33" t="n">
        <f aca="false">V67-W67</f>
        <v>3</v>
      </c>
      <c r="Y67" s="35" t="n">
        <f aca="false">W67/V67</f>
        <v>0.8125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23</v>
      </c>
      <c r="H68" s="33" t="n">
        <f aca="false">F68-G68</f>
        <v>7</v>
      </c>
      <c r="I68" s="35" t="n">
        <f aca="false">G68/F68</f>
        <v>0.766666666666667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24</v>
      </c>
      <c r="X68" s="33" t="n">
        <f aca="false">V68-W68</f>
        <v>8</v>
      </c>
      <c r="Y68" s="35" t="n">
        <f aca="false">W68/V68</f>
        <v>0.75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/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142</v>
      </c>
      <c r="H70" s="18" t="n">
        <f aca="false">SUM(H55:H69)</f>
        <v>27</v>
      </c>
      <c r="I70" s="19" t="n">
        <f aca="false">G70/F70</f>
        <v>0.840236686390533</v>
      </c>
      <c r="J70" s="18" t="n">
        <f aca="false">SUM(J55:J69)</f>
        <v>9</v>
      </c>
      <c r="K70" s="18" t="n">
        <f aca="false">SUM(K55:K69)</f>
        <v>6</v>
      </c>
      <c r="L70" s="18" t="n">
        <f aca="false">J70-K70</f>
        <v>3</v>
      </c>
      <c r="M70" s="19" t="n">
        <f aca="false">K70/J70</f>
        <v>0.666666666666667</v>
      </c>
      <c r="N70" s="18" t="n">
        <f aca="false">SUM(N55:N69)</f>
        <v>20</v>
      </c>
      <c r="O70" s="18" t="n">
        <f aca="false">SUM(O55:O69)</f>
        <v>5</v>
      </c>
      <c r="P70" s="18" t="n">
        <f aca="false">SUM(P55:P69)</f>
        <v>15</v>
      </c>
      <c r="Q70" s="19" t="n">
        <f aca="false">O70/N70</f>
        <v>0.25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153</v>
      </c>
      <c r="X70" s="18" t="n">
        <f aca="false">SUM(X55:X69)</f>
        <v>45</v>
      </c>
      <c r="Y70" s="19" t="n">
        <f aca="false">W70/V70</f>
        <v>0.772727272727273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6</v>
      </c>
      <c r="X73" s="41" t="n">
        <f aca="false">V73-W73</f>
        <v>4</v>
      </c>
      <c r="Y73" s="43" t="n">
        <f aca="false">W73/V73</f>
        <v>0.6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42</v>
      </c>
      <c r="H74" s="41" t="n">
        <f aca="false">F74-G74</f>
        <v>19</v>
      </c>
      <c r="I74" s="43" t="n">
        <f aca="false">G74/F74</f>
        <v>0.688524590163934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42</v>
      </c>
      <c r="X74" s="41" t="n">
        <f aca="false">V74-W74</f>
        <v>19</v>
      </c>
      <c r="Y74" s="43" t="n">
        <f aca="false">W74/V74</f>
        <v>0.688524590163934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15</v>
      </c>
      <c r="X75" s="41" t="n">
        <f aca="false">V75-W75</f>
        <v>3</v>
      </c>
      <c r="Y75" s="43" t="n">
        <f aca="false">W75/V75</f>
        <v>0.833333333333333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8</v>
      </c>
      <c r="H76" s="41" t="n">
        <f aca="false">F76-G76</f>
        <v>9</v>
      </c>
      <c r="I76" s="43" t="n">
        <f aca="false">G76/F76</f>
        <v>0.470588235294118</v>
      </c>
      <c r="J76" s="44"/>
      <c r="K76" s="42"/>
      <c r="L76" s="41"/>
      <c r="M76" s="43"/>
      <c r="N76" s="41" t="n">
        <v>5</v>
      </c>
      <c r="O76" s="42" t="n">
        <v>4</v>
      </c>
      <c r="P76" s="41" t="n">
        <f aca="false">N76-O76</f>
        <v>1</v>
      </c>
      <c r="Q76" s="43" t="n">
        <f aca="false">O76/N76</f>
        <v>0.8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12</v>
      </c>
      <c r="X76" s="41" t="n">
        <f aca="false">V76-W76</f>
        <v>10</v>
      </c>
      <c r="Y76" s="43" t="n">
        <f aca="false">W76/V76</f>
        <v>0.545454545454545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8</v>
      </c>
      <c r="X77" s="41" t="n">
        <f aca="false">V77-W77</f>
        <v>9</v>
      </c>
      <c r="Y77" s="43" t="n">
        <f aca="false">W77/V77</f>
        <v>0.470588235294118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20</v>
      </c>
      <c r="H78" s="41" t="n">
        <f aca="false">F78-G78</f>
        <v>8</v>
      </c>
      <c r="I78" s="43" t="n">
        <f aca="false">G78/F78</f>
        <v>0.714285714285714</v>
      </c>
      <c r="J78" s="44" t="n">
        <v>4</v>
      </c>
      <c r="K78" s="42" t="n">
        <v>0</v>
      </c>
      <c r="L78" s="41" t="n">
        <f aca="false">J78-K78</f>
        <v>4</v>
      </c>
      <c r="M78" s="43" t="n">
        <f aca="false">K78/J78</f>
        <v>0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24</v>
      </c>
      <c r="X78" s="41" t="n">
        <f aca="false">V78-W78</f>
        <v>15</v>
      </c>
      <c r="Y78" s="43" t="n">
        <f aca="false">W78/V78</f>
        <v>0.615384615384615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2</v>
      </c>
      <c r="H82" s="41" t="n">
        <f aca="false">F82-G82</f>
        <v>6</v>
      </c>
      <c r="I82" s="43" t="n">
        <f aca="false">G82/F82</f>
        <v>0.25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2</v>
      </c>
      <c r="X82" s="41" t="n">
        <f aca="false">V82-W82</f>
        <v>6</v>
      </c>
      <c r="Y82" s="43" t="n">
        <f aca="false">W82/V82</f>
        <v>0.25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6</v>
      </c>
      <c r="H84" s="41" t="n">
        <f aca="false">F84-G84</f>
        <v>2</v>
      </c>
      <c r="I84" s="43" t="n">
        <f aca="false">G84/F84</f>
        <v>0.75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6</v>
      </c>
      <c r="X84" s="41" t="n">
        <f aca="false">V84-W84</f>
        <v>4</v>
      </c>
      <c r="Y84" s="43" t="n">
        <f aca="false">W84/V84</f>
        <v>0.6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152</v>
      </c>
      <c r="H85" s="18" t="n">
        <f aca="false">SUM(H71:H84)</f>
        <v>52</v>
      </c>
      <c r="I85" s="19" t="n">
        <f aca="false">G85/F85</f>
        <v>0.745098039215686</v>
      </c>
      <c r="J85" s="18" t="n">
        <f aca="false">SUM(J71:J84)</f>
        <v>11</v>
      </c>
      <c r="K85" s="18" t="n">
        <f aca="false">SUM(K71:K84)</f>
        <v>2</v>
      </c>
      <c r="L85" s="18" t="n">
        <f aca="false">J85-K85</f>
        <v>9</v>
      </c>
      <c r="M85" s="19" t="n">
        <f aca="false">K85/J85</f>
        <v>0.181818181818182</v>
      </c>
      <c r="N85" s="18" t="n">
        <f aca="false">SUM(N71:N84)</f>
        <v>29</v>
      </c>
      <c r="O85" s="18" t="n">
        <f aca="false">SUM(O71:O84)</f>
        <v>11</v>
      </c>
      <c r="P85" s="18" t="n">
        <f aca="false">SUM(P71:P84)</f>
        <v>18</v>
      </c>
      <c r="Q85" s="19" t="n">
        <f aca="false">O85/N85</f>
        <v>0.379310344827586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165</v>
      </c>
      <c r="X85" s="18" t="n">
        <f aca="false">SUM(X71:X84)</f>
        <v>79</v>
      </c>
      <c r="Y85" s="19" t="n">
        <f aca="false">W85/V85</f>
        <v>0.676229508196721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788</v>
      </c>
      <c r="H86" s="18" t="n">
        <f aca="false">H38+H54+H70+H85</f>
        <v>234</v>
      </c>
      <c r="I86" s="19" t="n">
        <f aca="false">G86/F86</f>
        <v>0.771037181996086</v>
      </c>
      <c r="J86" s="18" t="n">
        <f aca="false">J38+J54+J70+J85</f>
        <v>81</v>
      </c>
      <c r="K86" s="18" t="n">
        <f aca="false">K38+K54+K70+K85</f>
        <v>48</v>
      </c>
      <c r="L86" s="18" t="n">
        <f aca="false">L38+L54+L70+L85</f>
        <v>33</v>
      </c>
      <c r="M86" s="19" t="n">
        <f aca="false">K86/J86</f>
        <v>0.592592592592593</v>
      </c>
      <c r="N86" s="18" t="n">
        <f aca="false">N38+N54+N70+N85</f>
        <v>172</v>
      </c>
      <c r="O86" s="18" t="n">
        <f aca="false">O38+O54+O70+O85</f>
        <v>60</v>
      </c>
      <c r="P86" s="18" t="n">
        <f aca="false">P38+P54+P70+P85</f>
        <v>112</v>
      </c>
      <c r="Q86" s="19" t="n">
        <f aca="false">O86/N86</f>
        <v>0.348837209302326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1284</v>
      </c>
      <c r="W86" s="18" t="n">
        <f aca="false">G86+K86+O86+S86</f>
        <v>902</v>
      </c>
      <c r="X86" s="18" t="n">
        <f aca="false">V86-W86</f>
        <v>382</v>
      </c>
      <c r="Y86" s="19" t="n">
        <f aca="false">W86/V86</f>
        <v>0.702492211838006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181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376</v>
      </c>
      <c r="H96" s="56" t="n">
        <f aca="false">H38</f>
        <v>108</v>
      </c>
      <c r="I96" s="57" t="n">
        <f aca="false">I38</f>
        <v>0.776859504132231</v>
      </c>
      <c r="J96" s="56" t="n">
        <f aca="false">J38</f>
        <v>39</v>
      </c>
      <c r="K96" s="56" t="n">
        <f aca="false">K38</f>
        <v>25</v>
      </c>
      <c r="L96" s="56" t="n">
        <f aca="false">L38</f>
        <v>14</v>
      </c>
      <c r="M96" s="57" t="n">
        <f aca="false">M38</f>
        <v>0.641025641025641</v>
      </c>
      <c r="N96" s="56" t="n">
        <f aca="false">N38</f>
        <v>103</v>
      </c>
      <c r="O96" s="56" t="n">
        <f aca="false">O38</f>
        <v>38</v>
      </c>
      <c r="P96" s="56" t="n">
        <f aca="false">P38</f>
        <v>65</v>
      </c>
      <c r="Q96" s="57" t="n">
        <f aca="false">Q38</f>
        <v>0.368932038834951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630</v>
      </c>
      <c r="W96" s="56" t="n">
        <f aca="false">W38</f>
        <v>442</v>
      </c>
      <c r="X96" s="56" t="n">
        <f aca="false">X38</f>
        <v>188</v>
      </c>
      <c r="Y96" s="57" t="n">
        <f aca="false">Y38</f>
        <v>0.701587301587302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118</v>
      </c>
      <c r="H97" s="59" t="n">
        <f aca="false">H54</f>
        <v>47</v>
      </c>
      <c r="I97" s="60" t="n">
        <f aca="false">I54</f>
        <v>0.715151515151515</v>
      </c>
      <c r="J97" s="59" t="n">
        <f aca="false">J54</f>
        <v>22</v>
      </c>
      <c r="K97" s="59" t="n">
        <f aca="false">K54</f>
        <v>15</v>
      </c>
      <c r="L97" s="59" t="n">
        <f aca="false">L54</f>
        <v>7</v>
      </c>
      <c r="M97" s="60" t="n">
        <f aca="false">M54</f>
        <v>0.681818181818182</v>
      </c>
      <c r="N97" s="59" t="n">
        <f aca="false">N54</f>
        <v>20</v>
      </c>
      <c r="O97" s="59" t="n">
        <f aca="false">O54</f>
        <v>6</v>
      </c>
      <c r="P97" s="59" t="n">
        <f aca="false">P54</f>
        <v>14</v>
      </c>
      <c r="Q97" s="60" t="n">
        <f aca="false">Q54</f>
        <v>0.3</v>
      </c>
      <c r="R97" s="59" t="n">
        <f aca="false">R54</f>
        <v>5</v>
      </c>
      <c r="S97" s="59" t="n">
        <f aca="false">S54</f>
        <v>3</v>
      </c>
      <c r="T97" s="59" t="n">
        <f aca="false">T54</f>
        <v>2</v>
      </c>
      <c r="U97" s="60" t="n">
        <f aca="false">U54</f>
        <v>0.6</v>
      </c>
      <c r="V97" s="59" t="n">
        <f aca="false">V54</f>
        <v>212</v>
      </c>
      <c r="W97" s="59" t="n">
        <f aca="false">W54</f>
        <v>142</v>
      </c>
      <c r="X97" s="59" t="n">
        <f aca="false">X54</f>
        <v>70</v>
      </c>
      <c r="Y97" s="60" t="n">
        <f aca="false">Y54</f>
        <v>0.669811320754717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142</v>
      </c>
      <c r="H98" s="62" t="n">
        <f aca="false">H70</f>
        <v>27</v>
      </c>
      <c r="I98" s="63" t="n">
        <f aca="false">I70</f>
        <v>0.840236686390533</v>
      </c>
      <c r="J98" s="62" t="n">
        <f aca="false">J70</f>
        <v>9</v>
      </c>
      <c r="K98" s="62" t="n">
        <f aca="false">K70</f>
        <v>6</v>
      </c>
      <c r="L98" s="62" t="n">
        <f aca="false">L70</f>
        <v>3</v>
      </c>
      <c r="M98" s="63" t="n">
        <f aca="false">M70</f>
        <v>0.666666666666667</v>
      </c>
      <c r="N98" s="62" t="n">
        <f aca="false">N70</f>
        <v>20</v>
      </c>
      <c r="O98" s="62" t="n">
        <f aca="false">O70</f>
        <v>5</v>
      </c>
      <c r="P98" s="62" t="n">
        <f aca="false">P70</f>
        <v>15</v>
      </c>
      <c r="Q98" s="63" t="n">
        <f aca="false">Q70</f>
        <v>0.25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153</v>
      </c>
      <c r="X98" s="62" t="n">
        <f aca="false">X70</f>
        <v>45</v>
      </c>
      <c r="Y98" s="63" t="n">
        <f aca="false">Y70</f>
        <v>0.772727272727273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152</v>
      </c>
      <c r="H99" s="65" t="n">
        <f aca="false">H85</f>
        <v>52</v>
      </c>
      <c r="I99" s="66" t="n">
        <f aca="false">I85</f>
        <v>0.745098039215686</v>
      </c>
      <c r="J99" s="65" t="n">
        <f aca="false">J85</f>
        <v>11</v>
      </c>
      <c r="K99" s="65" t="n">
        <f aca="false">K85</f>
        <v>2</v>
      </c>
      <c r="L99" s="65" t="n">
        <f aca="false">L85</f>
        <v>9</v>
      </c>
      <c r="M99" s="66" t="n">
        <f aca="false">M85</f>
        <v>0.181818181818182</v>
      </c>
      <c r="N99" s="65" t="n">
        <f aca="false">N85</f>
        <v>29</v>
      </c>
      <c r="O99" s="65" t="n">
        <f aca="false">O85</f>
        <v>11</v>
      </c>
      <c r="P99" s="65" t="n">
        <f aca="false">P85</f>
        <v>18</v>
      </c>
      <c r="Q99" s="66" t="n">
        <f aca="false">Q85</f>
        <v>0.379310344827586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165</v>
      </c>
      <c r="X99" s="65" t="n">
        <f aca="false">X85</f>
        <v>79</v>
      </c>
      <c r="Y99" s="66" t="n">
        <f aca="false">Y85</f>
        <v>0.676229508196721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788</v>
      </c>
      <c r="H100" s="6" t="n">
        <f aca="false">H86</f>
        <v>234</v>
      </c>
      <c r="I100" s="68" t="n">
        <f aca="false">I86</f>
        <v>0.771037181996086</v>
      </c>
      <c r="J100" s="6" t="n">
        <f aca="false">J86</f>
        <v>81</v>
      </c>
      <c r="K100" s="6" t="n">
        <f aca="false">K86</f>
        <v>48</v>
      </c>
      <c r="L100" s="6" t="n">
        <f aca="false">L86</f>
        <v>33</v>
      </c>
      <c r="M100" s="68" t="n">
        <f aca="false">M86</f>
        <v>0.592592592592593</v>
      </c>
      <c r="N100" s="6" t="n">
        <f aca="false">N86</f>
        <v>172</v>
      </c>
      <c r="O100" s="6" t="n">
        <f aca="false">O86</f>
        <v>60</v>
      </c>
      <c r="P100" s="6" t="n">
        <f aca="false">P86</f>
        <v>112</v>
      </c>
      <c r="Q100" s="68" t="n">
        <f aca="false">Q86</f>
        <v>0.348837209302326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1284</v>
      </c>
      <c r="W100" s="6" t="n">
        <f aca="false">W86</f>
        <v>902</v>
      </c>
      <c r="X100" s="6" t="n">
        <f aca="false">X86</f>
        <v>382</v>
      </c>
      <c r="Y100" s="68" t="n">
        <f aca="false">W100/V100</f>
        <v>0.702492211838006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182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836</v>
      </c>
      <c r="M113" s="76"/>
      <c r="N113" s="76"/>
      <c r="O113" s="76" t="n">
        <f aca="false">I113-L113</f>
        <v>267</v>
      </c>
      <c r="P113" s="76"/>
      <c r="Q113" s="76"/>
      <c r="R113" s="77" t="n">
        <f aca="false">L113/I113</f>
        <v>0.757932910244787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66</v>
      </c>
      <c r="M114" s="76"/>
      <c r="N114" s="76"/>
      <c r="O114" s="76" t="n">
        <f aca="false">I114-L114</f>
        <v>115</v>
      </c>
      <c r="P114" s="76"/>
      <c r="Q114" s="76"/>
      <c r="R114" s="77" t="n">
        <f aca="false">L114/I114</f>
        <v>0.364640883977901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902</v>
      </c>
      <c r="M115" s="76"/>
      <c r="N115" s="76"/>
      <c r="O115" s="76" t="n">
        <f aca="false">SUM(O113:O114)</f>
        <v>382</v>
      </c>
      <c r="P115" s="76"/>
      <c r="Q115" s="76"/>
      <c r="R115" s="77" t="n">
        <f aca="false">L115/I115</f>
        <v>0.702492211838006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1816</v>
      </c>
      <c r="G121" s="83" t="n">
        <v>743</v>
      </c>
      <c r="H121" s="83" t="n">
        <v>1073</v>
      </c>
      <c r="I121" s="84" t="n">
        <f aca="false">G121/F121</f>
        <v>0.409140969162996</v>
      </c>
      <c r="J121" s="83" t="n">
        <v>463</v>
      </c>
      <c r="K121" s="83" t="n">
        <v>95</v>
      </c>
      <c r="L121" s="83" t="n">
        <v>368</v>
      </c>
      <c r="M121" s="84" t="n">
        <f aca="false">K121/J121</f>
        <v>0.205183585313175</v>
      </c>
    </row>
    <row r="122" customFormat="false" ht="12.75" hidden="false" customHeight="false" outlineLevel="0" collapsed="false">
      <c r="E122" s="80" t="s">
        <v>62</v>
      </c>
      <c r="F122" s="83" t="n">
        <v>946</v>
      </c>
      <c r="G122" s="83" t="n">
        <v>556</v>
      </c>
      <c r="H122" s="83" t="n">
        <v>390</v>
      </c>
      <c r="I122" s="84" t="n">
        <f aca="false">G122/F122</f>
        <v>0.587737843551797</v>
      </c>
      <c r="J122" s="83" t="n">
        <v>375</v>
      </c>
      <c r="K122" s="83" t="n">
        <v>53</v>
      </c>
      <c r="L122" s="83" t="n">
        <v>322</v>
      </c>
      <c r="M122" s="84" t="n">
        <f aca="false">K122/J122</f>
        <v>0.141333333333333</v>
      </c>
    </row>
    <row r="123" customFormat="false" ht="12.75" hidden="false" customHeight="false" outlineLevel="0" collapsed="false">
      <c r="E123" s="80" t="s">
        <v>86</v>
      </c>
      <c r="F123" s="83" t="n">
        <v>983</v>
      </c>
      <c r="G123" s="83" t="n">
        <v>419</v>
      </c>
      <c r="H123" s="83" t="n">
        <v>564</v>
      </c>
      <c r="I123" s="84" t="n">
        <f aca="false">G123/F123</f>
        <v>0.426246185147508</v>
      </c>
      <c r="J123" s="83" t="n">
        <v>359</v>
      </c>
      <c r="K123" s="83" t="n">
        <v>55</v>
      </c>
      <c r="L123" s="83" t="n">
        <v>304</v>
      </c>
      <c r="M123" s="84" t="n">
        <f aca="false">K123/J123</f>
        <v>0.153203342618384</v>
      </c>
    </row>
    <row r="124" customFormat="false" ht="12.75" hidden="false" customHeight="false" outlineLevel="0" collapsed="false">
      <c r="E124" s="80" t="s">
        <v>109</v>
      </c>
      <c r="F124" s="83" t="n">
        <v>1583</v>
      </c>
      <c r="G124" s="83" t="n">
        <v>593</v>
      </c>
      <c r="H124" s="83" t="n">
        <v>990</v>
      </c>
      <c r="I124" s="84" t="n">
        <f aca="false">G124/F124</f>
        <v>0.374605180037903</v>
      </c>
      <c r="J124" s="83" t="n">
        <v>458</v>
      </c>
      <c r="K124" s="83" t="n">
        <v>53</v>
      </c>
      <c r="L124" s="83" t="n">
        <v>405</v>
      </c>
      <c r="M124" s="84" t="n">
        <f aca="false">K124/J124</f>
        <v>0.115720524017467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5328</v>
      </c>
      <c r="G125" s="80" t="n">
        <f aca="false">G121+G122+G123+G124</f>
        <v>2311</v>
      </c>
      <c r="H125" s="80" t="n">
        <f aca="false">H121+H122+H123+H124</f>
        <v>3017</v>
      </c>
      <c r="I125" s="85" t="n">
        <f aca="false">G125/F125</f>
        <v>0.433746246246246</v>
      </c>
      <c r="J125" s="80" t="n">
        <f aca="false">J121+J122+J123+J124</f>
        <v>1655</v>
      </c>
      <c r="K125" s="80" t="n">
        <f aca="false">K121+K122+K123+K124</f>
        <v>256</v>
      </c>
      <c r="L125" s="80" t="n">
        <f aca="false">L121+L122+L123+L124</f>
        <v>1399</v>
      </c>
      <c r="M125" s="85" t="n">
        <f aca="false">K125/J125</f>
        <v>0.154682779456193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22" colorId="64" zoomScale="81" zoomScaleNormal="81" zoomScalePageLayoutView="100" workbookViewId="0">
      <selection pane="topLeft" activeCell="G24" activeCellId="0" sqref="G24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8.41"/>
    <col collapsed="false" customWidth="true" hidden="false" outlineLevel="0" max="7" min="7" style="0" width="9.13"/>
    <col collapsed="false" customWidth="true" hidden="false" outlineLevel="0" max="8" min="8" style="0" width="9.71"/>
    <col collapsed="false" customWidth="true" hidden="false" outlineLevel="0" max="9" min="9" style="0" width="12.71"/>
    <col collapsed="false" customWidth="true" hidden="false" outlineLevel="0" max="10" min="10" style="0" width="7.29"/>
    <col collapsed="false" customWidth="true" hidden="false" outlineLevel="0" max="11" min="11" style="0" width="7.87"/>
    <col collapsed="false" customWidth="true" hidden="false" outlineLevel="0" max="12" min="12" style="0" width="7.15"/>
    <col collapsed="false" customWidth="true" hidden="false" outlineLevel="0" max="13" min="13" style="0" width="9.85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0" min="18" style="0" width="5.86"/>
    <col collapsed="false" customWidth="true" hidden="false" outlineLevel="0" max="21" min="21" style="0" width="8"/>
    <col collapsed="false" customWidth="true" hidden="false" outlineLevel="0" max="24" min="22" style="0" width="5.86"/>
    <col collapsed="false" customWidth="true" hidden="false" outlineLevel="0" max="25" min="25" style="0" width="8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183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8</v>
      </c>
      <c r="P9" s="13" t="n">
        <f aca="false">N9-O9</f>
        <v>2</v>
      </c>
      <c r="Q9" s="15" t="n">
        <f aca="false">O9/N9</f>
        <v>0.8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11</v>
      </c>
      <c r="H10" s="13" t="n">
        <f aca="false">F10-G10</f>
        <v>9</v>
      </c>
      <c r="I10" s="15" t="n">
        <f aca="false">G10/F10</f>
        <v>0.55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11</v>
      </c>
      <c r="X10" s="13" t="n">
        <f aca="false">V10-W10</f>
        <v>11</v>
      </c>
      <c r="Y10" s="15" t="n">
        <f aca="false">W10/V10</f>
        <v>0.5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29</v>
      </c>
      <c r="H13" s="13" t="n">
        <f aca="false">F13-G13</f>
        <v>4</v>
      </c>
      <c r="I13" s="15" t="n">
        <f aca="false">G13/F13</f>
        <v>0.878787878787879</v>
      </c>
      <c r="J13" s="16"/>
      <c r="K13" s="14"/>
      <c r="L13" s="13"/>
      <c r="M13" s="15"/>
      <c r="N13" s="13" t="n">
        <v>25</v>
      </c>
      <c r="O13" s="14" t="n">
        <v>1</v>
      </c>
      <c r="P13" s="13" t="n">
        <f aca="false">N13-O13</f>
        <v>24</v>
      </c>
      <c r="Q13" s="15" t="n">
        <f aca="false">O13/N13</f>
        <v>0.04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30</v>
      </c>
      <c r="X13" s="13" t="n">
        <f aca="false">V13-W13</f>
        <v>28</v>
      </c>
      <c r="Y13" s="15" t="n">
        <f aca="false">W13/V13</f>
        <v>0.517241379310345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7</v>
      </c>
      <c r="H15" s="13" t="n">
        <f aca="false">F15-G15</f>
        <v>13</v>
      </c>
      <c r="I15" s="15" t="n">
        <f aca="false">G15/F15</f>
        <v>0.35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7</v>
      </c>
      <c r="X15" s="13" t="n">
        <f aca="false">V15-W15</f>
        <v>13</v>
      </c>
      <c r="Y15" s="15" t="n">
        <f aca="false">W15/V15</f>
        <v>0.35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7</v>
      </c>
      <c r="H17" s="13" t="n">
        <f aca="false">F17-G17</f>
        <v>21</v>
      </c>
      <c r="I17" s="15" t="n">
        <f aca="false">G17/F17</f>
        <v>0.25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7</v>
      </c>
      <c r="X17" s="13" t="n">
        <f aca="false">V17-W17</f>
        <v>21</v>
      </c>
      <c r="Y17" s="15" t="n">
        <f aca="false">W17/V17</f>
        <v>0.25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17</v>
      </c>
      <c r="P19" s="13" t="n">
        <f aca="false">N19-O19</f>
        <v>17</v>
      </c>
      <c r="Q19" s="15" t="n">
        <f aca="false">O19/N19</f>
        <v>0.5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17</v>
      </c>
      <c r="X19" s="13" t="n">
        <f aca="false">V19-W19</f>
        <v>17</v>
      </c>
      <c r="Y19" s="15" t="n">
        <f aca="false">W19/V19</f>
        <v>0.5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4</v>
      </c>
      <c r="H22" s="13" t="n">
        <f aca="false">F22-G22</f>
        <v>4</v>
      </c>
      <c r="I22" s="15" t="n">
        <f aca="false">G22/F22</f>
        <v>0.5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4</v>
      </c>
      <c r="X22" s="13" t="n">
        <f aca="false">V22-W22</f>
        <v>4</v>
      </c>
      <c r="Y22" s="15" t="n">
        <f aca="false">W22/V22</f>
        <v>0.5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5</v>
      </c>
      <c r="H23" s="13" t="n">
        <f aca="false">F23-G23</f>
        <v>5</v>
      </c>
      <c r="I23" s="15" t="n">
        <f aca="false">G23/F23</f>
        <v>0.5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6</v>
      </c>
      <c r="X23" s="13" t="n">
        <f aca="false">V23-W23</f>
        <v>8</v>
      </c>
      <c r="Y23" s="15" t="n">
        <f aca="false">W23/V23</f>
        <v>0.428571428571429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18</v>
      </c>
      <c r="H24" s="13" t="n">
        <f aca="false">F24-G24</f>
        <v>22</v>
      </c>
      <c r="I24" s="15" t="n">
        <f aca="false">G24/F24</f>
        <v>0.45</v>
      </c>
      <c r="J24" s="16"/>
      <c r="K24" s="14"/>
      <c r="L24" s="13"/>
      <c r="M24" s="15"/>
      <c r="N24" s="13" t="n">
        <v>8</v>
      </c>
      <c r="O24" s="14" t="n">
        <v>1</v>
      </c>
      <c r="P24" s="13" t="n">
        <f aca="false">N24-O24</f>
        <v>7</v>
      </c>
      <c r="Q24" s="15" t="n">
        <f aca="false">O24/N24</f>
        <v>0.125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19</v>
      </c>
      <c r="X24" s="13" t="n">
        <f aca="false">V24-W24</f>
        <v>29</v>
      </c>
      <c r="Y24" s="15" t="n">
        <f aca="false">W24/V24</f>
        <v>0.395833333333333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9</v>
      </c>
      <c r="H30" s="13" t="n">
        <f aca="false">F30-G30</f>
        <v>3</v>
      </c>
      <c r="I30" s="15" t="n">
        <f aca="false">G30/F30</f>
        <v>0.75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9</v>
      </c>
      <c r="X30" s="13" t="n">
        <f aca="false">V30-W30</f>
        <v>3</v>
      </c>
      <c r="Y30" s="15" t="n">
        <f aca="false">W30/V30</f>
        <v>0.75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4</v>
      </c>
      <c r="T31" s="13" t="n">
        <f aca="false">R31-S31</f>
        <v>0</v>
      </c>
      <c r="U31" s="15" t="n">
        <f aca="false">S31/R31</f>
        <v>1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6</v>
      </c>
      <c r="H32" s="13" t="n">
        <f aca="false">F32-G32</f>
        <v>4</v>
      </c>
      <c r="I32" s="15" t="n">
        <f aca="false">G32/F32</f>
        <v>0.6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6</v>
      </c>
      <c r="X32" s="13" t="n">
        <f aca="false">V32-W32</f>
        <v>5</v>
      </c>
      <c r="Y32" s="15" t="n">
        <f aca="false">W32/V32</f>
        <v>0.545454545454545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5</v>
      </c>
      <c r="H34" s="13" t="n">
        <f aca="false">F34-G34</f>
        <v>4</v>
      </c>
      <c r="I34" s="15" t="n">
        <f aca="false">G34/F34</f>
        <v>0.555555555555556</v>
      </c>
      <c r="J34" s="16"/>
      <c r="K34" s="14"/>
      <c r="L34" s="13"/>
      <c r="M34" s="15"/>
      <c r="N34" s="13" t="n">
        <v>4</v>
      </c>
      <c r="O34" s="14" t="n">
        <v>3</v>
      </c>
      <c r="P34" s="13" t="n">
        <f aca="false">N34-O34</f>
        <v>1</v>
      </c>
      <c r="Q34" s="15" t="n">
        <f aca="false">O34/N34</f>
        <v>0.75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8</v>
      </c>
      <c r="X34" s="13" t="n">
        <f aca="false">V34-W34</f>
        <v>5</v>
      </c>
      <c r="Y34" s="15" t="n">
        <f aca="false">W34/V34</f>
        <v>0.615384615384615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2</v>
      </c>
      <c r="P36" s="13" t="n">
        <f aca="false">N36-O36</f>
        <v>1</v>
      </c>
      <c r="Q36" s="15" t="n">
        <f aca="false">O36/N36</f>
        <v>0.666666666666667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9</v>
      </c>
      <c r="H37" s="13" t="n">
        <f aca="false">F37-G37</f>
        <v>1</v>
      </c>
      <c r="I37" s="15" t="n">
        <f aca="false">G37/F37</f>
        <v>0.9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9</v>
      </c>
      <c r="X37" s="13" t="n">
        <f aca="false">V37-W37</f>
        <v>1</v>
      </c>
      <c r="Y37" s="15" t="n">
        <f aca="false">W37/V37</f>
        <v>0.9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378</v>
      </c>
      <c r="H38" s="18" t="n">
        <f aca="false">F38-G38</f>
        <v>106</v>
      </c>
      <c r="I38" s="19" t="n">
        <f aca="false">G38/F38</f>
        <v>0.78099173553719</v>
      </c>
      <c r="J38" s="18" t="n">
        <f aca="false">SUM(J8:J37)</f>
        <v>39</v>
      </c>
      <c r="K38" s="18" t="n">
        <f aca="false">SUM(K8:K37)</f>
        <v>29</v>
      </c>
      <c r="L38" s="18" t="n">
        <f aca="false">J38-K38</f>
        <v>10</v>
      </c>
      <c r="M38" s="19" t="n">
        <f aca="false">K38/J38</f>
        <v>0.743589743589744</v>
      </c>
      <c r="N38" s="18" t="n">
        <f aca="false">SUM(N8:N37)</f>
        <v>103</v>
      </c>
      <c r="O38" s="18" t="n">
        <f aca="false">SUM(O8:O37)</f>
        <v>42</v>
      </c>
      <c r="P38" s="18" t="n">
        <f aca="false">SUM(P8:P37)</f>
        <v>61</v>
      </c>
      <c r="Q38" s="19" t="n">
        <f aca="false">O38/N38</f>
        <v>0.407766990291262</v>
      </c>
      <c r="R38" s="18" t="n">
        <f aca="false">SUM(R8:R37)</f>
        <v>4</v>
      </c>
      <c r="S38" s="18" t="n">
        <f aca="false">SUM(S8:S37)</f>
        <v>4</v>
      </c>
      <c r="T38" s="18" t="n">
        <f aca="false">SUM(T8:T37)</f>
        <v>0</v>
      </c>
      <c r="U38" s="19" t="n">
        <f aca="false">S38/R38</f>
        <v>1</v>
      </c>
      <c r="V38" s="18" t="n">
        <f aca="false">SUM(V8:V37)</f>
        <v>630</v>
      </c>
      <c r="W38" s="18" t="n">
        <f aca="false">SUM(W8:W37)</f>
        <v>453</v>
      </c>
      <c r="X38" s="18" t="n">
        <f aca="false">SUM(X8:X37)</f>
        <v>177</v>
      </c>
      <c r="Y38" s="19" t="n">
        <f aca="false">W38/V38</f>
        <v>0.719047619047619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9</v>
      </c>
      <c r="H42" s="25" t="n">
        <f aca="false">F42-G42</f>
        <v>1</v>
      </c>
      <c r="I42" s="27" t="n">
        <f aca="false">G42/F42</f>
        <v>0.9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9</v>
      </c>
      <c r="X42" s="25" t="n">
        <f aca="false">V42-W42</f>
        <v>1</v>
      </c>
      <c r="Y42" s="27" t="n">
        <f aca="false">W42/V42</f>
        <v>0.9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17</v>
      </c>
      <c r="X46" s="25" t="n">
        <f aca="false">V46-W46</f>
        <v>1</v>
      </c>
      <c r="Y46" s="27" t="n">
        <f aca="false">W46/V46</f>
        <v>0.944444444444444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25</v>
      </c>
      <c r="H47" s="25" t="n">
        <f aca="false">F47-G47</f>
        <v>5</v>
      </c>
      <c r="I47" s="27" t="n">
        <f aca="false">G47/F47</f>
        <v>0.833333333333333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25</v>
      </c>
      <c r="X47" s="25" t="n">
        <f aca="false">V47-W47</f>
        <v>5</v>
      </c>
      <c r="Y47" s="27" t="n">
        <f aca="false">W47/V47</f>
        <v>0.833333333333333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2</v>
      </c>
      <c r="P51" s="25" t="n">
        <f aca="false">N51-O51</f>
        <v>3</v>
      </c>
      <c r="Q51" s="27" t="n">
        <f aca="false">O51/N51</f>
        <v>0.4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20</v>
      </c>
      <c r="X51" s="25" t="n">
        <f aca="false">V51-W51</f>
        <v>4</v>
      </c>
      <c r="Y51" s="27" t="n">
        <f aca="false">W51/V51</f>
        <v>0.833333333333333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4</v>
      </c>
      <c r="H52" s="25" t="n">
        <f aca="false">F52-G52</f>
        <v>1</v>
      </c>
      <c r="I52" s="27" t="n">
        <f aca="false">G52/F52</f>
        <v>0.8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4</v>
      </c>
      <c r="X52" s="25" t="n">
        <f aca="false">V52-W52</f>
        <v>4</v>
      </c>
      <c r="Y52" s="27" t="n">
        <f aca="false">W52/V52</f>
        <v>0.5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127</v>
      </c>
      <c r="H54" s="18" t="n">
        <f aca="false">SUM(H39:H53)</f>
        <v>38</v>
      </c>
      <c r="I54" s="19" t="n">
        <f aca="false">G54/F54</f>
        <v>0.76969696969697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7</v>
      </c>
      <c r="P54" s="18" t="n">
        <f aca="false">N54-O54</f>
        <v>13</v>
      </c>
      <c r="Q54" s="19" t="n">
        <f aca="false">O54/N54</f>
        <v>0.35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157</v>
      </c>
      <c r="X54" s="18" t="n">
        <f aca="false">SUM(X39:X53)</f>
        <v>55</v>
      </c>
      <c r="Y54" s="19" t="n">
        <f aca="false">W54/V54</f>
        <v>0.740566037735849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2</v>
      </c>
      <c r="L56" s="33" t="n">
        <f aca="false">J56-K56</f>
        <v>1</v>
      </c>
      <c r="M56" s="35" t="n">
        <f aca="false">K56/J56</f>
        <v>0.666666666666667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8</v>
      </c>
      <c r="X57" s="33" t="n">
        <f aca="false">V57-W57</f>
        <v>4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10</v>
      </c>
      <c r="H59" s="33" t="n">
        <f aca="false">F59-G59</f>
        <v>0</v>
      </c>
      <c r="I59" s="35" t="n">
        <f aca="false">G59/F59</f>
        <v>1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12</v>
      </c>
      <c r="X59" s="33" t="n">
        <f aca="false">V59-W59</f>
        <v>0</v>
      </c>
      <c r="Y59" s="35" t="n">
        <f aca="false">W59/V59</f>
        <v>1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5</v>
      </c>
      <c r="H61" s="33" t="n">
        <f aca="false">F61-G61</f>
        <v>3</v>
      </c>
      <c r="I61" s="35" t="n">
        <f aca="false">G61/F61</f>
        <v>0.625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5</v>
      </c>
      <c r="X61" s="33" t="n">
        <f aca="false">V61-W61</f>
        <v>3</v>
      </c>
      <c r="Y61" s="35" t="n">
        <f aca="false">W61/V61</f>
        <v>0.625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9</v>
      </c>
      <c r="X62" s="33" t="n">
        <f aca="false">V62-W62</f>
        <v>2</v>
      </c>
      <c r="Y62" s="35" t="n">
        <f aca="false">W62/V62</f>
        <v>0.818181818181818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13</v>
      </c>
      <c r="X67" s="33" t="n">
        <f aca="false">V67-W67</f>
        <v>3</v>
      </c>
      <c r="Y67" s="35" t="n">
        <f aca="false">W67/V67</f>
        <v>0.8125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24</v>
      </c>
      <c r="H68" s="33" t="n">
        <f aca="false">F68-G68</f>
        <v>6</v>
      </c>
      <c r="I68" s="35" t="n">
        <f aca="false">G68/F68</f>
        <v>0.8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25</v>
      </c>
      <c r="X68" s="33" t="n">
        <f aca="false">V68-W68</f>
        <v>7</v>
      </c>
      <c r="Y68" s="35" t="n">
        <f aca="false">W68/V68</f>
        <v>0.78125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12</v>
      </c>
      <c r="H69" s="33" t="n">
        <f aca="false">F69-G69</f>
        <v>3</v>
      </c>
      <c r="I69" s="35" t="n">
        <f aca="false">G69/F69</f>
        <v>0.8</v>
      </c>
      <c r="J69" s="33"/>
      <c r="K69" s="34"/>
      <c r="L69" s="33"/>
      <c r="M69" s="35"/>
      <c r="N69" s="33" t="n">
        <v>2</v>
      </c>
      <c r="O69" s="34" t="n">
        <v>2</v>
      </c>
      <c r="P69" s="33" t="n">
        <f aca="false">N69-O69</f>
        <v>0</v>
      </c>
      <c r="Q69" s="35" t="n">
        <f aca="false">O69/N69</f>
        <v>1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143</v>
      </c>
      <c r="H70" s="18" t="n">
        <f aca="false">SUM(H55:H69)</f>
        <v>26</v>
      </c>
      <c r="I70" s="19" t="n">
        <f aca="false">G70/F70</f>
        <v>0.846153846153846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9</v>
      </c>
      <c r="P70" s="18" t="n">
        <f aca="false">SUM(P55:P69)</f>
        <v>11</v>
      </c>
      <c r="Q70" s="19" t="n">
        <f aca="false">O70/N70</f>
        <v>0.45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159</v>
      </c>
      <c r="X70" s="18" t="n">
        <f aca="false">SUM(X55:X69)</f>
        <v>39</v>
      </c>
      <c r="Y70" s="19" t="n">
        <f aca="false">W70/V70</f>
        <v>0.803030303030303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4</v>
      </c>
      <c r="H73" s="41" t="n">
        <f aca="false">F73-G73</f>
        <v>1</v>
      </c>
      <c r="I73" s="43" t="n">
        <f aca="false">G73/F73</f>
        <v>0.8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47</v>
      </c>
      <c r="H74" s="41" t="n">
        <f aca="false">F74-G74</f>
        <v>14</v>
      </c>
      <c r="I74" s="43" t="n">
        <f aca="false">G74/F74</f>
        <v>0.770491803278688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47</v>
      </c>
      <c r="X74" s="41" t="n">
        <f aca="false">V74-W74</f>
        <v>14</v>
      </c>
      <c r="Y74" s="43" t="n">
        <f aca="false">W74/V74</f>
        <v>0.770491803278688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17</v>
      </c>
      <c r="X75" s="41" t="n">
        <f aca="false">V75-W75</f>
        <v>1</v>
      </c>
      <c r="Y75" s="43" t="n">
        <f aca="false">W75/V75</f>
        <v>0.944444444444444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5</v>
      </c>
      <c r="P76" s="41" t="n">
        <f aca="false">N76-O76</f>
        <v>0</v>
      </c>
      <c r="Q76" s="43" t="n">
        <f aca="false">O76/N76</f>
        <v>1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5</v>
      </c>
      <c r="P77" s="41" t="n">
        <f aca="false">N77-O77</f>
        <v>5</v>
      </c>
      <c r="Q77" s="43" t="n">
        <f aca="false">O77/N77</f>
        <v>0.5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11</v>
      </c>
      <c r="X77" s="41" t="n">
        <f aca="false">V77-W77</f>
        <v>6</v>
      </c>
      <c r="Y77" s="43" t="n">
        <f aca="false">W77/V77</f>
        <v>0.647058823529412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20</v>
      </c>
      <c r="H78" s="41" t="n">
        <f aca="false">F78-G78</f>
        <v>8</v>
      </c>
      <c r="I78" s="43" t="n">
        <f aca="false">G78/F78</f>
        <v>0.714285714285714</v>
      </c>
      <c r="J78" s="44" t="n">
        <v>4</v>
      </c>
      <c r="K78" s="42" t="n">
        <v>2</v>
      </c>
      <c r="L78" s="41" t="n">
        <f aca="false">J78-K78</f>
        <v>2</v>
      </c>
      <c r="M78" s="43" t="n">
        <f aca="false">K78/J78</f>
        <v>0.5</v>
      </c>
      <c r="N78" s="41" t="n">
        <v>7</v>
      </c>
      <c r="O78" s="42" t="n">
        <v>5</v>
      </c>
      <c r="P78" s="41" t="n">
        <f aca="false">N78-O78</f>
        <v>2</v>
      </c>
      <c r="Q78" s="43" t="n">
        <f aca="false">O78/N78</f>
        <v>0.714285714285714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27</v>
      </c>
      <c r="X78" s="41" t="n">
        <f aca="false">V78-W78</f>
        <v>12</v>
      </c>
      <c r="Y78" s="43" t="n">
        <f aca="false">W78/V78</f>
        <v>0.692307692307692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4</v>
      </c>
      <c r="H82" s="41" t="n">
        <f aca="false">F82-G82</f>
        <v>4</v>
      </c>
      <c r="I82" s="43" t="n">
        <f aca="false">G82/F82</f>
        <v>0.5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4</v>
      </c>
      <c r="X82" s="41" t="n">
        <f aca="false">V82-W82</f>
        <v>4</v>
      </c>
      <c r="Y82" s="43" t="n">
        <f aca="false">W82/V82</f>
        <v>0.5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6</v>
      </c>
      <c r="H84" s="41" t="n">
        <f aca="false">F84-G84</f>
        <v>2</v>
      </c>
      <c r="I84" s="43" t="n">
        <f aca="false">G84/F84</f>
        <v>0.75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6</v>
      </c>
      <c r="X84" s="41" t="n">
        <f aca="false">V84-W84</f>
        <v>4</v>
      </c>
      <c r="Y84" s="43" t="n">
        <f aca="false">W84/V84</f>
        <v>0.6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162</v>
      </c>
      <c r="H85" s="18" t="n">
        <f aca="false">SUM(H71:H84)</f>
        <v>42</v>
      </c>
      <c r="I85" s="19" t="n">
        <f aca="false">G85/F85</f>
        <v>0.794117647058823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16</v>
      </c>
      <c r="P85" s="18" t="n">
        <f aca="false">SUM(P71:P84)</f>
        <v>13</v>
      </c>
      <c r="Q85" s="19" t="n">
        <f aca="false">O85/N85</f>
        <v>0.551724137931034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183</v>
      </c>
      <c r="X85" s="18" t="n">
        <f aca="false">SUM(X71:X84)</f>
        <v>61</v>
      </c>
      <c r="Y85" s="19" t="n">
        <f aca="false">W85/V85</f>
        <v>0.75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810</v>
      </c>
      <c r="H86" s="18" t="n">
        <f aca="false">H38+H54+H70+H85</f>
        <v>212</v>
      </c>
      <c r="I86" s="19" t="n">
        <f aca="false">G86/F86</f>
        <v>0.792563600782779</v>
      </c>
      <c r="J86" s="18" t="n">
        <f aca="false">J38+J54+J70+J85</f>
        <v>81</v>
      </c>
      <c r="K86" s="18" t="n">
        <f aca="false">K38+K54+K70+K85</f>
        <v>60</v>
      </c>
      <c r="L86" s="18" t="n">
        <f aca="false">L38+L54+L70+L85</f>
        <v>21</v>
      </c>
      <c r="M86" s="19" t="n">
        <f aca="false">K86/J86</f>
        <v>0.740740740740741</v>
      </c>
      <c r="N86" s="18" t="n">
        <f aca="false">N38+N54+N70+N85</f>
        <v>172</v>
      </c>
      <c r="O86" s="18" t="n">
        <f aca="false">O38+O54+O70+O85</f>
        <v>74</v>
      </c>
      <c r="P86" s="18" t="n">
        <f aca="false">P38+P54+P70+P85</f>
        <v>98</v>
      </c>
      <c r="Q86" s="19" t="n">
        <f aca="false">O86/N86</f>
        <v>0.430232558139535</v>
      </c>
      <c r="R86" s="47" t="n">
        <f aca="false">R38+R54</f>
        <v>9</v>
      </c>
      <c r="S86" s="47" t="n">
        <f aca="false">S38+S54</f>
        <v>8</v>
      </c>
      <c r="T86" s="47" t="n">
        <f aca="false">T38+T54</f>
        <v>1</v>
      </c>
      <c r="U86" s="19" t="n">
        <f aca="false">S86/R86</f>
        <v>0.888888888888889</v>
      </c>
      <c r="V86" s="18" t="n">
        <f aca="false">V38+V54+V70+V85</f>
        <v>1284</v>
      </c>
      <c r="W86" s="18" t="n">
        <f aca="false">G86+K86+O86+S86</f>
        <v>952</v>
      </c>
      <c r="X86" s="18" t="n">
        <f aca="false">V86-W86</f>
        <v>332</v>
      </c>
      <c r="Y86" s="19" t="n">
        <f aca="false">W86/V86</f>
        <v>0.741433021806854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184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378</v>
      </c>
      <c r="H96" s="56" t="n">
        <f aca="false">H38</f>
        <v>106</v>
      </c>
      <c r="I96" s="57" t="n">
        <f aca="false">I38</f>
        <v>0.78099173553719</v>
      </c>
      <c r="J96" s="56" t="n">
        <f aca="false">J38</f>
        <v>39</v>
      </c>
      <c r="K96" s="56" t="n">
        <f aca="false">K38</f>
        <v>29</v>
      </c>
      <c r="L96" s="56" t="n">
        <f aca="false">L38</f>
        <v>10</v>
      </c>
      <c r="M96" s="57" t="n">
        <f aca="false">M38</f>
        <v>0.743589743589744</v>
      </c>
      <c r="N96" s="56" t="n">
        <f aca="false">N38</f>
        <v>103</v>
      </c>
      <c r="O96" s="56" t="n">
        <f aca="false">O38</f>
        <v>42</v>
      </c>
      <c r="P96" s="56" t="n">
        <f aca="false">P38</f>
        <v>61</v>
      </c>
      <c r="Q96" s="57" t="n">
        <f aca="false">Q38</f>
        <v>0.407766990291262</v>
      </c>
      <c r="R96" s="56" t="n">
        <f aca="false">R38</f>
        <v>4</v>
      </c>
      <c r="S96" s="56" t="n">
        <f aca="false">S38</f>
        <v>4</v>
      </c>
      <c r="T96" s="56" t="n">
        <f aca="false">T38</f>
        <v>0</v>
      </c>
      <c r="U96" s="57" t="n">
        <f aca="false">U38</f>
        <v>1</v>
      </c>
      <c r="V96" s="56" t="n">
        <f aca="false">V38</f>
        <v>630</v>
      </c>
      <c r="W96" s="56" t="n">
        <f aca="false">W38</f>
        <v>453</v>
      </c>
      <c r="X96" s="56" t="n">
        <f aca="false">X38</f>
        <v>177</v>
      </c>
      <c r="Y96" s="57" t="n">
        <f aca="false">Y38</f>
        <v>0.719047619047619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127</v>
      </c>
      <c r="H97" s="59" t="n">
        <f aca="false">H54</f>
        <v>38</v>
      </c>
      <c r="I97" s="60" t="n">
        <f aca="false">I54</f>
        <v>0.76969696969697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7</v>
      </c>
      <c r="P97" s="59" t="n">
        <f aca="false">P54</f>
        <v>13</v>
      </c>
      <c r="Q97" s="60" t="n">
        <f aca="false">Q54</f>
        <v>0.35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157</v>
      </c>
      <c r="X97" s="59" t="n">
        <f aca="false">X54</f>
        <v>55</v>
      </c>
      <c r="Y97" s="60" t="n">
        <f aca="false">Y54</f>
        <v>0.740566037735849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143</v>
      </c>
      <c r="H98" s="62" t="n">
        <f aca="false">H70</f>
        <v>26</v>
      </c>
      <c r="I98" s="63" t="n">
        <f aca="false">I70</f>
        <v>0.846153846153846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9</v>
      </c>
      <c r="P98" s="62" t="n">
        <f aca="false">P70</f>
        <v>11</v>
      </c>
      <c r="Q98" s="63" t="n">
        <f aca="false">Q70</f>
        <v>0.45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159</v>
      </c>
      <c r="X98" s="62" t="n">
        <f aca="false">X70</f>
        <v>39</v>
      </c>
      <c r="Y98" s="63" t="n">
        <f aca="false">Y70</f>
        <v>0.803030303030303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162</v>
      </c>
      <c r="H99" s="65" t="n">
        <f aca="false">H85</f>
        <v>42</v>
      </c>
      <c r="I99" s="66" t="n">
        <f aca="false">I85</f>
        <v>0.794117647058823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16</v>
      </c>
      <c r="P99" s="65" t="n">
        <f aca="false">P85</f>
        <v>13</v>
      </c>
      <c r="Q99" s="66" t="n">
        <f aca="false">Q85</f>
        <v>0.551724137931034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183</v>
      </c>
      <c r="X99" s="65" t="n">
        <f aca="false">X85</f>
        <v>61</v>
      </c>
      <c r="Y99" s="66" t="n">
        <f aca="false">Y85</f>
        <v>0.75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810</v>
      </c>
      <c r="H100" s="6" t="n">
        <f aca="false">H86</f>
        <v>212</v>
      </c>
      <c r="I100" s="68" t="n">
        <f aca="false">I86</f>
        <v>0.792563600782779</v>
      </c>
      <c r="J100" s="6" t="n">
        <f aca="false">J86</f>
        <v>81</v>
      </c>
      <c r="K100" s="6" t="n">
        <f aca="false">K86</f>
        <v>60</v>
      </c>
      <c r="L100" s="6" t="n">
        <f aca="false">L86</f>
        <v>21</v>
      </c>
      <c r="M100" s="68" t="n">
        <f aca="false">M86</f>
        <v>0.740740740740741</v>
      </c>
      <c r="N100" s="6" t="n">
        <f aca="false">N86</f>
        <v>172</v>
      </c>
      <c r="O100" s="6" t="n">
        <f aca="false">O86</f>
        <v>74</v>
      </c>
      <c r="P100" s="6" t="n">
        <f aca="false">P86</f>
        <v>98</v>
      </c>
      <c r="Q100" s="68" t="n">
        <f aca="false">Q86</f>
        <v>0.430232558139535</v>
      </c>
      <c r="R100" s="69" t="n">
        <f aca="false">R86</f>
        <v>9</v>
      </c>
      <c r="S100" s="69" t="n">
        <f aca="false">S86</f>
        <v>8</v>
      </c>
      <c r="T100" s="69" t="n">
        <f aca="false">T86</f>
        <v>1</v>
      </c>
      <c r="U100" s="68" t="n">
        <f aca="false">U86</f>
        <v>0.888888888888889</v>
      </c>
      <c r="V100" s="6" t="n">
        <f aca="false">V86</f>
        <v>1284</v>
      </c>
      <c r="W100" s="6" t="n">
        <f aca="false">W86</f>
        <v>952</v>
      </c>
      <c r="X100" s="6" t="n">
        <f aca="false">X86</f>
        <v>332</v>
      </c>
      <c r="Y100" s="68" t="n">
        <f aca="false">W100/V100</f>
        <v>0.741433021806853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185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870</v>
      </c>
      <c r="M113" s="76"/>
      <c r="N113" s="76"/>
      <c r="O113" s="76" t="n">
        <f aca="false">I113-L113</f>
        <v>233</v>
      </c>
      <c r="P113" s="76"/>
      <c r="Q113" s="76"/>
      <c r="R113" s="77" t="n">
        <f aca="false">L113/I113</f>
        <v>0.788757932910245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82</v>
      </c>
      <c r="M114" s="76"/>
      <c r="N114" s="76"/>
      <c r="O114" s="76" t="n">
        <f aca="false">I114-L114</f>
        <v>99</v>
      </c>
      <c r="P114" s="76"/>
      <c r="Q114" s="76"/>
      <c r="R114" s="77" t="n">
        <f aca="false">L114/I114</f>
        <v>0.453038674033149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952</v>
      </c>
      <c r="M115" s="76"/>
      <c r="N115" s="76"/>
      <c r="O115" s="76" t="n">
        <f aca="false">SUM(O113:O114)</f>
        <v>332</v>
      </c>
      <c r="P115" s="76"/>
      <c r="Q115" s="76"/>
      <c r="R115" s="77" t="n">
        <f aca="false">L115/I115</f>
        <v>0.741433021806853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1796</v>
      </c>
      <c r="G121" s="83" t="n">
        <v>776</v>
      </c>
      <c r="H121" s="83" t="n">
        <v>1020</v>
      </c>
      <c r="I121" s="84" t="n">
        <f aca="false">G121/F121</f>
        <v>0.432071269487751</v>
      </c>
      <c r="J121" s="83" t="n">
        <v>460</v>
      </c>
      <c r="K121" s="83" t="n">
        <v>95</v>
      </c>
      <c r="L121" s="83" t="n">
        <v>365</v>
      </c>
      <c r="M121" s="84" t="n">
        <f aca="false">K121/J121</f>
        <v>0.206521739130435</v>
      </c>
    </row>
    <row r="122" customFormat="false" ht="12.75" hidden="false" customHeight="false" outlineLevel="0" collapsed="false">
      <c r="E122" s="80" t="s">
        <v>62</v>
      </c>
      <c r="F122" s="83" t="n">
        <v>985</v>
      </c>
      <c r="G122" s="83" t="n">
        <v>406</v>
      </c>
      <c r="H122" s="83" t="n">
        <v>579</v>
      </c>
      <c r="I122" s="84" t="n">
        <f aca="false">G122/F122</f>
        <v>0.412182741116751</v>
      </c>
      <c r="J122" s="83" t="n">
        <v>395</v>
      </c>
      <c r="K122" s="83" t="n">
        <v>55</v>
      </c>
      <c r="L122" s="83" t="n">
        <v>340</v>
      </c>
      <c r="M122" s="84" t="n">
        <f aca="false">K122/J122</f>
        <v>0.139240506329114</v>
      </c>
    </row>
    <row r="123" customFormat="false" ht="12.75" hidden="false" customHeight="false" outlineLevel="0" collapsed="false">
      <c r="E123" s="80" t="s">
        <v>86</v>
      </c>
      <c r="F123" s="83" t="n">
        <v>978</v>
      </c>
      <c r="G123" s="83" t="n">
        <v>447</v>
      </c>
      <c r="H123" s="83" t="n">
        <v>531</v>
      </c>
      <c r="I123" s="84" t="n">
        <f aca="false">G123/F123</f>
        <v>0.457055214723926</v>
      </c>
      <c r="J123" s="83" t="n">
        <v>357</v>
      </c>
      <c r="K123" s="83" t="n">
        <v>56</v>
      </c>
      <c r="L123" s="83" t="n">
        <v>301</v>
      </c>
      <c r="M123" s="84" t="n">
        <f aca="false">K123/J123</f>
        <v>0.156862745098039</v>
      </c>
    </row>
    <row r="124" customFormat="false" ht="12.75" hidden="false" customHeight="false" outlineLevel="0" collapsed="false">
      <c r="E124" s="80" t="s">
        <v>109</v>
      </c>
      <c r="F124" s="83" t="n">
        <v>1529</v>
      </c>
      <c r="G124" s="83" t="n">
        <v>586</v>
      </c>
      <c r="H124" s="83" t="n">
        <v>943</v>
      </c>
      <c r="I124" s="84" t="n">
        <f aca="false">G124/F124</f>
        <v>0.383257030739045</v>
      </c>
      <c r="J124" s="83" t="n">
        <v>443</v>
      </c>
      <c r="K124" s="83" t="n">
        <v>53</v>
      </c>
      <c r="L124" s="83" t="n">
        <v>390</v>
      </c>
      <c r="M124" s="84" t="n">
        <f aca="false">K124/J124</f>
        <v>0.119638826185102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5288</v>
      </c>
      <c r="G125" s="80" t="n">
        <f aca="false">G121+G122+G123+G124</f>
        <v>2215</v>
      </c>
      <c r="H125" s="80" t="n">
        <f aca="false">H121+H122+H123+H124</f>
        <v>3073</v>
      </c>
      <c r="I125" s="85" t="n">
        <f aca="false">G125/F125</f>
        <v>0.418872919818457</v>
      </c>
      <c r="J125" s="80" t="n">
        <f aca="false">J121+J122+J123+J124</f>
        <v>1655</v>
      </c>
      <c r="K125" s="80" t="n">
        <f aca="false">K121+K122+K123+K124</f>
        <v>259</v>
      </c>
      <c r="L125" s="80" t="n">
        <f aca="false">L121+L122+L123+L124</f>
        <v>1396</v>
      </c>
      <c r="M125" s="85" t="n">
        <f aca="false">K125/J125</f>
        <v>0.156495468277946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52" colorId="64" zoomScale="81" zoomScaleNormal="81" zoomScalePageLayoutView="100" workbookViewId="0">
      <selection pane="topLeft" activeCell="F76" activeCellId="0" sqref="F76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5.86"/>
    <col collapsed="false" customWidth="true" hidden="false" outlineLevel="0" max="7" min="7" style="0" width="6.87"/>
    <col collapsed="false" customWidth="true" hidden="false" outlineLevel="0" max="8" min="8" style="0" width="7"/>
    <col collapsed="false" customWidth="true" hidden="false" outlineLevel="0" max="9" min="9" style="0" width="7.87"/>
    <col collapsed="false" customWidth="true" hidden="false" outlineLevel="0" max="10" min="10" style="0" width="6.71"/>
    <col collapsed="false" customWidth="true" hidden="false" outlineLevel="0" max="11" min="11" style="0" width="6.87"/>
    <col collapsed="false" customWidth="true" hidden="false" outlineLevel="0" max="12" min="12" style="0" width="8"/>
    <col collapsed="false" customWidth="true" hidden="false" outlineLevel="0" max="13" min="13" style="0" width="9.2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186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10</v>
      </c>
      <c r="H10" s="13" t="n">
        <f aca="false">F10-G10</f>
        <v>10</v>
      </c>
      <c r="I10" s="15" t="n">
        <f aca="false">G10/F10</f>
        <v>0.5</v>
      </c>
      <c r="J10" s="16" t="n">
        <v>2</v>
      </c>
      <c r="K10" s="14" t="n">
        <v>2</v>
      </c>
      <c r="L10" s="13" t="n">
        <f aca="false">J10-K10</f>
        <v>0</v>
      </c>
      <c r="M10" s="15" t="n">
        <f aca="false">K10/J10</f>
        <v>1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12</v>
      </c>
      <c r="X10" s="13" t="n">
        <f aca="false">V10-W10</f>
        <v>10</v>
      </c>
      <c r="Y10" s="15" t="n">
        <f aca="false">W10/V10</f>
        <v>0.545454545454545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45</v>
      </c>
      <c r="H12" s="13" t="n">
        <f aca="false">F12-G12</f>
        <v>0</v>
      </c>
      <c r="I12" s="15" t="n">
        <f aca="false">G12/F12</f>
        <v>1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45</v>
      </c>
      <c r="X12" s="13" t="n">
        <f aca="false">V12-W12</f>
        <v>0</v>
      </c>
      <c r="Y12" s="15" t="n">
        <f aca="false">W12/V12</f>
        <v>1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33</v>
      </c>
      <c r="H13" s="13" t="n">
        <f aca="false">F13-G13</f>
        <v>0</v>
      </c>
      <c r="I13" s="15" t="n">
        <f aca="false">G13/F13</f>
        <v>1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35</v>
      </c>
      <c r="X13" s="13" t="n">
        <f aca="false">V13-W13</f>
        <v>23</v>
      </c>
      <c r="Y13" s="15" t="n">
        <f aca="false">W13/V13</f>
        <v>0.603448275862069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4</v>
      </c>
      <c r="L14" s="13" t="n">
        <f aca="false">J14-K14</f>
        <v>1</v>
      </c>
      <c r="M14" s="15" t="n">
        <f aca="false">K14/J14</f>
        <v>0.8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34</v>
      </c>
      <c r="X14" s="13" t="n">
        <f aca="false">V14-W14</f>
        <v>1</v>
      </c>
      <c r="Y14" s="15" t="n">
        <f aca="false">W14/V14</f>
        <v>0.971428571428571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6</v>
      </c>
      <c r="H15" s="13" t="n">
        <f aca="false">F15-G15</f>
        <v>14</v>
      </c>
      <c r="I15" s="15" t="n">
        <f aca="false">G15/F15</f>
        <v>0.3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6</v>
      </c>
      <c r="X15" s="13" t="n">
        <f aca="false">V15-W15</f>
        <v>14</v>
      </c>
      <c r="Y15" s="15" t="n">
        <f aca="false">W15/V15</f>
        <v>0.3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5</v>
      </c>
      <c r="H17" s="13" t="n">
        <f aca="false">F17-G17</f>
        <v>23</v>
      </c>
      <c r="I17" s="15" t="n">
        <f aca="false">G17/F17</f>
        <v>0.178571428571429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5</v>
      </c>
      <c r="X17" s="13" t="n">
        <f aca="false">V17-W17</f>
        <v>23</v>
      </c>
      <c r="Y17" s="15" t="n">
        <f aca="false">W17/V17</f>
        <v>0.178571428571429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17</v>
      </c>
      <c r="P19" s="13" t="n">
        <f aca="false">N19-O19</f>
        <v>17</v>
      </c>
      <c r="Q19" s="15" t="n">
        <f aca="false">O19/N19</f>
        <v>0.5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17</v>
      </c>
      <c r="X19" s="13" t="n">
        <f aca="false">V19-W19</f>
        <v>17</v>
      </c>
      <c r="Y19" s="15" t="n">
        <f aca="false">W19/V19</f>
        <v>0.5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4</v>
      </c>
      <c r="H21" s="13" t="n">
        <f aca="false">F21-G21</f>
        <v>10</v>
      </c>
      <c r="I21" s="15" t="n">
        <f aca="false">G21/F21</f>
        <v>0.285714285714286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4</v>
      </c>
      <c r="X21" s="13" t="n">
        <f aca="false">V21-W21</f>
        <v>10</v>
      </c>
      <c r="Y21" s="15" t="n">
        <f aca="false">W21/V21</f>
        <v>0.285714285714286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2</v>
      </c>
      <c r="H22" s="13" t="n">
        <f aca="false">F22-G22</f>
        <v>6</v>
      </c>
      <c r="I22" s="15" t="n">
        <f aca="false">G22/F22</f>
        <v>0.25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2</v>
      </c>
      <c r="X22" s="13" t="n">
        <f aca="false">V22-W22</f>
        <v>6</v>
      </c>
      <c r="Y22" s="15" t="n">
        <f aca="false">W22/V22</f>
        <v>0.25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4</v>
      </c>
      <c r="H23" s="13" t="n">
        <f aca="false">F23-G23</f>
        <v>6</v>
      </c>
      <c r="I23" s="15" t="n">
        <f aca="false">G23/F23</f>
        <v>0.4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5</v>
      </c>
      <c r="X23" s="13" t="n">
        <f aca="false">V23-W23</f>
        <v>9</v>
      </c>
      <c r="Y23" s="15" t="n">
        <f aca="false">W23/V23</f>
        <v>0.357142857142857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14</v>
      </c>
      <c r="H24" s="13" t="n">
        <f aca="false">F24-G24</f>
        <v>26</v>
      </c>
      <c r="I24" s="15" t="n">
        <f aca="false">G24/F24</f>
        <v>0.35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14</v>
      </c>
      <c r="X24" s="13" t="n">
        <f aca="false">V24-W24</f>
        <v>34</v>
      </c>
      <c r="Y24" s="15" t="n">
        <f aca="false">W24/V24</f>
        <v>0.291666666666667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8</v>
      </c>
      <c r="H27" s="13" t="n">
        <f aca="false">F27-G27</f>
        <v>1</v>
      </c>
      <c r="I27" s="15" t="n">
        <f aca="false">G27/F27</f>
        <v>0.888888888888889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8</v>
      </c>
      <c r="X27" s="13" t="n">
        <f aca="false">V27-W27</f>
        <v>1</v>
      </c>
      <c r="Y27" s="15" t="n">
        <f aca="false">W27/V27</f>
        <v>0.888888888888889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3</v>
      </c>
      <c r="H30" s="13" t="n">
        <f aca="false">F30-G30</f>
        <v>9</v>
      </c>
      <c r="I30" s="15" t="n">
        <f aca="false">G30/F30</f>
        <v>0.25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3</v>
      </c>
      <c r="X30" s="13" t="n">
        <f aca="false">V30-W30</f>
        <v>9</v>
      </c>
      <c r="Y30" s="15" t="n">
        <f aca="false">W30/V30</f>
        <v>0.25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22</v>
      </c>
      <c r="X31" s="13" t="n">
        <f aca="false">V31-W31</f>
        <v>2</v>
      </c>
      <c r="Y31" s="15" t="n">
        <f aca="false">W31/V31</f>
        <v>0.916666666666667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1</v>
      </c>
      <c r="L32" s="13" t="n">
        <f aca="false">J32-K32</f>
        <v>0</v>
      </c>
      <c r="M32" s="15" t="n">
        <f aca="false">K32/J32</f>
        <v>1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6</v>
      </c>
      <c r="X32" s="13" t="n">
        <f aca="false">V32-W32</f>
        <v>5</v>
      </c>
      <c r="Y32" s="15" t="n">
        <f aca="false">W32/V32</f>
        <v>0.545454545454545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6</v>
      </c>
      <c r="H34" s="13" t="n">
        <f aca="false">F34-G34</f>
        <v>3</v>
      </c>
      <c r="I34" s="15" t="n">
        <f aca="false">G34/F34</f>
        <v>0.666666666666667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8</v>
      </c>
      <c r="X34" s="13" t="n">
        <f aca="false">V34-W34</f>
        <v>5</v>
      </c>
      <c r="Y34" s="15" t="n">
        <f aca="false">W34/V34</f>
        <v>0.615384615384615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354</v>
      </c>
      <c r="H38" s="18" t="n">
        <f aca="false">F38-G38</f>
        <v>130</v>
      </c>
      <c r="I38" s="19" t="n">
        <f aca="false">G38/F38</f>
        <v>0.731404958677686</v>
      </c>
      <c r="J38" s="18" t="n">
        <f aca="false">SUM(J8:J37)</f>
        <v>39</v>
      </c>
      <c r="K38" s="18" t="n">
        <f aca="false">SUM(K8:K37)</f>
        <v>32</v>
      </c>
      <c r="L38" s="18" t="n">
        <f aca="false">J38-K38</f>
        <v>7</v>
      </c>
      <c r="M38" s="19" t="n">
        <f aca="false">K38/J38</f>
        <v>0.82051282051282</v>
      </c>
      <c r="N38" s="18" t="n">
        <f aca="false">SUM(N8:N37)</f>
        <v>103</v>
      </c>
      <c r="O38" s="18" t="n">
        <f aca="false">SUM(O8:O37)</f>
        <v>41</v>
      </c>
      <c r="P38" s="18" t="n">
        <f aca="false">SUM(P8:P37)</f>
        <v>62</v>
      </c>
      <c r="Q38" s="19" t="n">
        <f aca="false">O38/N38</f>
        <v>0.398058252427184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630</v>
      </c>
      <c r="W38" s="18" t="n">
        <f aca="false">SUM(W8:W37)</f>
        <v>430</v>
      </c>
      <c r="X38" s="18" t="n">
        <f aca="false">SUM(X8:X37)</f>
        <v>200</v>
      </c>
      <c r="Y38" s="19" t="n">
        <f aca="false">W38/V38</f>
        <v>0.682539682539683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7</v>
      </c>
      <c r="H42" s="25" t="n">
        <f aca="false">F42-G42</f>
        <v>3</v>
      </c>
      <c r="I42" s="27" t="n">
        <f aca="false">G42/F42</f>
        <v>0.7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7</v>
      </c>
      <c r="X42" s="25" t="n">
        <f aca="false">V42-W42</f>
        <v>3</v>
      </c>
      <c r="Y42" s="27" t="n">
        <f aca="false">W42/V42</f>
        <v>0.7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9</v>
      </c>
      <c r="H44" s="25" t="n">
        <f aca="false">F44-G44</f>
        <v>1</v>
      </c>
      <c r="I44" s="27" t="n">
        <f aca="false">G44/F44</f>
        <v>0.9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9</v>
      </c>
      <c r="X44" s="25" t="n">
        <f aca="false">V44-W44</f>
        <v>1</v>
      </c>
      <c r="Y44" s="27" t="n">
        <f aca="false">W44/V44</f>
        <v>0.9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5</v>
      </c>
      <c r="T46" s="25" t="n">
        <f aca="false">R46-S46</f>
        <v>0</v>
      </c>
      <c r="U46" s="27" t="n">
        <f aca="false">S46/R46</f>
        <v>1</v>
      </c>
      <c r="V46" s="25" t="n">
        <f aca="false">F46+J46+N46+R46</f>
        <v>18</v>
      </c>
      <c r="W46" s="25" t="n">
        <f aca="false">G46+K46+O46+S46</f>
        <v>17</v>
      </c>
      <c r="X46" s="25" t="n">
        <f aca="false">V46-W46</f>
        <v>1</v>
      </c>
      <c r="Y46" s="27" t="n">
        <f aca="false">W46/V46</f>
        <v>0.944444444444444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21</v>
      </c>
      <c r="H47" s="25" t="n">
        <f aca="false">F47-G47</f>
        <v>9</v>
      </c>
      <c r="I47" s="27" t="n">
        <f aca="false">G47/F47</f>
        <v>0.7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21</v>
      </c>
      <c r="X47" s="25" t="n">
        <f aca="false">V47-W47</f>
        <v>9</v>
      </c>
      <c r="Y47" s="27" t="n">
        <f aca="false">W47/V47</f>
        <v>0.7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24</v>
      </c>
      <c r="X51" s="25" t="n">
        <f aca="false">V51-W51</f>
        <v>0</v>
      </c>
      <c r="Y51" s="27" t="n">
        <f aca="false">W51/V51</f>
        <v>1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121</v>
      </c>
      <c r="H54" s="18" t="n">
        <f aca="false">SUM(H39:H53)</f>
        <v>44</v>
      </c>
      <c r="I54" s="19" t="n">
        <f aca="false">G54/F54</f>
        <v>0.733333333333333</v>
      </c>
      <c r="J54" s="18" t="n">
        <f aca="false">SUM(J39:J53)</f>
        <v>22</v>
      </c>
      <c r="K54" s="18" t="n">
        <f aca="false">SUM(K39:K53)</f>
        <v>21</v>
      </c>
      <c r="L54" s="18" t="n">
        <f aca="false">SUM(L39:L53)</f>
        <v>1</v>
      </c>
      <c r="M54" s="19" t="n">
        <f aca="false">K54/J54</f>
        <v>0.954545454545455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5</v>
      </c>
      <c r="T54" s="18" t="n">
        <f aca="false">R54-S54</f>
        <v>0</v>
      </c>
      <c r="U54" s="19" t="n">
        <f aca="false">S54/R54</f>
        <v>1</v>
      </c>
      <c r="V54" s="18" t="n">
        <f aca="false">SUM(V39:V53)</f>
        <v>212</v>
      </c>
      <c r="W54" s="18" t="n">
        <f aca="false">SUM(W39:W53)</f>
        <v>155</v>
      </c>
      <c r="X54" s="18" t="n">
        <f aca="false">SUM(X39:X53)</f>
        <v>57</v>
      </c>
      <c r="Y54" s="19" t="n">
        <f aca="false">W54/V54</f>
        <v>0.731132075471698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8</v>
      </c>
      <c r="H55" s="33" t="n">
        <f aca="false">F55-G55</f>
        <v>2</v>
      </c>
      <c r="I55" s="35" t="n">
        <f aca="false">G55/F55</f>
        <v>0.8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11</v>
      </c>
      <c r="X55" s="33" t="n">
        <f aca="false">V55-W55</f>
        <v>5</v>
      </c>
      <c r="Y55" s="35" t="n">
        <f aca="false">W55/V55</f>
        <v>0.6875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8</v>
      </c>
      <c r="X57" s="33" t="n">
        <f aca="false">V57-W57</f>
        <v>4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4</v>
      </c>
      <c r="H61" s="33" t="n">
        <f aca="false">F61-G61</f>
        <v>4</v>
      </c>
      <c r="I61" s="35" t="n">
        <f aca="false">G61/F61</f>
        <v>0.5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4</v>
      </c>
      <c r="X61" s="33" t="n">
        <f aca="false">V61-W61</f>
        <v>4</v>
      </c>
      <c r="Y61" s="35" t="n">
        <f aca="false">W61/V61</f>
        <v>0.5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6</v>
      </c>
      <c r="H62" s="33" t="n">
        <f aca="false">F62-G62</f>
        <v>2</v>
      </c>
      <c r="I62" s="35" t="n">
        <f aca="false">G62/F62</f>
        <v>0.75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8</v>
      </c>
      <c r="X62" s="33" t="n">
        <f aca="false">V62-W62</f>
        <v>3</v>
      </c>
      <c r="Y62" s="35" t="n">
        <f aca="false">W62/V62</f>
        <v>0.727272727272727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12</v>
      </c>
      <c r="X67" s="33" t="n">
        <f aca="false">V67-W67</f>
        <v>4</v>
      </c>
      <c r="Y67" s="35" t="n">
        <f aca="false">W67/V67</f>
        <v>0.75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24</v>
      </c>
      <c r="H68" s="33" t="n">
        <f aca="false">F68-G68</f>
        <v>6</v>
      </c>
      <c r="I68" s="35" t="n">
        <f aca="false">G68/F68</f>
        <v>0.8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25</v>
      </c>
      <c r="X68" s="33" t="n">
        <f aca="false">V68-W68</f>
        <v>7</v>
      </c>
      <c r="Y68" s="35" t="n">
        <f aca="false">W68/V68</f>
        <v>0.78125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13</v>
      </c>
      <c r="H69" s="33" t="n">
        <f aca="false">F69-G69</f>
        <v>2</v>
      </c>
      <c r="I69" s="35" t="n">
        <f aca="false">G69/F69</f>
        <v>0.866666666666667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13</v>
      </c>
      <c r="X69" s="33" t="n">
        <f aca="false">V69-W69</f>
        <v>4</v>
      </c>
      <c r="Y69" s="35" t="n">
        <f aca="false">W69/V69</f>
        <v>0.764705882352941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137</v>
      </c>
      <c r="H70" s="18" t="n">
        <f aca="false">SUM(H55:H69)</f>
        <v>32</v>
      </c>
      <c r="I70" s="19" t="n">
        <f aca="false">G70/F70</f>
        <v>0.810650887573964</v>
      </c>
      <c r="J70" s="18" t="n">
        <f aca="false">SUM(J55:J69)</f>
        <v>9</v>
      </c>
      <c r="K70" s="18" t="n">
        <f aca="false">SUM(K55:K69)</f>
        <v>8</v>
      </c>
      <c r="L70" s="18" t="n">
        <f aca="false">J70-K70</f>
        <v>1</v>
      </c>
      <c r="M70" s="19" t="n">
        <f aca="false">K70/J70</f>
        <v>0.888888888888889</v>
      </c>
      <c r="N70" s="18" t="n">
        <f aca="false">SUM(N55:N69)</f>
        <v>20</v>
      </c>
      <c r="O70" s="18" t="n">
        <f aca="false">SUM(O55:O69)</f>
        <v>6</v>
      </c>
      <c r="P70" s="18" t="n">
        <f aca="false">SUM(P55:P69)</f>
        <v>14</v>
      </c>
      <c r="Q70" s="19" t="n">
        <f aca="false">O70/N70</f>
        <v>0.3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151</v>
      </c>
      <c r="X70" s="18" t="n">
        <f aca="false">SUM(X55:X69)</f>
        <v>47</v>
      </c>
      <c r="Y70" s="19" t="n">
        <f aca="false">W70/V70</f>
        <v>0.762626262626263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17</v>
      </c>
      <c r="X75" s="41" t="n">
        <f aca="false">V75-W75</f>
        <v>1</v>
      </c>
      <c r="Y75" s="43" t="n">
        <f aca="false">W75/V75</f>
        <v>0.944444444444444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9</v>
      </c>
      <c r="H76" s="41" t="n">
        <f aca="false">F76-G76</f>
        <v>8</v>
      </c>
      <c r="I76" s="43" t="n">
        <f aca="false">G76/F76</f>
        <v>0.529411764705882</v>
      </c>
      <c r="J76" s="44"/>
      <c r="K76" s="42"/>
      <c r="L76" s="41"/>
      <c r="M76" s="43"/>
      <c r="N76" s="41" t="n">
        <v>5</v>
      </c>
      <c r="O76" s="42" t="n">
        <v>5</v>
      </c>
      <c r="P76" s="41" t="n">
        <f aca="false">N76-O76</f>
        <v>0</v>
      </c>
      <c r="Q76" s="43" t="n">
        <f aca="false">O76/N76</f>
        <v>1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14</v>
      </c>
      <c r="X76" s="41" t="n">
        <f aca="false">V76-W76</f>
        <v>8</v>
      </c>
      <c r="Y76" s="43" t="n">
        <f aca="false">W76/V76</f>
        <v>0.636363636363636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7</v>
      </c>
      <c r="H77" s="41" t="n">
        <f aca="false">F77-G77</f>
        <v>0</v>
      </c>
      <c r="I77" s="43" t="n">
        <f aca="false">G77/F77</f>
        <v>1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9</v>
      </c>
      <c r="X77" s="41" t="n">
        <f aca="false">V77-W77</f>
        <v>8</v>
      </c>
      <c r="Y77" s="43" t="n">
        <f aca="false">W77/V77</f>
        <v>0.529411764705882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2</v>
      </c>
      <c r="L78" s="41" t="n">
        <f aca="false">J78-K78</f>
        <v>2</v>
      </c>
      <c r="M78" s="43" t="n">
        <f aca="false">K78/J78</f>
        <v>0.5</v>
      </c>
      <c r="N78" s="41" t="n">
        <v>7</v>
      </c>
      <c r="O78" s="42" t="n">
        <v>6</v>
      </c>
      <c r="P78" s="41" t="n">
        <f aca="false">N78-O78</f>
        <v>1</v>
      </c>
      <c r="Q78" s="43" t="n">
        <f aca="false">O78/N78</f>
        <v>0.857142857142857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27</v>
      </c>
      <c r="X78" s="41" t="n">
        <f aca="false">V78-W78</f>
        <v>12</v>
      </c>
      <c r="Y78" s="43" t="n">
        <f aca="false">W78/V78</f>
        <v>0.692307692307692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9</v>
      </c>
      <c r="H79" s="41" t="n">
        <f aca="false">F79-G79</f>
        <v>1</v>
      </c>
      <c r="I79" s="43" t="n">
        <f aca="false">G79/F79</f>
        <v>0.9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9</v>
      </c>
      <c r="X79" s="41" t="n">
        <f aca="false">V79-W79</f>
        <v>1</v>
      </c>
      <c r="Y79" s="43" t="n">
        <f aca="false">W79/V79</f>
        <v>0.9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5</v>
      </c>
      <c r="H82" s="41" t="n">
        <f aca="false">F82-G82</f>
        <v>3</v>
      </c>
      <c r="I82" s="43" t="n">
        <f aca="false">G82/F82</f>
        <v>0.625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5</v>
      </c>
      <c r="X82" s="41" t="n">
        <f aca="false">V82-W82</f>
        <v>3</v>
      </c>
      <c r="Y82" s="43" t="n">
        <f aca="false">W82/V82</f>
        <v>0.625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5</v>
      </c>
      <c r="H84" s="41" t="n">
        <f aca="false">F84-G84</f>
        <v>3</v>
      </c>
      <c r="I84" s="43" t="n">
        <f aca="false">G84/F84</f>
        <v>0.625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5</v>
      </c>
      <c r="X84" s="41" t="n">
        <f aca="false">V84-W84</f>
        <v>5</v>
      </c>
      <c r="Y84" s="43" t="n">
        <f aca="false">W84/V84</f>
        <v>0.5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158</v>
      </c>
      <c r="H85" s="18" t="n">
        <f aca="false">SUM(H71:H84)</f>
        <v>46</v>
      </c>
      <c r="I85" s="19" t="n">
        <f aca="false">G85/F85</f>
        <v>0.774509803921569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14</v>
      </c>
      <c r="P85" s="18" t="n">
        <f aca="false">SUM(P71:P84)</f>
        <v>15</v>
      </c>
      <c r="Q85" s="19" t="n">
        <f aca="false">O85/N85</f>
        <v>0.482758620689655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177</v>
      </c>
      <c r="X85" s="18" t="n">
        <f aca="false">SUM(X71:X84)</f>
        <v>67</v>
      </c>
      <c r="Y85" s="19" t="n">
        <f aca="false">W85/V85</f>
        <v>0.725409836065574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770</v>
      </c>
      <c r="H86" s="18" t="n">
        <f aca="false">H38+H54+H70+H85</f>
        <v>252</v>
      </c>
      <c r="I86" s="19" t="n">
        <f aca="false">G86/F86</f>
        <v>0.753424657534247</v>
      </c>
      <c r="J86" s="18" t="n">
        <f aca="false">J38+J54+J70+J85</f>
        <v>81</v>
      </c>
      <c r="K86" s="18" t="n">
        <f aca="false">K38+K54+K70+K85</f>
        <v>66</v>
      </c>
      <c r="L86" s="18" t="n">
        <f aca="false">L38+L54+L70+L85</f>
        <v>15</v>
      </c>
      <c r="M86" s="19" t="n">
        <f aca="false">K86/J86</f>
        <v>0.814814814814815</v>
      </c>
      <c r="N86" s="18" t="n">
        <f aca="false">N38+N54+N70+N85</f>
        <v>172</v>
      </c>
      <c r="O86" s="18" t="n">
        <f aca="false">O38+O54+O70+O85</f>
        <v>69</v>
      </c>
      <c r="P86" s="18" t="n">
        <f aca="false">P38+P54+P70+P85</f>
        <v>103</v>
      </c>
      <c r="Q86" s="19" t="n">
        <f aca="false">O86/N86</f>
        <v>0.401162790697674</v>
      </c>
      <c r="R86" s="47" t="n">
        <f aca="false">R38+R54</f>
        <v>9</v>
      </c>
      <c r="S86" s="47" t="n">
        <f aca="false">S38+S54</f>
        <v>8</v>
      </c>
      <c r="T86" s="47" t="n">
        <f aca="false">T38+T54</f>
        <v>1</v>
      </c>
      <c r="U86" s="19" t="n">
        <f aca="false">S86/R86</f>
        <v>0.888888888888889</v>
      </c>
      <c r="V86" s="18" t="n">
        <f aca="false">V38+V54+V70+V85</f>
        <v>1284</v>
      </c>
      <c r="W86" s="18" t="n">
        <f aca="false">G86+K86+O86+S86</f>
        <v>913</v>
      </c>
      <c r="X86" s="18" t="n">
        <f aca="false">V86-W86</f>
        <v>371</v>
      </c>
      <c r="Y86" s="19" t="n">
        <f aca="false">W86/V86</f>
        <v>0.711059190031153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0.5" hidden="false" customHeight="tru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187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354</v>
      </c>
      <c r="H96" s="56" t="n">
        <f aca="false">H38</f>
        <v>130</v>
      </c>
      <c r="I96" s="57" t="n">
        <f aca="false">I38</f>
        <v>0.731404958677686</v>
      </c>
      <c r="J96" s="56" t="n">
        <f aca="false">J38</f>
        <v>39</v>
      </c>
      <c r="K96" s="56" t="n">
        <f aca="false">K38</f>
        <v>32</v>
      </c>
      <c r="L96" s="56" t="n">
        <f aca="false">L38</f>
        <v>7</v>
      </c>
      <c r="M96" s="57" t="n">
        <f aca="false">M38</f>
        <v>0.82051282051282</v>
      </c>
      <c r="N96" s="56" t="n">
        <f aca="false">N38</f>
        <v>103</v>
      </c>
      <c r="O96" s="56" t="n">
        <f aca="false">O38</f>
        <v>41</v>
      </c>
      <c r="P96" s="56" t="n">
        <f aca="false">P38</f>
        <v>62</v>
      </c>
      <c r="Q96" s="57" t="n">
        <f aca="false">Q38</f>
        <v>0.398058252427184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630</v>
      </c>
      <c r="W96" s="56" t="n">
        <f aca="false">W38</f>
        <v>430</v>
      </c>
      <c r="X96" s="56" t="n">
        <f aca="false">X38</f>
        <v>200</v>
      </c>
      <c r="Y96" s="57" t="n">
        <f aca="false">Y38</f>
        <v>0.682539682539683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121</v>
      </c>
      <c r="H97" s="59" t="n">
        <f aca="false">H54</f>
        <v>44</v>
      </c>
      <c r="I97" s="60" t="n">
        <f aca="false">I54</f>
        <v>0.733333333333333</v>
      </c>
      <c r="J97" s="59" t="n">
        <f aca="false">J54</f>
        <v>22</v>
      </c>
      <c r="K97" s="59" t="n">
        <f aca="false">K54</f>
        <v>21</v>
      </c>
      <c r="L97" s="59" t="n">
        <f aca="false">L54</f>
        <v>1</v>
      </c>
      <c r="M97" s="60" t="n">
        <f aca="false">M54</f>
        <v>0.954545454545455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5</v>
      </c>
      <c r="T97" s="59" t="n">
        <f aca="false">T54</f>
        <v>0</v>
      </c>
      <c r="U97" s="60" t="n">
        <f aca="false">U54</f>
        <v>1</v>
      </c>
      <c r="V97" s="59" t="n">
        <f aca="false">V54</f>
        <v>212</v>
      </c>
      <c r="W97" s="59" t="n">
        <f aca="false">W54</f>
        <v>155</v>
      </c>
      <c r="X97" s="59" t="n">
        <f aca="false">X54</f>
        <v>57</v>
      </c>
      <c r="Y97" s="60" t="n">
        <f aca="false">Y54</f>
        <v>0.731132075471698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137</v>
      </c>
      <c r="H98" s="62" t="n">
        <f aca="false">H70</f>
        <v>32</v>
      </c>
      <c r="I98" s="63" t="n">
        <f aca="false">I70</f>
        <v>0.810650887573964</v>
      </c>
      <c r="J98" s="62" t="n">
        <f aca="false">J70</f>
        <v>9</v>
      </c>
      <c r="K98" s="62" t="n">
        <f aca="false">K70</f>
        <v>8</v>
      </c>
      <c r="L98" s="62" t="n">
        <f aca="false">L70</f>
        <v>1</v>
      </c>
      <c r="M98" s="63" t="n">
        <f aca="false">M70</f>
        <v>0.888888888888889</v>
      </c>
      <c r="N98" s="62" t="n">
        <f aca="false">N70</f>
        <v>20</v>
      </c>
      <c r="O98" s="62" t="n">
        <f aca="false">O70</f>
        <v>6</v>
      </c>
      <c r="P98" s="62" t="n">
        <f aca="false">P70</f>
        <v>14</v>
      </c>
      <c r="Q98" s="63" t="n">
        <f aca="false">Q70</f>
        <v>0.3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151</v>
      </c>
      <c r="X98" s="62" t="n">
        <f aca="false">X70</f>
        <v>47</v>
      </c>
      <c r="Y98" s="63" t="n">
        <f aca="false">Y70</f>
        <v>0.762626262626263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158</v>
      </c>
      <c r="H99" s="65" t="n">
        <f aca="false">H85</f>
        <v>46</v>
      </c>
      <c r="I99" s="66" t="n">
        <f aca="false">I85</f>
        <v>0.774509803921569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14</v>
      </c>
      <c r="P99" s="65" t="n">
        <f aca="false">P85</f>
        <v>15</v>
      </c>
      <c r="Q99" s="66" t="n">
        <f aca="false">Q85</f>
        <v>0.482758620689655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177</v>
      </c>
      <c r="X99" s="65" t="n">
        <f aca="false">X85</f>
        <v>67</v>
      </c>
      <c r="Y99" s="66" t="n">
        <f aca="false">Y85</f>
        <v>0.725409836065574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770</v>
      </c>
      <c r="H100" s="6" t="n">
        <f aca="false">H86</f>
        <v>252</v>
      </c>
      <c r="I100" s="68" t="n">
        <f aca="false">I86</f>
        <v>0.753424657534247</v>
      </c>
      <c r="J100" s="6" t="n">
        <f aca="false">J86</f>
        <v>81</v>
      </c>
      <c r="K100" s="6" t="n">
        <f aca="false">K86</f>
        <v>66</v>
      </c>
      <c r="L100" s="6" t="n">
        <f aca="false">L86</f>
        <v>15</v>
      </c>
      <c r="M100" s="68" t="n">
        <f aca="false">M86</f>
        <v>0.814814814814815</v>
      </c>
      <c r="N100" s="6" t="n">
        <f aca="false">N86</f>
        <v>172</v>
      </c>
      <c r="O100" s="6" t="n">
        <f aca="false">O86</f>
        <v>69</v>
      </c>
      <c r="P100" s="6" t="n">
        <f aca="false">P86</f>
        <v>103</v>
      </c>
      <c r="Q100" s="68" t="n">
        <f aca="false">Q86</f>
        <v>0.401162790697674</v>
      </c>
      <c r="R100" s="69" t="n">
        <f aca="false">R86</f>
        <v>9</v>
      </c>
      <c r="S100" s="69" t="n">
        <f aca="false">S86</f>
        <v>8</v>
      </c>
      <c r="T100" s="69" t="n">
        <f aca="false">T86</f>
        <v>1</v>
      </c>
      <c r="U100" s="68" t="n">
        <f aca="false">U86</f>
        <v>0.888888888888889</v>
      </c>
      <c r="V100" s="6" t="n">
        <f aca="false">V86</f>
        <v>1284</v>
      </c>
      <c r="W100" s="6" t="n">
        <f aca="false">W86</f>
        <v>913</v>
      </c>
      <c r="X100" s="6" t="n">
        <f aca="false">X86</f>
        <v>371</v>
      </c>
      <c r="Y100" s="68" t="n">
        <f aca="false">W100/V100</f>
        <v>0.711059190031153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188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836</v>
      </c>
      <c r="M113" s="76"/>
      <c r="N113" s="76"/>
      <c r="O113" s="76" t="n">
        <f aca="false">I113-L113</f>
        <v>267</v>
      </c>
      <c r="P113" s="76"/>
      <c r="Q113" s="76"/>
      <c r="R113" s="77" t="n">
        <f aca="false">L113/I113</f>
        <v>0.757932910244787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77</v>
      </c>
      <c r="M114" s="76"/>
      <c r="N114" s="76"/>
      <c r="O114" s="76" t="n">
        <f aca="false">I114-L114</f>
        <v>104</v>
      </c>
      <c r="P114" s="76"/>
      <c r="Q114" s="76"/>
      <c r="R114" s="77" t="n">
        <f aca="false">L114/I114</f>
        <v>0.425414364640884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913</v>
      </c>
      <c r="M115" s="76"/>
      <c r="N115" s="76"/>
      <c r="O115" s="76" t="n">
        <f aca="false">SUM(O113:O114)</f>
        <v>371</v>
      </c>
      <c r="P115" s="76"/>
      <c r="Q115" s="76"/>
      <c r="R115" s="77" t="n">
        <f aca="false">L115/I115</f>
        <v>0.711059190031153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1810</v>
      </c>
      <c r="G121" s="83" t="n">
        <v>751</v>
      </c>
      <c r="H121" s="83" t="n">
        <v>1059</v>
      </c>
      <c r="I121" s="84" t="n">
        <f aca="false">G121/F121</f>
        <v>0.414917127071823</v>
      </c>
      <c r="J121" s="83" t="n">
        <v>457</v>
      </c>
      <c r="K121" s="83" t="n">
        <v>106</v>
      </c>
      <c r="L121" s="83" t="n">
        <v>351</v>
      </c>
      <c r="M121" s="84" t="n">
        <f aca="false">K121/J121</f>
        <v>0.231947483588621</v>
      </c>
    </row>
    <row r="122" customFormat="false" ht="12.75" hidden="false" customHeight="false" outlineLevel="0" collapsed="false">
      <c r="E122" s="80" t="s">
        <v>62</v>
      </c>
      <c r="F122" s="83" t="n">
        <v>944</v>
      </c>
      <c r="G122" s="83" t="n">
        <v>379</v>
      </c>
      <c r="H122" s="83" t="n">
        <v>565</v>
      </c>
      <c r="I122" s="84" t="n">
        <f aca="false">G122/F122</f>
        <v>0.401483050847458</v>
      </c>
      <c r="J122" s="83" t="n">
        <v>385</v>
      </c>
      <c r="K122" s="83" t="n">
        <v>55</v>
      </c>
      <c r="L122" s="83" t="n">
        <v>330</v>
      </c>
      <c r="M122" s="84" t="n">
        <f aca="false">K122/J122</f>
        <v>0.142857142857143</v>
      </c>
    </row>
    <row r="123" customFormat="false" ht="12.75" hidden="false" customHeight="false" outlineLevel="0" collapsed="false">
      <c r="E123" s="80" t="s">
        <v>86</v>
      </c>
      <c r="F123" s="83" t="n">
        <v>967</v>
      </c>
      <c r="G123" s="83" t="n">
        <v>420</v>
      </c>
      <c r="H123" s="83" t="n">
        <v>547</v>
      </c>
      <c r="I123" s="84" t="n">
        <f aca="false">G123/F123</f>
        <v>0.434332988624612</v>
      </c>
      <c r="J123" s="83" t="n">
        <v>356</v>
      </c>
      <c r="K123" s="83" t="n">
        <v>60</v>
      </c>
      <c r="L123" s="83" t="n">
        <v>296</v>
      </c>
      <c r="M123" s="84" t="n">
        <f aca="false">K123/J123</f>
        <v>0.168539325842697</v>
      </c>
    </row>
    <row r="124" customFormat="false" ht="12.75" hidden="false" customHeight="false" outlineLevel="0" collapsed="false">
      <c r="E124" s="80" t="s">
        <v>109</v>
      </c>
      <c r="F124" s="83" t="n">
        <v>1568</v>
      </c>
      <c r="G124" s="83" t="n">
        <v>591</v>
      </c>
      <c r="H124" s="83" t="n">
        <v>977</v>
      </c>
      <c r="I124" s="84" t="n">
        <f aca="false">G124/F124</f>
        <v>0.376913265306122</v>
      </c>
      <c r="J124" s="83" t="n">
        <v>459</v>
      </c>
      <c r="K124" s="83" t="n">
        <v>46</v>
      </c>
      <c r="L124" s="83" t="n">
        <v>413</v>
      </c>
      <c r="M124" s="84" t="n">
        <f aca="false">K124/J124</f>
        <v>0.100217864923747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5289</v>
      </c>
      <c r="G125" s="80" t="n">
        <f aca="false">G121+G122+G123+G124</f>
        <v>2141</v>
      </c>
      <c r="H125" s="80" t="n">
        <f aca="false">H121+H122+H123+H124</f>
        <v>3148</v>
      </c>
      <c r="I125" s="85" t="n">
        <f aca="false">G125/F125</f>
        <v>0.404802420117225</v>
      </c>
      <c r="J125" s="80" t="n">
        <f aca="false">J121+J122+J123+J124</f>
        <v>1657</v>
      </c>
      <c r="K125" s="80" t="n">
        <f aca="false">K121+K122+K123+K124</f>
        <v>267</v>
      </c>
      <c r="L125" s="80" t="n">
        <f aca="false">L121+L122+L123+L124</f>
        <v>1390</v>
      </c>
      <c r="M125" s="85" t="n">
        <f aca="false">K125/J125</f>
        <v>0.16113458056729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8"/>
  <sheetViews>
    <sheetView showFormulas="false" showGridLines="true" showRowColHeaders="true" showZeros="true" rightToLeft="false" tabSelected="false" showOutlineSymbols="true" defaultGridColor="true" view="normal" topLeftCell="D66" colorId="64" zoomScale="81" zoomScaleNormal="81" zoomScalePageLayoutView="100" workbookViewId="0">
      <selection pane="topLeft" activeCell="F126" activeCellId="0" sqref="F126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7"/>
    <col collapsed="false" customWidth="true" hidden="false" outlineLevel="0" max="9" min="9" style="0" width="10.29"/>
    <col collapsed="false" customWidth="true" hidden="false" outlineLevel="0" max="10" min="10" style="0" width="7.41"/>
    <col collapsed="false" customWidth="true" hidden="false" outlineLevel="0" max="11" min="11" style="0" width="5.86"/>
    <col collapsed="false" customWidth="true" hidden="false" outlineLevel="0" max="12" min="12" style="0" width="6.42"/>
    <col collapsed="false" customWidth="true" hidden="false" outlineLevel="0" max="13" min="13" style="0" width="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189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56</v>
      </c>
      <c r="H9" s="13" t="n">
        <f aca="false">F9-G9</f>
        <v>1</v>
      </c>
      <c r="I9" s="15" t="n">
        <f aca="false">G9/F9</f>
        <v>0.982456140350877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10</v>
      </c>
      <c r="H10" s="13" t="n">
        <f aca="false">F10-G10</f>
        <v>10</v>
      </c>
      <c r="I10" s="15" t="n">
        <f aca="false">G10/F10</f>
        <v>0.5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10</v>
      </c>
      <c r="X10" s="13" t="n">
        <f aca="false">V10-W10</f>
        <v>12</v>
      </c>
      <c r="Y10" s="15" t="n">
        <f aca="false">W10/V10</f>
        <v>0.454545454545455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41</v>
      </c>
      <c r="H12" s="13" t="n">
        <f aca="false">F12-G12</f>
        <v>4</v>
      </c>
      <c r="I12" s="15" t="n">
        <f aca="false">G12/F12</f>
        <v>0.911111111111111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41</v>
      </c>
      <c r="X12" s="13" t="n">
        <f aca="false">V12-W12</f>
        <v>4</v>
      </c>
      <c r="Y12" s="15" t="n">
        <f aca="false">W12/V12</f>
        <v>0.911111111111111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33</v>
      </c>
      <c r="H13" s="13" t="n">
        <f aca="false">F13-G13</f>
        <v>0</v>
      </c>
      <c r="I13" s="15" t="n">
        <f aca="false">G13/F13</f>
        <v>1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35</v>
      </c>
      <c r="X13" s="13" t="n">
        <f aca="false">V13-W13</f>
        <v>23</v>
      </c>
      <c r="Y13" s="15" t="n">
        <f aca="false">W13/V13</f>
        <v>0.603448275862069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7</v>
      </c>
      <c r="H15" s="13" t="n">
        <f aca="false">F15-G15</f>
        <v>13</v>
      </c>
      <c r="I15" s="15" t="n">
        <f aca="false">G15/F15</f>
        <v>0.35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7</v>
      </c>
      <c r="X15" s="13" t="n">
        <f aca="false">V15-W15</f>
        <v>13</v>
      </c>
      <c r="Y15" s="15" t="n">
        <f aca="false">W15/V15</f>
        <v>0.35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6</v>
      </c>
      <c r="H17" s="13" t="n">
        <f aca="false">F17-G17</f>
        <v>22</v>
      </c>
      <c r="I17" s="15" t="n">
        <f aca="false">G17/F17</f>
        <v>0.214285714285714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6</v>
      </c>
      <c r="X17" s="13" t="n">
        <f aca="false">V17-W17</f>
        <v>22</v>
      </c>
      <c r="Y17" s="15" t="n">
        <f aca="false">W17/V17</f>
        <v>0.214285714285714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16</v>
      </c>
      <c r="P19" s="13" t="n">
        <f aca="false">N19-O19</f>
        <v>18</v>
      </c>
      <c r="Q19" s="15" t="n">
        <f aca="false">O19/N19</f>
        <v>0.470588235294118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16</v>
      </c>
      <c r="X19" s="13" t="n">
        <f aca="false">V19-W19</f>
        <v>18</v>
      </c>
      <c r="Y19" s="15" t="n">
        <f aca="false">W19/V19</f>
        <v>0.470588235294118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6</v>
      </c>
      <c r="H21" s="13" t="n">
        <f aca="false">F21-G21</f>
        <v>8</v>
      </c>
      <c r="I21" s="15" t="n">
        <f aca="false">G21/F21</f>
        <v>0.428571428571429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6</v>
      </c>
      <c r="X21" s="13" t="n">
        <f aca="false">V21-W21</f>
        <v>8</v>
      </c>
      <c r="Y21" s="15" t="n">
        <f aca="false">W21/V21</f>
        <v>0.428571428571429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5</v>
      </c>
      <c r="H22" s="13" t="n">
        <f aca="false">F22-G22</f>
        <v>3</v>
      </c>
      <c r="I22" s="15" t="n">
        <f aca="false">G22/F22</f>
        <v>0.625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5</v>
      </c>
      <c r="X22" s="13" t="n">
        <f aca="false">V22-W22</f>
        <v>3</v>
      </c>
      <c r="Y22" s="15" t="n">
        <f aca="false">W22/V22</f>
        <v>0.625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2</v>
      </c>
      <c r="L29" s="13" t="n">
        <f aca="false">J29-K29</f>
        <v>2</v>
      </c>
      <c r="M29" s="15" t="n">
        <f aca="false">K29/J29</f>
        <v>0.5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14</v>
      </c>
      <c r="X29" s="13" t="n">
        <f aca="false">V29-W29</f>
        <v>2</v>
      </c>
      <c r="Y29" s="15" t="n">
        <f aca="false">W29/V29</f>
        <v>0.875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2</v>
      </c>
      <c r="H30" s="13" t="n">
        <f aca="false">F30-G30</f>
        <v>10</v>
      </c>
      <c r="I30" s="15" t="n">
        <f aca="false">G30/F30</f>
        <v>0.166666666666667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2</v>
      </c>
      <c r="X30" s="13" t="n">
        <f aca="false">V30-W30</f>
        <v>10</v>
      </c>
      <c r="Y30" s="15" t="n">
        <f aca="false">W30/V30</f>
        <v>0.166666666666667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7</v>
      </c>
      <c r="H32" s="13" t="n">
        <f aca="false">F32-G32</f>
        <v>3</v>
      </c>
      <c r="I32" s="15" t="n">
        <f aca="false">G32/F32</f>
        <v>0.7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7</v>
      </c>
      <c r="X32" s="13" t="n">
        <f aca="false">V32-W32</f>
        <v>4</v>
      </c>
      <c r="Y32" s="15" t="n">
        <f aca="false">W32/V32</f>
        <v>0.636363636363636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6</v>
      </c>
      <c r="H34" s="13" t="n">
        <f aca="false">F34-G34</f>
        <v>3</v>
      </c>
      <c r="I34" s="15" t="n">
        <f aca="false">G34/F34</f>
        <v>0.666666666666667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8</v>
      </c>
      <c r="X34" s="13" t="n">
        <f aca="false">V34-W34</f>
        <v>5</v>
      </c>
      <c r="Y34" s="15" t="n">
        <f aca="false">W34/V34</f>
        <v>0.615384615384615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362</v>
      </c>
      <c r="H38" s="18" t="n">
        <f aca="false">F38-G38</f>
        <v>122</v>
      </c>
      <c r="I38" s="19" t="n">
        <f aca="false">G38/F38</f>
        <v>0.747933884297521</v>
      </c>
      <c r="J38" s="18" t="n">
        <f aca="false">SUM(J8:J37)</f>
        <v>39</v>
      </c>
      <c r="K38" s="18" t="n">
        <f aca="false">SUM(K8:K37)</f>
        <v>28</v>
      </c>
      <c r="L38" s="18" t="n">
        <f aca="false">J38-K38</f>
        <v>11</v>
      </c>
      <c r="M38" s="19" t="n">
        <f aca="false">K38/J38</f>
        <v>0.717948717948718</v>
      </c>
      <c r="N38" s="18" t="n">
        <f aca="false">SUM(N8:N37)</f>
        <v>103</v>
      </c>
      <c r="O38" s="18" t="n">
        <f aca="false">SUM(O8:O37)</f>
        <v>40</v>
      </c>
      <c r="P38" s="18" t="n">
        <f aca="false">SUM(P8:P37)</f>
        <v>63</v>
      </c>
      <c r="Q38" s="19" t="n">
        <f aca="false">O38/N38</f>
        <v>0.388349514563107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630</v>
      </c>
      <c r="W38" s="18" t="n">
        <f aca="false">SUM(W8:W37)</f>
        <v>433</v>
      </c>
      <c r="X38" s="18" t="n">
        <f aca="false">SUM(X8:X37)</f>
        <v>197</v>
      </c>
      <c r="Y38" s="19" t="n">
        <f aca="false">W38/V38</f>
        <v>0.687301587301587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4</v>
      </c>
      <c r="H41" s="25" t="n">
        <f aca="false">F41-G41</f>
        <v>9</v>
      </c>
      <c r="I41" s="27" t="n">
        <f aca="false">G41/F41</f>
        <v>0.307692307692308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4</v>
      </c>
      <c r="X41" s="25" t="n">
        <f aca="false">V41-W41</f>
        <v>9</v>
      </c>
      <c r="Y41" s="27" t="n">
        <f aca="false">W41/V41</f>
        <v>0.307692307692308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3</v>
      </c>
      <c r="H42" s="25" t="n">
        <f aca="false">F42-G42</f>
        <v>7</v>
      </c>
      <c r="I42" s="27" t="n">
        <f aca="false">G42/F42</f>
        <v>0.3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3</v>
      </c>
      <c r="X42" s="25" t="n">
        <f aca="false">V42-W42</f>
        <v>7</v>
      </c>
      <c r="Y42" s="27" t="n">
        <f aca="false">W42/V42</f>
        <v>0.3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/>
      <c r="P46" s="25" t="n">
        <f aca="false">N46-O46</f>
        <v>1</v>
      </c>
      <c r="Q46" s="27" t="n">
        <f aca="false">O46/N46</f>
        <v>0</v>
      </c>
      <c r="R46" s="25" t="n">
        <v>5</v>
      </c>
      <c r="S46" s="26"/>
      <c r="T46" s="25" t="n">
        <f aca="false">R46-S46</f>
        <v>5</v>
      </c>
      <c r="U46" s="27" t="n">
        <f aca="false">S46/R46</f>
        <v>0</v>
      </c>
      <c r="V46" s="25" t="n">
        <f aca="false">F46+J46+N46+R46</f>
        <v>18</v>
      </c>
      <c r="W46" s="25" t="n">
        <f aca="false">G46+K46+O46+S46</f>
        <v>12</v>
      </c>
      <c r="X46" s="25" t="n">
        <f aca="false">V46-W46</f>
        <v>6</v>
      </c>
      <c r="Y46" s="27" t="n">
        <f aca="false">W46/V46</f>
        <v>0.666666666666667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23</v>
      </c>
      <c r="H47" s="25" t="n">
        <f aca="false">F47-G47</f>
        <v>7</v>
      </c>
      <c r="I47" s="27" t="n">
        <f aca="false">G47/F47</f>
        <v>0.766666666666667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23</v>
      </c>
      <c r="X47" s="25" t="n">
        <f aca="false">V47-W47</f>
        <v>7</v>
      </c>
      <c r="Y47" s="27" t="n">
        <f aca="false">W47/V47</f>
        <v>0.766666666666667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0</v>
      </c>
      <c r="H48" s="25" t="n">
        <f aca="false">F48-G48</f>
        <v>5</v>
      </c>
      <c r="I48" s="27" t="n">
        <f aca="false">G48/F48</f>
        <v>0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0</v>
      </c>
      <c r="X48" s="25" t="n">
        <f aca="false">V48-W48</f>
        <v>5</v>
      </c>
      <c r="Y48" s="27" t="n">
        <f aca="false">W48/V48</f>
        <v>0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6</v>
      </c>
      <c r="H50" s="25" t="n">
        <f aca="false">F50-G50</f>
        <v>4</v>
      </c>
      <c r="I50" s="27" t="n">
        <f aca="false">G50/F50</f>
        <v>0.6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3</v>
      </c>
      <c r="L51" s="25" t="n">
        <f aca="false">J51-K51</f>
        <v>2</v>
      </c>
      <c r="M51" s="27" t="n">
        <f aca="false">K51/J51</f>
        <v>0.6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3</v>
      </c>
      <c r="H52" s="25" t="n">
        <f aca="false">F52-G52</f>
        <v>2</v>
      </c>
      <c r="I52" s="27" t="n">
        <f aca="false">G52/F52</f>
        <v>0.6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4</v>
      </c>
      <c r="X52" s="25" t="n">
        <f aca="false">V52-W52</f>
        <v>4</v>
      </c>
      <c r="Y52" s="27" t="n">
        <f aca="false">W52/V52</f>
        <v>0.5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19</v>
      </c>
      <c r="H53" s="25" t="n">
        <f aca="false">F53-G53</f>
        <v>1</v>
      </c>
      <c r="I53" s="27" t="n">
        <f aca="false">G53/F53</f>
        <v>0.95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19</v>
      </c>
      <c r="X53" s="25" t="n">
        <f aca="false">V53-W53</f>
        <v>1</v>
      </c>
      <c r="Y53" s="27" t="n">
        <f aca="false">W53/V53</f>
        <v>0.95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114</v>
      </c>
      <c r="H54" s="18" t="n">
        <f aca="false">SUM(H39:H53)</f>
        <v>51</v>
      </c>
      <c r="I54" s="19" t="n">
        <f aca="false">G54/F54</f>
        <v>0.690909090909091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0</v>
      </c>
      <c r="T54" s="18" t="n">
        <f aca="false">R54-S54</f>
        <v>5</v>
      </c>
      <c r="U54" s="19" t="n">
        <f aca="false">S54/R54</f>
        <v>0</v>
      </c>
      <c r="V54" s="18" t="n">
        <f aca="false">SUM(V39:V53)</f>
        <v>212</v>
      </c>
      <c r="W54" s="18" t="n">
        <f aca="false">SUM(W39:W53)</f>
        <v>141</v>
      </c>
      <c r="X54" s="18" t="n">
        <f aca="false">SUM(X39:X53)</f>
        <v>71</v>
      </c>
      <c r="Y54" s="19" t="n">
        <f aca="false">W54/V54</f>
        <v>0.665094339622642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9</v>
      </c>
      <c r="H56" s="33" t="n">
        <f aca="false">F56-G56</f>
        <v>1</v>
      </c>
      <c r="I56" s="35" t="n">
        <f aca="false">G56/F56</f>
        <v>0.9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8</v>
      </c>
      <c r="X57" s="33" t="n">
        <f aca="false">V57-W57</f>
        <v>4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6</v>
      </c>
      <c r="H59" s="33" t="n">
        <f aca="false">F59-G59</f>
        <v>4</v>
      </c>
      <c r="I59" s="35" t="n">
        <f aca="false">G59/F59</f>
        <v>0.6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7</v>
      </c>
      <c r="X59" s="33" t="n">
        <f aca="false">V59-W59</f>
        <v>5</v>
      </c>
      <c r="Y59" s="35" t="n">
        <f aca="false">W59/V59</f>
        <v>0.583333333333333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8</v>
      </c>
      <c r="H61" s="33" t="n">
        <f aca="false">F61-G61</f>
        <v>0</v>
      </c>
      <c r="I61" s="35" t="n">
        <f aca="false">G61/F61</f>
        <v>1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8</v>
      </c>
      <c r="X61" s="33" t="n">
        <f aca="false">V61-W61</f>
        <v>0</v>
      </c>
      <c r="Y61" s="35" t="n">
        <f aca="false">W61/V61</f>
        <v>1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8</v>
      </c>
      <c r="H62" s="33" t="n">
        <f aca="false">F62-G62</f>
        <v>0</v>
      </c>
      <c r="I62" s="35" t="n">
        <f aca="false">G62/F62</f>
        <v>1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10</v>
      </c>
      <c r="X62" s="33" t="n">
        <f aca="false">V62-W62</f>
        <v>1</v>
      </c>
      <c r="Y62" s="35" t="n">
        <f aca="false">W62/V62</f>
        <v>0.909090909090909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/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9</v>
      </c>
      <c r="H67" s="33" t="n">
        <f aca="false">F67-G67</f>
        <v>5</v>
      </c>
      <c r="I67" s="35" t="n">
        <f aca="false">G67/F67</f>
        <v>0.642857142857143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9</v>
      </c>
      <c r="X67" s="33" t="n">
        <f aca="false">V67-W67</f>
        <v>7</v>
      </c>
      <c r="Y67" s="35" t="n">
        <f aca="false">W67/V67</f>
        <v>0.5625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25</v>
      </c>
      <c r="H68" s="33" t="n">
        <f aca="false">F68-G68</f>
        <v>5</v>
      </c>
      <c r="I68" s="35" t="n">
        <f aca="false">G68/F68</f>
        <v>0.833333333333333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26</v>
      </c>
      <c r="X68" s="33" t="n">
        <f aca="false">V68-W68</f>
        <v>6</v>
      </c>
      <c r="Y68" s="35" t="n">
        <f aca="false">W68/V68</f>
        <v>0.8125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139</v>
      </c>
      <c r="H70" s="18" t="n">
        <f aca="false">SUM(H55:H69)</f>
        <v>30</v>
      </c>
      <c r="I70" s="19" t="n">
        <f aca="false">G70/F70</f>
        <v>0.822485207100592</v>
      </c>
      <c r="J70" s="18" t="n">
        <f aca="false">SUM(J55:J69)</f>
        <v>9</v>
      </c>
      <c r="K70" s="18" t="n">
        <f aca="false">SUM(K55:K69)</f>
        <v>8</v>
      </c>
      <c r="L70" s="18" t="n">
        <f aca="false">J70-K70</f>
        <v>1</v>
      </c>
      <c r="M70" s="19" t="n">
        <f aca="false">K70/J70</f>
        <v>0.888888888888889</v>
      </c>
      <c r="N70" s="18" t="n">
        <f aca="false">SUM(N55:N69)</f>
        <v>20</v>
      </c>
      <c r="O70" s="18" t="n">
        <f aca="false">SUM(O55:O69)</f>
        <v>5</v>
      </c>
      <c r="P70" s="18" t="n">
        <f aca="false">SUM(P55:P69)</f>
        <v>15</v>
      </c>
      <c r="Q70" s="19" t="n">
        <f aca="false">O70/N70</f>
        <v>0.25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152</v>
      </c>
      <c r="X70" s="18" t="n">
        <f aca="false">SUM(X55:X69)</f>
        <v>46</v>
      </c>
      <c r="Y70" s="19" t="n">
        <f aca="false">W70/V70</f>
        <v>0.767676767676768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9</v>
      </c>
      <c r="H76" s="41" t="n">
        <f aca="false">F76-G76</f>
        <v>8</v>
      </c>
      <c r="I76" s="43" t="n">
        <f aca="false">G76/F76</f>
        <v>0.529411764705882</v>
      </c>
      <c r="J76" s="44"/>
      <c r="K76" s="42"/>
      <c r="L76" s="41"/>
      <c r="M76" s="43"/>
      <c r="N76" s="41" t="n">
        <v>5</v>
      </c>
      <c r="O76" s="42" t="n">
        <v>4</v>
      </c>
      <c r="P76" s="41" t="n">
        <f aca="false">N76-O76</f>
        <v>1</v>
      </c>
      <c r="Q76" s="43" t="n">
        <f aca="false">O76/N76</f>
        <v>0.8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13</v>
      </c>
      <c r="X76" s="41" t="n">
        <f aca="false">V76-W76</f>
        <v>9</v>
      </c>
      <c r="Y76" s="43" t="n">
        <f aca="false">W76/V76</f>
        <v>0.590909090909091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7</v>
      </c>
      <c r="H77" s="41" t="n">
        <f aca="false">F77-G77</f>
        <v>0</v>
      </c>
      <c r="I77" s="43" t="n">
        <f aca="false">G77/F77</f>
        <v>1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9</v>
      </c>
      <c r="X77" s="41" t="n">
        <f aca="false">V77-W77</f>
        <v>8</v>
      </c>
      <c r="Y77" s="43" t="n">
        <f aca="false">W77/V77</f>
        <v>0.529411764705882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23</v>
      </c>
      <c r="H78" s="41" t="n">
        <f aca="false">F78-G78</f>
        <v>5</v>
      </c>
      <c r="I78" s="43" t="n">
        <f aca="false">G78/F78</f>
        <v>0.821428571428571</v>
      </c>
      <c r="J78" s="44" t="n">
        <v>4</v>
      </c>
      <c r="K78" s="42"/>
      <c r="L78" s="41" t="n">
        <f aca="false">J78-K78</f>
        <v>4</v>
      </c>
      <c r="M78" s="43" t="n">
        <f aca="false">K78/J78</f>
        <v>0</v>
      </c>
      <c r="N78" s="41" t="n">
        <v>7</v>
      </c>
      <c r="O78" s="42"/>
      <c r="P78" s="41" t="n">
        <f aca="false">N78-O78</f>
        <v>7</v>
      </c>
      <c r="Q78" s="43" t="n">
        <f aca="false">O78/N78</f>
        <v>0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10</v>
      </c>
      <c r="H79" s="41" t="n">
        <f aca="false">F79-G79</f>
        <v>0</v>
      </c>
      <c r="I79" s="43" t="n">
        <f aca="false">G79/F79</f>
        <v>1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10</v>
      </c>
      <c r="X79" s="41" t="n">
        <f aca="false">V79-W79</f>
        <v>0</v>
      </c>
      <c r="Y79" s="43" t="n">
        <f aca="false">W79/V79</f>
        <v>1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5</v>
      </c>
      <c r="H82" s="41" t="n">
        <f aca="false">F82-G82</f>
        <v>3</v>
      </c>
      <c r="I82" s="43" t="n">
        <f aca="false">G82/F82</f>
        <v>0.625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5</v>
      </c>
      <c r="X82" s="41" t="n">
        <f aca="false">V82-W82</f>
        <v>3</v>
      </c>
      <c r="Y82" s="43" t="n">
        <f aca="false">W82/V82</f>
        <v>0.625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8</v>
      </c>
      <c r="H83" s="41" t="n">
        <f aca="false">F83-G83</f>
        <v>1</v>
      </c>
      <c r="I83" s="43" t="n">
        <f aca="false">G83/F83</f>
        <v>0.888888888888889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3</v>
      </c>
      <c r="H84" s="41" t="n">
        <f aca="false">F84-G84</f>
        <v>5</v>
      </c>
      <c r="I84" s="43" t="n">
        <f aca="false">G84/F84</f>
        <v>0.375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3</v>
      </c>
      <c r="X84" s="41" t="n">
        <f aca="false">V84-W84</f>
        <v>7</v>
      </c>
      <c r="Y84" s="43" t="n">
        <f aca="false">W84/V84</f>
        <v>0.3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158</v>
      </c>
      <c r="H85" s="18" t="n">
        <f aca="false">SUM(H71:H84)</f>
        <v>46</v>
      </c>
      <c r="I85" s="19" t="n">
        <f aca="false">G85/F85</f>
        <v>0.774509803921569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7</v>
      </c>
      <c r="P85" s="18" t="n">
        <f aca="false">SUM(P71:P84)</f>
        <v>22</v>
      </c>
      <c r="Q85" s="19" t="n">
        <f aca="false">O85/N85</f>
        <v>0.241379310344828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168</v>
      </c>
      <c r="X85" s="18" t="n">
        <f aca="false">SUM(X71:X84)</f>
        <v>76</v>
      </c>
      <c r="Y85" s="19" t="n">
        <f aca="false">W85/V85</f>
        <v>0.688524590163934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773</v>
      </c>
      <c r="H86" s="18" t="n">
        <f aca="false">H38+H54+H70+H85</f>
        <v>249</v>
      </c>
      <c r="I86" s="19" t="n">
        <f aca="false">G86/F86</f>
        <v>0.756360078277887</v>
      </c>
      <c r="J86" s="18" t="n">
        <f aca="false">J38+J54+J70+J85</f>
        <v>81</v>
      </c>
      <c r="K86" s="18" t="n">
        <f aca="false">K38+K54+K70+K85</f>
        <v>58</v>
      </c>
      <c r="L86" s="18" t="n">
        <f aca="false">L38+L54+L70+L85</f>
        <v>23</v>
      </c>
      <c r="M86" s="19" t="n">
        <f aca="false">K86/J86</f>
        <v>0.716049382716049</v>
      </c>
      <c r="N86" s="18" t="n">
        <f aca="false">N38+N54+N70+N85</f>
        <v>172</v>
      </c>
      <c r="O86" s="18" t="n">
        <f aca="false">O38+O54+O70+O85</f>
        <v>60</v>
      </c>
      <c r="P86" s="18" t="n">
        <f aca="false">P38+P54+P70+P85</f>
        <v>112</v>
      </c>
      <c r="Q86" s="19" t="n">
        <f aca="false">O86/N86</f>
        <v>0.348837209302326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894</v>
      </c>
      <c r="X86" s="18" t="n">
        <f aca="false">V86-W86</f>
        <v>390</v>
      </c>
      <c r="Y86" s="19" t="n">
        <f aca="false">W86/V86</f>
        <v>0.696261682242991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190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362</v>
      </c>
      <c r="H96" s="56" t="n">
        <f aca="false">H38</f>
        <v>122</v>
      </c>
      <c r="I96" s="57" t="n">
        <f aca="false">I38</f>
        <v>0.747933884297521</v>
      </c>
      <c r="J96" s="56" t="n">
        <f aca="false">J38</f>
        <v>39</v>
      </c>
      <c r="K96" s="56" t="n">
        <f aca="false">K38</f>
        <v>28</v>
      </c>
      <c r="L96" s="56" t="n">
        <f aca="false">L38</f>
        <v>11</v>
      </c>
      <c r="M96" s="57" t="n">
        <f aca="false">M38</f>
        <v>0.717948717948718</v>
      </c>
      <c r="N96" s="56" t="n">
        <f aca="false">N38</f>
        <v>103</v>
      </c>
      <c r="O96" s="56" t="n">
        <f aca="false">O38</f>
        <v>40</v>
      </c>
      <c r="P96" s="56" t="n">
        <f aca="false">P38</f>
        <v>63</v>
      </c>
      <c r="Q96" s="57" t="n">
        <f aca="false">Q38</f>
        <v>0.388349514563107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630</v>
      </c>
      <c r="W96" s="56" t="n">
        <f aca="false">W38</f>
        <v>433</v>
      </c>
      <c r="X96" s="56" t="n">
        <f aca="false">X38</f>
        <v>197</v>
      </c>
      <c r="Y96" s="57" t="n">
        <f aca="false">Y38</f>
        <v>0.687301587301587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114</v>
      </c>
      <c r="H97" s="59" t="n">
        <f aca="false">H54</f>
        <v>51</v>
      </c>
      <c r="I97" s="60" t="n">
        <f aca="false">I54</f>
        <v>0.690909090909091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0</v>
      </c>
      <c r="T97" s="59" t="n">
        <f aca="false">T54</f>
        <v>5</v>
      </c>
      <c r="U97" s="60" t="n">
        <f aca="false">U54</f>
        <v>0</v>
      </c>
      <c r="V97" s="59" t="n">
        <f aca="false">V54</f>
        <v>212</v>
      </c>
      <c r="W97" s="59" t="n">
        <f aca="false">W54</f>
        <v>141</v>
      </c>
      <c r="X97" s="59" t="n">
        <f aca="false">X54</f>
        <v>71</v>
      </c>
      <c r="Y97" s="60" t="n">
        <f aca="false">Y54</f>
        <v>0.665094339622642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139</v>
      </c>
      <c r="H98" s="62" t="n">
        <f aca="false">H70</f>
        <v>30</v>
      </c>
      <c r="I98" s="63" t="n">
        <f aca="false">I70</f>
        <v>0.822485207100592</v>
      </c>
      <c r="J98" s="62" t="n">
        <f aca="false">J70</f>
        <v>9</v>
      </c>
      <c r="K98" s="62" t="n">
        <f aca="false">K70</f>
        <v>8</v>
      </c>
      <c r="L98" s="62" t="n">
        <f aca="false">L70</f>
        <v>1</v>
      </c>
      <c r="M98" s="63" t="n">
        <f aca="false">M70</f>
        <v>0.888888888888889</v>
      </c>
      <c r="N98" s="62" t="n">
        <f aca="false">N70</f>
        <v>20</v>
      </c>
      <c r="O98" s="62" t="n">
        <f aca="false">O70</f>
        <v>5</v>
      </c>
      <c r="P98" s="62" t="n">
        <f aca="false">P70</f>
        <v>15</v>
      </c>
      <c r="Q98" s="63" t="n">
        <f aca="false">Q70</f>
        <v>0.25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152</v>
      </c>
      <c r="X98" s="62" t="n">
        <f aca="false">X70</f>
        <v>46</v>
      </c>
      <c r="Y98" s="63" t="n">
        <f aca="false">Y70</f>
        <v>0.767676767676768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158</v>
      </c>
      <c r="H99" s="65" t="n">
        <f aca="false">H85</f>
        <v>46</v>
      </c>
      <c r="I99" s="66" t="n">
        <f aca="false">I85</f>
        <v>0.774509803921569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7</v>
      </c>
      <c r="P99" s="65" t="n">
        <f aca="false">P85</f>
        <v>22</v>
      </c>
      <c r="Q99" s="66" t="n">
        <f aca="false">Q85</f>
        <v>0.241379310344828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168</v>
      </c>
      <c r="X99" s="65" t="n">
        <f aca="false">X85</f>
        <v>76</v>
      </c>
      <c r="Y99" s="66" t="n">
        <f aca="false">Y85</f>
        <v>0.688524590163934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773</v>
      </c>
      <c r="H100" s="6" t="n">
        <f aca="false">H86</f>
        <v>249</v>
      </c>
      <c r="I100" s="68" t="n">
        <f aca="false">I86</f>
        <v>0.756360078277887</v>
      </c>
      <c r="J100" s="6" t="n">
        <f aca="false">J86</f>
        <v>81</v>
      </c>
      <c r="K100" s="6" t="n">
        <f aca="false">K86</f>
        <v>58</v>
      </c>
      <c r="L100" s="6" t="n">
        <f aca="false">L86</f>
        <v>23</v>
      </c>
      <c r="M100" s="68" t="n">
        <f aca="false">M86</f>
        <v>0.716049382716049</v>
      </c>
      <c r="N100" s="6" t="n">
        <f aca="false">N86</f>
        <v>172</v>
      </c>
      <c r="O100" s="6" t="n">
        <f aca="false">O86</f>
        <v>60</v>
      </c>
      <c r="P100" s="6" t="n">
        <f aca="false">P86</f>
        <v>112</v>
      </c>
      <c r="Q100" s="68" t="n">
        <f aca="false">Q86</f>
        <v>0.348837209302326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894</v>
      </c>
      <c r="X100" s="6" t="n">
        <f aca="false">X86</f>
        <v>390</v>
      </c>
      <c r="Y100" s="68" t="n">
        <f aca="false">W100/V100</f>
        <v>0.696261682242991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191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831</v>
      </c>
      <c r="M113" s="76"/>
      <c r="N113" s="76"/>
      <c r="O113" s="76" t="n">
        <f aca="false">I113-L113</f>
        <v>272</v>
      </c>
      <c r="P113" s="76"/>
      <c r="Q113" s="76"/>
      <c r="R113" s="77" t="n">
        <f aca="false">L113/I113</f>
        <v>0.753399818676337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63</v>
      </c>
      <c r="M114" s="76"/>
      <c r="N114" s="76"/>
      <c r="O114" s="76" t="n">
        <f aca="false">I114-L114</f>
        <v>118</v>
      </c>
      <c r="P114" s="76"/>
      <c r="Q114" s="76"/>
      <c r="R114" s="77" t="n">
        <f aca="false">L114/I114</f>
        <v>0.348066298342541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894</v>
      </c>
      <c r="M115" s="76"/>
      <c r="N115" s="76"/>
      <c r="O115" s="76" t="n">
        <f aca="false">SUM(O113:O114)</f>
        <v>390</v>
      </c>
      <c r="P115" s="76"/>
      <c r="Q115" s="76"/>
      <c r="R115" s="77" t="n">
        <f aca="false">L115/I115</f>
        <v>0.696261682242991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19" customFormat="false" ht="12.75" hidden="false" customHeight="false" outlineLevel="0" collapsed="false">
      <c r="E119" s="79" t="s">
        <v>146</v>
      </c>
      <c r="F119" s="79"/>
      <c r="G119" s="79"/>
      <c r="H119" s="79"/>
      <c r="I119" s="79"/>
      <c r="J119" s="79"/>
      <c r="K119" s="79"/>
      <c r="L119" s="79"/>
      <c r="M119" s="79"/>
    </row>
    <row r="120" customFormat="false" ht="12.75" hidden="false" customHeight="false" outlineLevel="0" collapsed="false">
      <c r="E120" s="80"/>
      <c r="F120" s="79" t="s">
        <v>147</v>
      </c>
      <c r="G120" s="79"/>
      <c r="H120" s="79"/>
      <c r="I120" s="79"/>
      <c r="J120" s="79" t="s">
        <v>148</v>
      </c>
      <c r="K120" s="79"/>
      <c r="L120" s="79"/>
      <c r="M120" s="79"/>
    </row>
    <row r="121" customFormat="false" ht="25.5" hidden="false" customHeight="false" outlineLevel="0" collapsed="false">
      <c r="E121" s="81"/>
      <c r="F121" s="82" t="s">
        <v>149</v>
      </c>
      <c r="G121" s="82" t="s">
        <v>150</v>
      </c>
      <c r="H121" s="82" t="s">
        <v>151</v>
      </c>
      <c r="I121" s="82" t="s">
        <v>152</v>
      </c>
      <c r="J121" s="82" t="s">
        <v>149</v>
      </c>
      <c r="K121" s="82" t="s">
        <v>150</v>
      </c>
      <c r="L121" s="82" t="s">
        <v>151</v>
      </c>
      <c r="M121" s="82" t="s">
        <v>152</v>
      </c>
    </row>
    <row r="122" customFormat="false" ht="12.75" hidden="false" customHeight="false" outlineLevel="0" collapsed="false">
      <c r="E122" s="80" t="s">
        <v>17</v>
      </c>
      <c r="F122" s="83" t="n">
        <v>1848</v>
      </c>
      <c r="G122" s="83" t="n">
        <v>755</v>
      </c>
      <c r="H122" s="83" t="n">
        <v>1093</v>
      </c>
      <c r="I122" s="84" t="n">
        <f aca="false">G122/F122</f>
        <v>0.408549783549784</v>
      </c>
      <c r="J122" s="83" t="n">
        <v>475</v>
      </c>
      <c r="K122" s="83" t="n">
        <v>108</v>
      </c>
      <c r="L122" s="83" t="n">
        <v>367</v>
      </c>
      <c r="M122" s="84" t="n">
        <f aca="false">K122/J122</f>
        <v>0.227368421052632</v>
      </c>
    </row>
    <row r="123" customFormat="false" ht="12.75" hidden="false" customHeight="false" outlineLevel="0" collapsed="false">
      <c r="E123" s="80" t="s">
        <v>62</v>
      </c>
      <c r="F123" s="83" t="n">
        <v>963</v>
      </c>
      <c r="G123" s="83" t="n">
        <v>370</v>
      </c>
      <c r="H123" s="83" t="n">
        <v>593</v>
      </c>
      <c r="I123" s="84" t="n">
        <f aca="false">G123/F123</f>
        <v>0.384215991692627</v>
      </c>
      <c r="J123" s="83" t="n">
        <v>388</v>
      </c>
      <c r="K123" s="83" t="n">
        <v>53</v>
      </c>
      <c r="L123" s="83" t="n">
        <v>335</v>
      </c>
      <c r="M123" s="84" t="n">
        <f aca="false">K123/J123</f>
        <v>0.13659793814433</v>
      </c>
    </row>
    <row r="124" customFormat="false" ht="12.75" hidden="false" customHeight="false" outlineLevel="0" collapsed="false">
      <c r="E124" s="80" t="s">
        <v>86</v>
      </c>
      <c r="F124" s="83" t="n">
        <v>967</v>
      </c>
      <c r="G124" s="83" t="n">
        <v>411</v>
      </c>
      <c r="H124" s="83" t="n">
        <v>556</v>
      </c>
      <c r="I124" s="84" t="n">
        <f aca="false">G124/F124</f>
        <v>0.425025853154085</v>
      </c>
      <c r="J124" s="83" t="n">
        <v>356</v>
      </c>
      <c r="K124" s="83" t="n">
        <v>60</v>
      </c>
      <c r="L124" s="83" t="n">
        <v>296</v>
      </c>
      <c r="M124" s="84" t="n">
        <f aca="false">K124/J124</f>
        <v>0.168539325842697</v>
      </c>
    </row>
    <row r="125" customFormat="false" ht="12.75" hidden="false" customHeight="false" outlineLevel="0" collapsed="false">
      <c r="E125" s="80" t="s">
        <v>109</v>
      </c>
      <c r="F125" s="83" t="n">
        <v>1578</v>
      </c>
      <c r="G125" s="83" t="n">
        <v>994</v>
      </c>
      <c r="H125" s="83" t="n">
        <v>584</v>
      </c>
      <c r="I125" s="84" t="n">
        <f aca="false">G125/F125</f>
        <v>0.629911280101394</v>
      </c>
      <c r="J125" s="83" t="n">
        <v>460</v>
      </c>
      <c r="K125" s="83" t="n">
        <v>47</v>
      </c>
      <c r="L125" s="83" t="n">
        <v>413</v>
      </c>
      <c r="M125" s="84" t="n">
        <f aca="false">K125/J125</f>
        <v>0.102173913043478</v>
      </c>
    </row>
    <row r="126" customFormat="false" ht="12.75" hidden="false" customHeight="false" outlineLevel="0" collapsed="false">
      <c r="E126" s="80" t="s">
        <v>137</v>
      </c>
      <c r="F126" s="80" t="n">
        <f aca="false">F122+F123+F124+F125</f>
        <v>5356</v>
      </c>
      <c r="G126" s="80" t="n">
        <f aca="false">G122+G123+G124+G125</f>
        <v>2530</v>
      </c>
      <c r="H126" s="80" t="n">
        <f aca="false">H122+H123+H124+H125</f>
        <v>2826</v>
      </c>
      <c r="I126" s="85" t="n">
        <f aca="false">G126/F126</f>
        <v>0.472367438386856</v>
      </c>
      <c r="J126" s="80" t="n">
        <f aca="false">J122+J123+J124+J125</f>
        <v>1679</v>
      </c>
      <c r="K126" s="80" t="n">
        <f aca="false">K122+K123+K124+K125</f>
        <v>268</v>
      </c>
      <c r="L126" s="80" t="n">
        <f aca="false">L122+L123+L124+L125</f>
        <v>1411</v>
      </c>
      <c r="M126" s="85" t="n">
        <f aca="false">K126/J126</f>
        <v>0.159618820726623</v>
      </c>
    </row>
    <row r="127" customFormat="false" ht="12.75" hidden="false" customHeight="false" outlineLevel="0" collapsed="false">
      <c r="E127" s="86" t="s">
        <v>153</v>
      </c>
      <c r="H127" s="87"/>
    </row>
    <row r="128" customFormat="false" ht="12.75" hidden="false" customHeight="false" outlineLevel="0" collapsed="false">
      <c r="E128" s="86" t="s">
        <v>154</v>
      </c>
      <c r="H128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9"/>
  <sheetViews>
    <sheetView showFormulas="false" showGridLines="true" showRowColHeaders="true" showZeros="true" rightToLeft="false" tabSelected="false" showOutlineSymbols="true" defaultGridColor="true" view="normal" topLeftCell="D109" colorId="64" zoomScale="81" zoomScaleNormal="81" zoomScalePageLayoutView="100" workbookViewId="0">
      <selection pane="topLeft" activeCell="F127" activeCellId="0" sqref="F127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9.59"/>
    <col collapsed="false" customWidth="true" hidden="false" outlineLevel="0" max="12" min="10" style="0" width="5.86"/>
    <col collapsed="false" customWidth="true" hidden="false" outlineLevel="0" max="13" min="13" style="0" width="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20</v>
      </c>
      <c r="H10" s="13" t="n">
        <f aca="false">F10-G10</f>
        <v>0</v>
      </c>
      <c r="I10" s="15" t="n">
        <f aca="false">G10/F10</f>
        <v>1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20</v>
      </c>
      <c r="X10" s="13" t="n">
        <f aca="false">V10-W10</f>
        <v>2</v>
      </c>
      <c r="Y10" s="15" t="n">
        <f aca="false">W10/V10</f>
        <v>0.909090909090909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40</v>
      </c>
      <c r="H12" s="13" t="n">
        <f aca="false">F12-G12</f>
        <v>5</v>
      </c>
      <c r="I12" s="15" t="n">
        <f aca="false">G12/F12</f>
        <v>0.888888888888889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40</v>
      </c>
      <c r="X12" s="13" t="n">
        <f aca="false">V12-W12</f>
        <v>5</v>
      </c>
      <c r="Y12" s="15" t="n">
        <f aca="false">W12/V12</f>
        <v>0.888888888888889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32</v>
      </c>
      <c r="H13" s="13" t="n">
        <f aca="false">F13-G13</f>
        <v>1</v>
      </c>
      <c r="I13" s="15" t="n">
        <f aca="false">G13/F13</f>
        <v>0.96969696969697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34</v>
      </c>
      <c r="X13" s="13" t="n">
        <f aca="false">V13-W13</f>
        <v>24</v>
      </c>
      <c r="Y13" s="15" t="n">
        <f aca="false">W13/V13</f>
        <v>0.586206896551724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3</v>
      </c>
      <c r="L14" s="13" t="n">
        <f aca="false">J14-K14</f>
        <v>2</v>
      </c>
      <c r="M14" s="15" t="n">
        <f aca="false">K14/J14</f>
        <v>0.6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33</v>
      </c>
      <c r="X14" s="13" t="n">
        <f aca="false">V14-W14</f>
        <v>2</v>
      </c>
      <c r="Y14" s="15" t="n">
        <f aca="false">W14/V14</f>
        <v>0.942857142857143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12</v>
      </c>
      <c r="H15" s="13" t="n">
        <f aca="false">F15-G15</f>
        <v>8</v>
      </c>
      <c r="I15" s="15" t="n">
        <f aca="false">G15/F15</f>
        <v>0.6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12</v>
      </c>
      <c r="X15" s="13" t="n">
        <f aca="false">V15-W15</f>
        <v>8</v>
      </c>
      <c r="Y15" s="15" t="n">
        <f aca="false">W15/V15</f>
        <v>0.6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13</v>
      </c>
      <c r="H17" s="13" t="n">
        <f aca="false">F17-G17</f>
        <v>15</v>
      </c>
      <c r="I17" s="15" t="n">
        <f aca="false">G17/F17</f>
        <v>0.464285714285714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13</v>
      </c>
      <c r="X17" s="13" t="n">
        <f aca="false">V17-W17</f>
        <v>15</v>
      </c>
      <c r="Y17" s="15" t="n">
        <f aca="false">W17/V17</f>
        <v>0.464285714285714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14</v>
      </c>
      <c r="P19" s="13" t="n">
        <f aca="false">N19-O19</f>
        <v>20</v>
      </c>
      <c r="Q19" s="15" t="n">
        <f aca="false">O19/N19</f>
        <v>0.411764705882353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14</v>
      </c>
      <c r="X19" s="13" t="n">
        <f aca="false">V19-W19</f>
        <v>20</v>
      </c>
      <c r="Y19" s="15" t="n">
        <f aca="false">W19/V19</f>
        <v>0.411764705882353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24</v>
      </c>
      <c r="H20" s="13" t="n">
        <f aca="false">F20-G20</f>
        <v>5</v>
      </c>
      <c r="I20" s="15" t="n">
        <f aca="false">G20/F20</f>
        <v>0.827586206896552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24</v>
      </c>
      <c r="X20" s="13" t="n">
        <f aca="false">V20-W20</f>
        <v>5</v>
      </c>
      <c r="Y20" s="15" t="n">
        <f aca="false">W20/V20</f>
        <v>0.827586206896552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8</v>
      </c>
      <c r="H21" s="13" t="n">
        <f aca="false">F21-G21</f>
        <v>6</v>
      </c>
      <c r="I21" s="15" t="n">
        <f aca="false">G21/F21</f>
        <v>0.571428571428571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8</v>
      </c>
      <c r="X21" s="13" t="n">
        <f aca="false">V21-W21</f>
        <v>6</v>
      </c>
      <c r="Y21" s="15" t="n">
        <f aca="false">W21/V21</f>
        <v>0.571428571428571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2</v>
      </c>
      <c r="H22" s="13" t="n">
        <f aca="false">F22-G22</f>
        <v>6</v>
      </c>
      <c r="I22" s="15" t="n">
        <f aca="false">G22/F22</f>
        <v>0.25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2</v>
      </c>
      <c r="X22" s="13" t="n">
        <f aca="false">V22-W22</f>
        <v>6</v>
      </c>
      <c r="Y22" s="15" t="n">
        <f aca="false">W22/V22</f>
        <v>0.25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16</v>
      </c>
      <c r="H24" s="13" t="n">
        <f aca="false">F24-G24</f>
        <v>24</v>
      </c>
      <c r="I24" s="15" t="n">
        <f aca="false">G24/F24</f>
        <v>0.4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16</v>
      </c>
      <c r="X24" s="13" t="n">
        <f aca="false">V24-W24</f>
        <v>32</v>
      </c>
      <c r="Y24" s="15" t="n">
        <f aca="false">W24/V24</f>
        <v>0.333333333333333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7</v>
      </c>
      <c r="H30" s="13" t="n">
        <f aca="false">F30-G30</f>
        <v>5</v>
      </c>
      <c r="I30" s="15" t="n">
        <f aca="false">G30/F30</f>
        <v>0.583333333333333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7</v>
      </c>
      <c r="X30" s="13" t="n">
        <f aca="false">V30-W30</f>
        <v>5</v>
      </c>
      <c r="Y30" s="15" t="n">
        <f aca="false">W30/V30</f>
        <v>0.583333333333333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10</v>
      </c>
      <c r="H31" s="13" t="n">
        <f aca="false">F31-G31</f>
        <v>2</v>
      </c>
      <c r="I31" s="15" t="n">
        <f aca="false">G31/F31</f>
        <v>0.833333333333333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18</v>
      </c>
      <c r="X31" s="13" t="n">
        <f aca="false">V31-W31</f>
        <v>6</v>
      </c>
      <c r="Y31" s="15" t="n">
        <f aca="false">W31/V31</f>
        <v>0.75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6</v>
      </c>
      <c r="H32" s="13" t="n">
        <f aca="false">F32-G32</f>
        <v>4</v>
      </c>
      <c r="I32" s="15" t="n">
        <f aca="false">G32/F32</f>
        <v>0.6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6</v>
      </c>
      <c r="X32" s="13" t="n">
        <f aca="false">V32-W32</f>
        <v>5</v>
      </c>
      <c r="Y32" s="15" t="n">
        <f aca="false">W32/V32</f>
        <v>0.545454545454545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8</v>
      </c>
      <c r="H34" s="13" t="n">
        <f aca="false">F34-G34</f>
        <v>1</v>
      </c>
      <c r="I34" s="15" t="n">
        <f aca="false">G34/F34</f>
        <v>0.888888888888889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10</v>
      </c>
      <c r="X34" s="13" t="n">
        <f aca="false">V34-W34</f>
        <v>3</v>
      </c>
      <c r="Y34" s="15" t="n">
        <f aca="false">W34/V34</f>
        <v>0.769230769230769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383</v>
      </c>
      <c r="H38" s="18" t="n">
        <f aca="false">F38-G38</f>
        <v>101</v>
      </c>
      <c r="I38" s="19" t="n">
        <f aca="false">G38/F38</f>
        <v>0.791322314049587</v>
      </c>
      <c r="J38" s="18" t="n">
        <f aca="false">SUM(J8:J37)</f>
        <v>39</v>
      </c>
      <c r="K38" s="18" t="n">
        <f aca="false">SUM(K8:K37)</f>
        <v>27</v>
      </c>
      <c r="L38" s="18" t="n">
        <f aca="false">J38-K38</f>
        <v>12</v>
      </c>
      <c r="M38" s="19" t="n">
        <f aca="false">K38/J38</f>
        <v>0.692307692307692</v>
      </c>
      <c r="N38" s="18" t="n">
        <f aca="false">SUM(N8:N37)</f>
        <v>103</v>
      </c>
      <c r="O38" s="18" t="n">
        <f aca="false">SUM(O8:O37)</f>
        <v>39</v>
      </c>
      <c r="P38" s="18" t="n">
        <f aca="false">SUM(P8:P37)</f>
        <v>64</v>
      </c>
      <c r="Q38" s="19" t="n">
        <f aca="false">O38/N38</f>
        <v>0.378640776699029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450</v>
      </c>
      <c r="X38" s="18" t="n">
        <f aca="false">SUM(X8:X37)</f>
        <v>180</v>
      </c>
      <c r="Y38" s="19" t="n">
        <f aca="false">W38/V38</f>
        <v>0.714285714285714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3</v>
      </c>
      <c r="H42" s="25" t="n">
        <f aca="false">F42-G42</f>
        <v>7</v>
      </c>
      <c r="I42" s="27" t="n">
        <f aca="false">G42/F42</f>
        <v>0.3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3</v>
      </c>
      <c r="X42" s="25" t="n">
        <f aca="false">V42-W42</f>
        <v>7</v>
      </c>
      <c r="Y42" s="27" t="n">
        <f aca="false">W42/V42</f>
        <v>0.3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16</v>
      </c>
      <c r="X46" s="25" t="n">
        <f aca="false">V46-W46</f>
        <v>2</v>
      </c>
      <c r="Y46" s="27" t="n">
        <f aca="false">W46/V46</f>
        <v>0.888888888888889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23</v>
      </c>
      <c r="H47" s="25" t="n">
        <f aca="false">F47-G47</f>
        <v>7</v>
      </c>
      <c r="I47" s="27" t="n">
        <f aca="false">G47/F47</f>
        <v>0.766666666666667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23</v>
      </c>
      <c r="X47" s="25" t="n">
        <f aca="false">V47-W47</f>
        <v>7</v>
      </c>
      <c r="Y47" s="27" t="n">
        <f aca="false">W47/V47</f>
        <v>0.766666666666667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0</v>
      </c>
      <c r="H48" s="25" t="n">
        <f aca="false">F48-G48</f>
        <v>5</v>
      </c>
      <c r="I48" s="27" t="n">
        <f aca="false">G48/F48</f>
        <v>0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0</v>
      </c>
      <c r="X48" s="25" t="n">
        <f aca="false">V48-W48</f>
        <v>5</v>
      </c>
      <c r="Y48" s="27" t="n">
        <f aca="false">W48/V48</f>
        <v>0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6</v>
      </c>
      <c r="H50" s="25" t="n">
        <f aca="false">F50-G50</f>
        <v>4</v>
      </c>
      <c r="I50" s="27" t="n">
        <f aca="false">G50/F50</f>
        <v>0.6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13</v>
      </c>
      <c r="H51" s="25" t="n">
        <f aca="false">F51-G51</f>
        <v>1</v>
      </c>
      <c r="I51" s="27" t="n">
        <f aca="false">G51/F51</f>
        <v>0.928571428571429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22</v>
      </c>
      <c r="X51" s="25" t="n">
        <f aca="false">V51-W51</f>
        <v>2</v>
      </c>
      <c r="Y51" s="27" t="n">
        <f aca="false">W51/V51</f>
        <v>0.916666666666667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18</v>
      </c>
      <c r="H53" s="25" t="n">
        <f aca="false">F53-G53</f>
        <v>2</v>
      </c>
      <c r="I53" s="27" t="n">
        <f aca="false">G53/F53</f>
        <v>0.9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18</v>
      </c>
      <c r="X53" s="25" t="n">
        <f aca="false">V53-W53</f>
        <v>2</v>
      </c>
      <c r="Y53" s="27" t="n">
        <f aca="false">W53/V53</f>
        <v>0.9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112</v>
      </c>
      <c r="H54" s="18" t="n">
        <f aca="false">SUM(H39:H53)</f>
        <v>53</v>
      </c>
      <c r="I54" s="19" t="n">
        <f aca="false">G54/F54</f>
        <v>0.678787878787879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10</v>
      </c>
      <c r="P54" s="18" t="n">
        <f aca="false">N54-O54</f>
        <v>10</v>
      </c>
      <c r="Q54" s="19" t="n">
        <f aca="false">O54/N54</f>
        <v>0.5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145</v>
      </c>
      <c r="X54" s="18" t="n">
        <f aca="false">SUM(X39:X53)</f>
        <v>67</v>
      </c>
      <c r="Y54" s="19" t="n">
        <f aca="false">W54/V54</f>
        <v>0.683962264150943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9</v>
      </c>
      <c r="H56" s="33" t="n">
        <f aca="false">F56-G56</f>
        <v>1</v>
      </c>
      <c r="I56" s="35" t="n">
        <f aca="false">G56/F56</f>
        <v>0.9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7</v>
      </c>
      <c r="H57" s="33" t="n">
        <f aca="false">F57-G57</f>
        <v>3</v>
      </c>
      <c r="I57" s="35" t="n">
        <f aca="false">G57/F57</f>
        <v>0.7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7</v>
      </c>
      <c r="X57" s="33" t="n">
        <f aca="false">V57-W57</f>
        <v>5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4</v>
      </c>
      <c r="H61" s="33" t="n">
        <f aca="false">F61-G61</f>
        <v>4</v>
      </c>
      <c r="I61" s="35" t="n">
        <f aca="false">G61/F61</f>
        <v>0.5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4</v>
      </c>
      <c r="X61" s="33" t="n">
        <f aca="false">V61-W61</f>
        <v>4</v>
      </c>
      <c r="Y61" s="35" t="n">
        <f aca="false">W61/V61</f>
        <v>0.5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7</v>
      </c>
      <c r="H63" s="33" t="n">
        <f aca="false">F63-G63</f>
        <v>3</v>
      </c>
      <c r="I63" s="35" t="n">
        <f aca="false">G63/F63</f>
        <v>0.7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7</v>
      </c>
      <c r="X63" s="33" t="n">
        <f aca="false">V63-W63</f>
        <v>4</v>
      </c>
      <c r="Y63" s="35" t="n">
        <f aca="false">W63/V63</f>
        <v>0.636363636363636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1</v>
      </c>
      <c r="P67" s="33" t="n">
        <f aca="false">N67-O67</f>
        <v>1</v>
      </c>
      <c r="Q67" s="35" t="n">
        <f aca="false">O67/N67</f>
        <v>0.5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13</v>
      </c>
      <c r="X67" s="33" t="n">
        <f aca="false">V67-W67</f>
        <v>3</v>
      </c>
      <c r="Y67" s="35" t="n">
        <f aca="false">W67/V67</f>
        <v>0.8125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26</v>
      </c>
      <c r="H68" s="33" t="n">
        <f aca="false">F68-G68</f>
        <v>4</v>
      </c>
      <c r="I68" s="35" t="n">
        <f aca="false">G68/F68</f>
        <v>0.866666666666667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27</v>
      </c>
      <c r="X68" s="33" t="n">
        <f aca="false">V68-W68</f>
        <v>5</v>
      </c>
      <c r="Y68" s="35" t="n">
        <f aca="false">W68/V68</f>
        <v>0.84375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2</v>
      </c>
      <c r="P69" s="33" t="n">
        <f aca="false">N69-O69</f>
        <v>0</v>
      </c>
      <c r="Q69" s="35" t="n">
        <f aca="false">O69/N69</f>
        <v>1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16</v>
      </c>
      <c r="X69" s="33" t="n">
        <f aca="false">V69-W69</f>
        <v>1</v>
      </c>
      <c r="Y69" s="35" t="n">
        <f aca="false">W69/V69</f>
        <v>0.941176470588235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135</v>
      </c>
      <c r="H70" s="18" t="n">
        <f aca="false">SUM(H55:H69)</f>
        <v>34</v>
      </c>
      <c r="I70" s="19" t="n">
        <f aca="false">G70/F70</f>
        <v>0.798816568047337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10</v>
      </c>
      <c r="P70" s="18" t="n">
        <f aca="false">SUM(P55:P69)</f>
        <v>10</v>
      </c>
      <c r="Q70" s="19" t="n">
        <f aca="false">O70/N70</f>
        <v>0.5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152</v>
      </c>
      <c r="X70" s="18" t="n">
        <f aca="false">SUM(X55:X69)</f>
        <v>46</v>
      </c>
      <c r="Y70" s="19" t="n">
        <f aca="false">W70/V70</f>
        <v>0.767676767676768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6</v>
      </c>
      <c r="X73" s="41" t="n">
        <f aca="false">V73-W73</f>
        <v>4</v>
      </c>
      <c r="Y73" s="43" t="n">
        <f aca="false">W73/V73</f>
        <v>0.6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8</v>
      </c>
      <c r="H76" s="41" t="n">
        <f aca="false">F76-G76</f>
        <v>9</v>
      </c>
      <c r="I76" s="43" t="n">
        <f aca="false">G76/F76</f>
        <v>0.470588235294118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11</v>
      </c>
      <c r="X76" s="41" t="n">
        <f aca="false">V76-W76</f>
        <v>11</v>
      </c>
      <c r="Y76" s="43" t="n">
        <f aca="false">W76/V76</f>
        <v>0.5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7</v>
      </c>
      <c r="H77" s="41" t="n">
        <f aca="false">F77-G77</f>
        <v>0</v>
      </c>
      <c r="I77" s="43" t="n">
        <f aca="false">G77/F77</f>
        <v>1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9</v>
      </c>
      <c r="X77" s="41" t="n">
        <f aca="false">V77-W77</f>
        <v>8</v>
      </c>
      <c r="Y77" s="43" t="n">
        <f aca="false">W77/V77</f>
        <v>0.529411764705882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23</v>
      </c>
      <c r="H78" s="41" t="n">
        <f aca="false">F78-G78</f>
        <v>5</v>
      </c>
      <c r="I78" s="43" t="n">
        <f aca="false">G78/F78</f>
        <v>0.821428571428571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27</v>
      </c>
      <c r="X78" s="41" t="n">
        <f aca="false">V78-W78</f>
        <v>12</v>
      </c>
      <c r="Y78" s="43" t="n">
        <f aca="false">W78/V78</f>
        <v>0.692307692307692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5</v>
      </c>
      <c r="H79" s="41" t="n">
        <f aca="false">F79-G79</f>
        <v>5</v>
      </c>
      <c r="I79" s="43" t="n">
        <f aca="false">G79/F79</f>
        <v>0.5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5</v>
      </c>
      <c r="X79" s="41" t="n">
        <f aca="false">V79-W79</f>
        <v>5</v>
      </c>
      <c r="Y79" s="43" t="n">
        <f aca="false">W79/V79</f>
        <v>0.5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5</v>
      </c>
      <c r="H84" s="41" t="n">
        <f aca="false">F84-G84</f>
        <v>3</v>
      </c>
      <c r="I84" s="43" t="n">
        <f aca="false">G84/F84</f>
        <v>0.625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5</v>
      </c>
      <c r="X84" s="41" t="n">
        <f aca="false">V84-W84</f>
        <v>5</v>
      </c>
      <c r="Y84" s="43" t="n">
        <f aca="false">W84/V84</f>
        <v>0.5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161</v>
      </c>
      <c r="H85" s="18" t="n">
        <f aca="false">SUM(H71:H84)</f>
        <v>43</v>
      </c>
      <c r="I85" s="19" t="n">
        <f aca="false">G85/F85</f>
        <v>0.78921568627451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175</v>
      </c>
      <c r="X85" s="18" t="n">
        <f aca="false">SUM(X71:X84)</f>
        <v>69</v>
      </c>
      <c r="Y85" s="19" t="n">
        <f aca="false">W85/V85</f>
        <v>0.717213114754098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791</v>
      </c>
      <c r="H86" s="18" t="n">
        <f aca="false">H38+H54+H70+H85</f>
        <v>231</v>
      </c>
      <c r="I86" s="19" t="n">
        <f aca="false">G86/F86</f>
        <v>0.773972602739726</v>
      </c>
      <c r="J86" s="18" t="n">
        <f aca="false">J38+J54+J70+J85</f>
        <v>81</v>
      </c>
      <c r="K86" s="18" t="n">
        <f aca="false">K38+K54+K70+K85</f>
        <v>57</v>
      </c>
      <c r="L86" s="18" t="n">
        <f aca="false">L38+L54+L70+L85</f>
        <v>24</v>
      </c>
      <c r="M86" s="19" t="n">
        <f aca="false">K86/J86</f>
        <v>0.703703703703704</v>
      </c>
      <c r="N86" s="18" t="n">
        <f aca="false">N38+N54+N70+N85</f>
        <v>172</v>
      </c>
      <c r="O86" s="18" t="n">
        <f aca="false">O38+O54+O70+O85</f>
        <v>69</v>
      </c>
      <c r="P86" s="18" t="n">
        <f aca="false">P38+P54+P70+P85</f>
        <v>103</v>
      </c>
      <c r="Q86" s="19" t="n">
        <f aca="false">O86/N86</f>
        <v>0.401162790697674</v>
      </c>
      <c r="R86" s="47" t="n">
        <f aca="false">R38+R54</f>
        <v>9</v>
      </c>
      <c r="S86" s="47" t="n">
        <f aca="false">S38+S54</f>
        <v>5</v>
      </c>
      <c r="T86" s="47" t="n">
        <f aca="false">T38+T54</f>
        <v>4</v>
      </c>
      <c r="U86" s="19" t="n">
        <f aca="false">S86/R86</f>
        <v>0.555555555555556</v>
      </c>
      <c r="V86" s="18" t="n">
        <f aca="false">V38+V54+V70+V85</f>
        <v>1284</v>
      </c>
      <c r="W86" s="18" t="n">
        <f aca="false">G86+K86+O86+S86</f>
        <v>922</v>
      </c>
      <c r="X86" s="18" t="n">
        <f aca="false">V86-W86</f>
        <v>362</v>
      </c>
      <c r="Y86" s="19" t="n">
        <f aca="false">W86/V86</f>
        <v>0.718068535825545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193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383</v>
      </c>
      <c r="H96" s="56" t="n">
        <f aca="false">H38</f>
        <v>101</v>
      </c>
      <c r="I96" s="57" t="n">
        <f aca="false">I38</f>
        <v>0.791322314049587</v>
      </c>
      <c r="J96" s="56" t="n">
        <f aca="false">J38</f>
        <v>39</v>
      </c>
      <c r="K96" s="56" t="n">
        <f aca="false">K38</f>
        <v>27</v>
      </c>
      <c r="L96" s="56" t="n">
        <f aca="false">L38</f>
        <v>12</v>
      </c>
      <c r="M96" s="57" t="n">
        <f aca="false">M38</f>
        <v>0.692307692307692</v>
      </c>
      <c r="N96" s="56" t="n">
        <f aca="false">N38</f>
        <v>103</v>
      </c>
      <c r="O96" s="56" t="n">
        <f aca="false">O38</f>
        <v>39</v>
      </c>
      <c r="P96" s="56" t="n">
        <f aca="false">P38</f>
        <v>64</v>
      </c>
      <c r="Q96" s="57" t="n">
        <f aca="false">Q38</f>
        <v>0.378640776699029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450</v>
      </c>
      <c r="X96" s="56" t="n">
        <f aca="false">X38</f>
        <v>180</v>
      </c>
      <c r="Y96" s="57" t="n">
        <f aca="false">Y38</f>
        <v>0.714285714285714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112</v>
      </c>
      <c r="H97" s="59" t="n">
        <f aca="false">H54</f>
        <v>53</v>
      </c>
      <c r="I97" s="60" t="n">
        <f aca="false">I54</f>
        <v>0.678787878787879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10</v>
      </c>
      <c r="P97" s="59" t="n">
        <f aca="false">P54</f>
        <v>10</v>
      </c>
      <c r="Q97" s="60" t="n">
        <f aca="false">Q54</f>
        <v>0.5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145</v>
      </c>
      <c r="X97" s="59" t="n">
        <f aca="false">X54</f>
        <v>67</v>
      </c>
      <c r="Y97" s="60" t="n">
        <f aca="false">Y54</f>
        <v>0.683962264150943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135</v>
      </c>
      <c r="H98" s="62" t="n">
        <f aca="false">H70</f>
        <v>34</v>
      </c>
      <c r="I98" s="63" t="n">
        <f aca="false">I70</f>
        <v>0.798816568047337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10</v>
      </c>
      <c r="P98" s="62" t="n">
        <f aca="false">P70</f>
        <v>10</v>
      </c>
      <c r="Q98" s="63" t="n">
        <f aca="false">Q70</f>
        <v>0.5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152</v>
      </c>
      <c r="X98" s="62" t="n">
        <f aca="false">X70</f>
        <v>46</v>
      </c>
      <c r="Y98" s="63" t="n">
        <f aca="false">Y70</f>
        <v>0.767676767676768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161</v>
      </c>
      <c r="H99" s="65" t="n">
        <f aca="false">H85</f>
        <v>43</v>
      </c>
      <c r="I99" s="66" t="n">
        <f aca="false">I85</f>
        <v>0.78921568627451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175</v>
      </c>
      <c r="X99" s="65" t="n">
        <f aca="false">X85</f>
        <v>69</v>
      </c>
      <c r="Y99" s="66" t="n">
        <f aca="false">Y85</f>
        <v>0.717213114754098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791</v>
      </c>
      <c r="H100" s="6" t="n">
        <f aca="false">H86</f>
        <v>231</v>
      </c>
      <c r="I100" s="68" t="n">
        <f aca="false">I86</f>
        <v>0.773972602739726</v>
      </c>
      <c r="J100" s="6" t="n">
        <f aca="false">J86</f>
        <v>81</v>
      </c>
      <c r="K100" s="6" t="n">
        <f aca="false">K86</f>
        <v>57</v>
      </c>
      <c r="L100" s="6" t="n">
        <f aca="false">L86</f>
        <v>24</v>
      </c>
      <c r="M100" s="68" t="n">
        <f aca="false">M86</f>
        <v>0.703703703703704</v>
      </c>
      <c r="N100" s="6" t="n">
        <f aca="false">N86</f>
        <v>172</v>
      </c>
      <c r="O100" s="6" t="n">
        <f aca="false">O86</f>
        <v>69</v>
      </c>
      <c r="P100" s="6" t="n">
        <f aca="false">P86</f>
        <v>103</v>
      </c>
      <c r="Q100" s="68" t="n">
        <f aca="false">Q86</f>
        <v>0.401162790697674</v>
      </c>
      <c r="R100" s="69" t="n">
        <f aca="false">R86</f>
        <v>9</v>
      </c>
      <c r="S100" s="69" t="n">
        <f aca="false">S86</f>
        <v>5</v>
      </c>
      <c r="T100" s="69" t="n">
        <f aca="false">T86</f>
        <v>4</v>
      </c>
      <c r="U100" s="68" t="n">
        <f aca="false">U86</f>
        <v>0.555555555555556</v>
      </c>
      <c r="V100" s="6" t="n">
        <f aca="false">V86</f>
        <v>1284</v>
      </c>
      <c r="W100" s="6" t="n">
        <f aca="false">W86</f>
        <v>922</v>
      </c>
      <c r="X100" s="6" t="n">
        <f aca="false">X86</f>
        <v>362</v>
      </c>
      <c r="Y100" s="68" t="n">
        <f aca="false">W100/V100</f>
        <v>0.718068535825545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194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848</v>
      </c>
      <c r="M113" s="76"/>
      <c r="N113" s="76"/>
      <c r="O113" s="76" t="n">
        <f aca="false">I113-L113</f>
        <v>255</v>
      </c>
      <c r="P113" s="76"/>
      <c r="Q113" s="76"/>
      <c r="R113" s="77" t="n">
        <f aca="false">L113/I113</f>
        <v>0.768812330009066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74</v>
      </c>
      <c r="M114" s="76"/>
      <c r="N114" s="76"/>
      <c r="O114" s="76" t="n">
        <f aca="false">I114-L114</f>
        <v>107</v>
      </c>
      <c r="P114" s="76"/>
      <c r="Q114" s="76"/>
      <c r="R114" s="77" t="n">
        <f aca="false">L114/I114</f>
        <v>0.408839779005525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922</v>
      </c>
      <c r="M115" s="76"/>
      <c r="N115" s="76"/>
      <c r="O115" s="76" t="n">
        <f aca="false">SUM(O113:O114)</f>
        <v>362</v>
      </c>
      <c r="P115" s="76"/>
      <c r="Q115" s="76"/>
      <c r="R115" s="77" t="n">
        <f aca="false">L115/I115</f>
        <v>0.718068535825545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20" customFormat="false" ht="12.75" hidden="false" customHeight="false" outlineLevel="0" collapsed="false">
      <c r="E120" s="79" t="s">
        <v>146</v>
      </c>
      <c r="F120" s="79"/>
      <c r="G120" s="79"/>
      <c r="H120" s="79"/>
      <c r="I120" s="79"/>
      <c r="J120" s="79"/>
      <c r="K120" s="79"/>
      <c r="L120" s="79"/>
      <c r="M120" s="79"/>
    </row>
    <row r="121" customFormat="false" ht="12.75" hidden="false" customHeight="false" outlineLevel="0" collapsed="false">
      <c r="E121" s="80"/>
      <c r="F121" s="79" t="s">
        <v>147</v>
      </c>
      <c r="G121" s="79"/>
      <c r="H121" s="79"/>
      <c r="I121" s="79"/>
      <c r="J121" s="79" t="s">
        <v>148</v>
      </c>
      <c r="K121" s="79"/>
      <c r="L121" s="79"/>
      <c r="M121" s="79"/>
    </row>
    <row r="122" customFormat="false" ht="25.5" hidden="false" customHeight="false" outlineLevel="0" collapsed="false">
      <c r="E122" s="81"/>
      <c r="F122" s="82" t="s">
        <v>149</v>
      </c>
      <c r="G122" s="82" t="s">
        <v>150</v>
      </c>
      <c r="H122" s="82" t="s">
        <v>151</v>
      </c>
      <c r="I122" s="82" t="s">
        <v>152</v>
      </c>
      <c r="J122" s="82" t="s">
        <v>149</v>
      </c>
      <c r="K122" s="82" t="s">
        <v>150</v>
      </c>
      <c r="L122" s="82" t="s">
        <v>151</v>
      </c>
      <c r="M122" s="82" t="s">
        <v>152</v>
      </c>
    </row>
    <row r="123" customFormat="false" ht="12.75" hidden="false" customHeight="false" outlineLevel="0" collapsed="false">
      <c r="E123" s="80" t="s">
        <v>17</v>
      </c>
      <c r="F123" s="83" t="n">
        <v>1831</v>
      </c>
      <c r="G123" s="83" t="n">
        <v>697</v>
      </c>
      <c r="H123" s="83" t="n">
        <v>1134</v>
      </c>
      <c r="I123" s="84" t="n">
        <f aca="false">G123/F123</f>
        <v>0.380666302566903</v>
      </c>
      <c r="J123" s="83" t="n">
        <v>472</v>
      </c>
      <c r="K123" s="83" t="n">
        <v>111</v>
      </c>
      <c r="L123" s="83" t="n">
        <v>361</v>
      </c>
      <c r="M123" s="84" t="n">
        <f aca="false">K123/J123</f>
        <v>0.235169491525424</v>
      </c>
    </row>
    <row r="124" customFormat="false" ht="12.75" hidden="false" customHeight="false" outlineLevel="0" collapsed="false">
      <c r="E124" s="80" t="s">
        <v>62</v>
      </c>
      <c r="F124" s="83" t="n">
        <v>796</v>
      </c>
      <c r="G124" s="83" t="n">
        <v>239</v>
      </c>
      <c r="H124" s="83" t="n">
        <v>557</v>
      </c>
      <c r="I124" s="84" t="n">
        <f aca="false">G124/F124</f>
        <v>0.300251256281407</v>
      </c>
      <c r="J124" s="83" t="n">
        <v>390</v>
      </c>
      <c r="K124" s="83" t="n">
        <v>59</v>
      </c>
      <c r="L124" s="83" t="n">
        <v>331</v>
      </c>
      <c r="M124" s="84" t="n">
        <f aca="false">K124/J124</f>
        <v>0.151282051282051</v>
      </c>
    </row>
    <row r="125" customFormat="false" ht="12.75" hidden="false" customHeight="false" outlineLevel="0" collapsed="false">
      <c r="E125" s="80" t="s">
        <v>86</v>
      </c>
      <c r="F125" s="83" t="n">
        <v>638</v>
      </c>
      <c r="G125" s="83" t="n">
        <v>214</v>
      </c>
      <c r="H125" s="83" t="n">
        <v>424</v>
      </c>
      <c r="I125" s="84" t="n">
        <f aca="false">G125/F125</f>
        <v>0.335423197492163</v>
      </c>
      <c r="J125" s="83" t="n">
        <v>354</v>
      </c>
      <c r="K125" s="83" t="n">
        <v>59</v>
      </c>
      <c r="L125" s="83" t="n">
        <v>295</v>
      </c>
      <c r="M125" s="84" t="n">
        <f aca="false">K125/J125</f>
        <v>0.166666666666667</v>
      </c>
    </row>
    <row r="126" customFormat="false" ht="12.75" hidden="false" customHeight="false" outlineLevel="0" collapsed="false">
      <c r="E126" s="80" t="s">
        <v>109</v>
      </c>
      <c r="F126" s="83" t="n">
        <v>1622</v>
      </c>
      <c r="G126" s="83" t="n">
        <v>550</v>
      </c>
      <c r="H126" s="83" t="n">
        <v>1072</v>
      </c>
      <c r="I126" s="84" t="n">
        <f aca="false">G126/F126</f>
        <v>0.339087546239211</v>
      </c>
      <c r="J126" s="83" t="n">
        <v>468</v>
      </c>
      <c r="K126" s="83" t="n">
        <v>52</v>
      </c>
      <c r="L126" s="83" t="n">
        <v>416</v>
      </c>
      <c r="M126" s="84" t="n">
        <f aca="false">K126/J126</f>
        <v>0.111111111111111</v>
      </c>
    </row>
    <row r="127" customFormat="false" ht="12.75" hidden="false" customHeight="false" outlineLevel="0" collapsed="false">
      <c r="E127" s="80" t="s">
        <v>137</v>
      </c>
      <c r="F127" s="80" t="n">
        <f aca="false">F123+F124+F125+F126</f>
        <v>4887</v>
      </c>
      <c r="G127" s="80" t="n">
        <f aca="false">G123+G124+G125+G126</f>
        <v>1700</v>
      </c>
      <c r="H127" s="80" t="n">
        <f aca="false">H123+H124+H125+H126</f>
        <v>3187</v>
      </c>
      <c r="I127" s="85" t="n">
        <f aca="false">G127/F127</f>
        <v>0.347861673828525</v>
      </c>
      <c r="J127" s="80" t="n">
        <f aca="false">J123+J124+J125+J126</f>
        <v>1684</v>
      </c>
      <c r="K127" s="80" t="n">
        <f aca="false">K123+K124+K125+K126</f>
        <v>281</v>
      </c>
      <c r="L127" s="80" t="n">
        <f aca="false">L123+L124+L125+L126</f>
        <v>1403</v>
      </c>
      <c r="M127" s="85" t="n">
        <f aca="false">K127/J127</f>
        <v>0.166864608076009</v>
      </c>
    </row>
    <row r="128" customFormat="false" ht="12.75" hidden="false" customHeight="false" outlineLevel="0" collapsed="false">
      <c r="E128" s="86" t="s">
        <v>153</v>
      </c>
      <c r="H128" s="87"/>
    </row>
    <row r="129" customFormat="false" ht="12.75" hidden="false" customHeight="false" outlineLevel="0" collapsed="false">
      <c r="E129" s="86" t="s">
        <v>154</v>
      </c>
      <c r="H129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20:M120"/>
    <mergeCell ref="F121:I121"/>
    <mergeCell ref="J121:M1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0"/>
  <sheetViews>
    <sheetView showFormulas="false" showGridLines="true" showRowColHeaders="true" showZeros="true" rightToLeft="false" tabSelected="false" showOutlineSymbols="true" defaultGridColor="true" view="normal" topLeftCell="D103" colorId="64" zoomScale="81" zoomScaleNormal="81" zoomScalePageLayoutView="100" workbookViewId="0">
      <selection pane="topLeft" activeCell="G26" activeCellId="0" sqref="G26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10.29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195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14</v>
      </c>
      <c r="H10" s="13" t="n">
        <f aca="false">F10-G10</f>
        <v>6</v>
      </c>
      <c r="I10" s="15" t="n">
        <f aca="false">G10/F10</f>
        <v>0.7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14</v>
      </c>
      <c r="X10" s="13" t="n">
        <f aca="false">V10-W10</f>
        <v>8</v>
      </c>
      <c r="Y10" s="15" t="n">
        <f aca="false">W10/V10</f>
        <v>0.636363636363636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42</v>
      </c>
      <c r="H12" s="13" t="n">
        <f aca="false">F12-G12</f>
        <v>3</v>
      </c>
      <c r="I12" s="15" t="n">
        <f aca="false">G12/F12</f>
        <v>0.933333333333333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42</v>
      </c>
      <c r="X12" s="13" t="n">
        <f aca="false">V12-W12</f>
        <v>3</v>
      </c>
      <c r="Y12" s="15" t="n">
        <f aca="false">W12/V12</f>
        <v>0.933333333333333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28</v>
      </c>
      <c r="H13" s="13" t="n">
        <f aca="false">F13-G13</f>
        <v>5</v>
      </c>
      <c r="I13" s="15" t="n">
        <f aca="false">G13/F13</f>
        <v>0.848484848484848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30</v>
      </c>
      <c r="X13" s="13" t="n">
        <f aca="false">V13-W13</f>
        <v>28</v>
      </c>
      <c r="Y13" s="15" t="n">
        <f aca="false">W13/V13</f>
        <v>0.517241379310345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1</v>
      </c>
      <c r="L14" s="13" t="n">
        <f aca="false">J14-K14</f>
        <v>4</v>
      </c>
      <c r="M14" s="15" t="n">
        <f aca="false">K14/J14</f>
        <v>0.2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31</v>
      </c>
      <c r="X14" s="13" t="n">
        <f aca="false">V14-W14</f>
        <v>4</v>
      </c>
      <c r="Y14" s="15" t="n">
        <f aca="false">W14/V14</f>
        <v>0.885714285714286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13</v>
      </c>
      <c r="H15" s="13" t="n">
        <f aca="false">F15-G15</f>
        <v>7</v>
      </c>
      <c r="I15" s="15" t="n">
        <f aca="false">G15/F15</f>
        <v>0.65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13</v>
      </c>
      <c r="X15" s="13" t="n">
        <f aca="false">V15-W15</f>
        <v>7</v>
      </c>
      <c r="Y15" s="15" t="n">
        <f aca="false">W15/V15</f>
        <v>0.65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9</v>
      </c>
      <c r="H17" s="13" t="n">
        <f aca="false">F17-G17</f>
        <v>19</v>
      </c>
      <c r="I17" s="15" t="n">
        <f aca="false">G17/F17</f>
        <v>0.321428571428571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9</v>
      </c>
      <c r="X17" s="13" t="n">
        <f aca="false">V17-W17</f>
        <v>19</v>
      </c>
      <c r="Y17" s="15" t="n">
        <f aca="false">W17/V17</f>
        <v>0.321428571428571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12</v>
      </c>
      <c r="P19" s="13" t="n">
        <f aca="false">N19-O19</f>
        <v>22</v>
      </c>
      <c r="Q19" s="15" t="n">
        <f aca="false">O19/N19</f>
        <v>0.352941176470588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12</v>
      </c>
      <c r="X19" s="13" t="n">
        <f aca="false">V19-W19</f>
        <v>22</v>
      </c>
      <c r="Y19" s="15" t="n">
        <f aca="false">W19/V19</f>
        <v>0.352941176470588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24</v>
      </c>
      <c r="H20" s="13" t="n">
        <f aca="false">F20-G20</f>
        <v>5</v>
      </c>
      <c r="I20" s="15" t="n">
        <f aca="false">G20/F20</f>
        <v>0.827586206896552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24</v>
      </c>
      <c r="X20" s="13" t="n">
        <f aca="false">V20-W20</f>
        <v>5</v>
      </c>
      <c r="Y20" s="15" t="n">
        <f aca="false">W20/V20</f>
        <v>0.827586206896552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6</v>
      </c>
      <c r="H21" s="13" t="n">
        <f aca="false">F21-G21</f>
        <v>8</v>
      </c>
      <c r="I21" s="15" t="n">
        <f aca="false">G21/F21</f>
        <v>0.428571428571429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6</v>
      </c>
      <c r="X21" s="13" t="n">
        <f aca="false">V21-W21</f>
        <v>8</v>
      </c>
      <c r="Y21" s="15" t="n">
        <f aca="false">W21/V21</f>
        <v>0.428571428571429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2</v>
      </c>
      <c r="H22" s="13" t="n">
        <f aca="false">F22-G22</f>
        <v>6</v>
      </c>
      <c r="I22" s="15" t="n">
        <f aca="false">G22/F22</f>
        <v>0.25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2</v>
      </c>
      <c r="X22" s="13" t="n">
        <f aca="false">V22-W22</f>
        <v>6</v>
      </c>
      <c r="Y22" s="15" t="n">
        <f aca="false">W22/V22</f>
        <v>0.25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12</v>
      </c>
      <c r="H24" s="13" t="n">
        <f aca="false">F24-G24</f>
        <v>28</v>
      </c>
      <c r="I24" s="15" t="n">
        <f aca="false">G24/F24</f>
        <v>0.3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12</v>
      </c>
      <c r="X24" s="13" t="n">
        <f aca="false">V24-W24</f>
        <v>36</v>
      </c>
      <c r="Y24" s="15" t="n">
        <f aca="false">W24/V24</f>
        <v>0.25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6</v>
      </c>
      <c r="H27" s="13" t="n">
        <f aca="false">F27-G27</f>
        <v>3</v>
      </c>
      <c r="I27" s="15" t="n">
        <f aca="false">G27/F27</f>
        <v>0.666666666666667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6</v>
      </c>
      <c r="X27" s="13" t="n">
        <f aca="false">V27-W27</f>
        <v>3</v>
      </c>
      <c r="Y27" s="15" t="n">
        <f aca="false">W27/V27</f>
        <v>0.666666666666667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7</v>
      </c>
      <c r="H30" s="13" t="n">
        <f aca="false">F30-G30</f>
        <v>5</v>
      </c>
      <c r="I30" s="15" t="n">
        <f aca="false">G30/F30</f>
        <v>0.583333333333333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7</v>
      </c>
      <c r="X30" s="13" t="n">
        <f aca="false">V30-W30</f>
        <v>5</v>
      </c>
      <c r="Y30" s="15" t="n">
        <f aca="false">W30/V30</f>
        <v>0.583333333333333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6</v>
      </c>
      <c r="H32" s="13" t="n">
        <f aca="false">F32-G32</f>
        <v>4</v>
      </c>
      <c r="I32" s="15" t="n">
        <f aca="false">G32/F32</f>
        <v>0.6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6</v>
      </c>
      <c r="X32" s="13" t="n">
        <f aca="false">V32-W32</f>
        <v>5</v>
      </c>
      <c r="Y32" s="15" t="n">
        <f aca="false">W32/V32</f>
        <v>0.545454545454545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5</v>
      </c>
      <c r="L33" s="13" t="n">
        <f aca="false">J33-K33</f>
        <v>5</v>
      </c>
      <c r="M33" s="15" t="n">
        <f aca="false">K33/J33</f>
        <v>0.5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15</v>
      </c>
      <c r="X33" s="13" t="n">
        <f aca="false">V33-W33</f>
        <v>5</v>
      </c>
      <c r="Y33" s="15" t="n">
        <f aca="false">W33/V33</f>
        <v>0.75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3</v>
      </c>
      <c r="P34" s="13" t="n">
        <f aca="false">N34-O34</f>
        <v>1</v>
      </c>
      <c r="Q34" s="15" t="n">
        <f aca="false">O34/N34</f>
        <v>0.75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12</v>
      </c>
      <c r="X34" s="13" t="n">
        <f aca="false">V34-W34</f>
        <v>1</v>
      </c>
      <c r="Y34" s="15" t="n">
        <f aca="false">W34/V34</f>
        <v>0.923076923076923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3</v>
      </c>
      <c r="H35" s="13" t="n">
        <f aca="false">F35-G35</f>
        <v>3</v>
      </c>
      <c r="I35" s="15" t="n">
        <f aca="false">G35/F35</f>
        <v>0.5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3</v>
      </c>
      <c r="X35" s="13" t="n">
        <f aca="false">V35-W35</f>
        <v>3</v>
      </c>
      <c r="Y35" s="15" t="n">
        <f aca="false">W35/V35</f>
        <v>0.5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3</v>
      </c>
      <c r="X36" s="13" t="n">
        <f aca="false">V36-W36</f>
        <v>5</v>
      </c>
      <c r="Y36" s="15" t="n">
        <f aca="false">W36/V36</f>
        <v>0.375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4</v>
      </c>
      <c r="H37" s="13" t="n">
        <f aca="false">F37-G37</f>
        <v>6</v>
      </c>
      <c r="I37" s="15" t="n">
        <f aca="false">G37/F37</f>
        <v>0.4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4</v>
      </c>
      <c r="X37" s="13" t="n">
        <f aca="false">V37-W37</f>
        <v>6</v>
      </c>
      <c r="Y37" s="15" t="n">
        <f aca="false">W37/V37</f>
        <v>0.4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366</v>
      </c>
      <c r="H38" s="18" t="n">
        <f aca="false">F38-G38</f>
        <v>118</v>
      </c>
      <c r="I38" s="19" t="n">
        <f aca="false">G38/F38</f>
        <v>0.756198347107438</v>
      </c>
      <c r="J38" s="18" t="n">
        <f aca="false">SUM(J8:J37)</f>
        <v>39</v>
      </c>
      <c r="K38" s="18" t="n">
        <f aca="false">SUM(K8:K37)</f>
        <v>25</v>
      </c>
      <c r="L38" s="18" t="n">
        <f aca="false">J38-K38</f>
        <v>14</v>
      </c>
      <c r="M38" s="19" t="n">
        <f aca="false">K38/J38</f>
        <v>0.641025641025641</v>
      </c>
      <c r="N38" s="18" t="n">
        <f aca="false">SUM(N8:N37)</f>
        <v>103</v>
      </c>
      <c r="O38" s="18" t="n">
        <f aca="false">SUM(O8:O37)</f>
        <v>37</v>
      </c>
      <c r="P38" s="18" t="n">
        <f aca="false">SUM(P8:P37)</f>
        <v>66</v>
      </c>
      <c r="Q38" s="19" t="n">
        <f aca="false">O38/N38</f>
        <v>0.359223300970874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429</v>
      </c>
      <c r="X38" s="18" t="n">
        <f aca="false">SUM(X8:X37)</f>
        <v>201</v>
      </c>
      <c r="Y38" s="19" t="n">
        <f aca="false">W38/V38</f>
        <v>0.680952380952381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3</v>
      </c>
      <c r="H42" s="25" t="n">
        <f aca="false">F42-G42</f>
        <v>7</v>
      </c>
      <c r="I42" s="27" t="n">
        <f aca="false">G42/F42</f>
        <v>0.3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3</v>
      </c>
      <c r="X42" s="25" t="n">
        <f aca="false">V42-W42</f>
        <v>7</v>
      </c>
      <c r="Y42" s="27" t="n">
        <f aca="false">W42/V42</f>
        <v>0.3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13</v>
      </c>
      <c r="X46" s="25" t="n">
        <f aca="false">V46-W46</f>
        <v>5</v>
      </c>
      <c r="Y46" s="27" t="n">
        <f aca="false">W46/V46</f>
        <v>0.722222222222222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0</v>
      </c>
      <c r="H48" s="25" t="n">
        <f aca="false">F48-G48</f>
        <v>5</v>
      </c>
      <c r="I48" s="27" t="n">
        <f aca="false">G48/F48</f>
        <v>0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0</v>
      </c>
      <c r="X48" s="25" t="n">
        <f aca="false">V48-W48</f>
        <v>5</v>
      </c>
      <c r="Y48" s="27" t="n">
        <f aca="false">W48/V48</f>
        <v>0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12</v>
      </c>
      <c r="L49" s="25" t="n">
        <f aca="false">J49-K49</f>
        <v>2</v>
      </c>
      <c r="M49" s="27" t="n">
        <f aca="false">K49/J49</f>
        <v>0.857142857142857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21</v>
      </c>
      <c r="X49" s="25" t="n">
        <f aca="false">V49-W49</f>
        <v>2</v>
      </c>
      <c r="Y49" s="27" t="n">
        <f aca="false">W49/V49</f>
        <v>0.91304347826087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8</v>
      </c>
      <c r="X50" s="25" t="n">
        <f aca="false">V50-W50</f>
        <v>4</v>
      </c>
      <c r="Y50" s="27" t="n">
        <f aca="false">W50/V50</f>
        <v>0.666666666666667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24</v>
      </c>
      <c r="X51" s="25" t="n">
        <f aca="false">V51-W51</f>
        <v>0</v>
      </c>
      <c r="Y51" s="27" t="n">
        <f aca="false">W51/V51</f>
        <v>1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3</v>
      </c>
      <c r="H52" s="25" t="n">
        <f aca="false">F52-G52</f>
        <v>2</v>
      </c>
      <c r="I52" s="27" t="n">
        <f aca="false">G52/F52</f>
        <v>0.6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114</v>
      </c>
      <c r="H54" s="18" t="n">
        <f aca="false">SUM(H39:H53)</f>
        <v>51</v>
      </c>
      <c r="I54" s="19" t="n">
        <f aca="false">G54/F54</f>
        <v>0.690909090909091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10</v>
      </c>
      <c r="P54" s="18" t="n">
        <f aca="false">N54-O54</f>
        <v>10</v>
      </c>
      <c r="Q54" s="19" t="n">
        <f aca="false">O54/N54</f>
        <v>0.5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145</v>
      </c>
      <c r="X54" s="18" t="n">
        <f aca="false">SUM(X39:X53)</f>
        <v>67</v>
      </c>
      <c r="Y54" s="19" t="n">
        <f aca="false">W54/V54</f>
        <v>0.683962264150943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6</v>
      </c>
      <c r="H57" s="33" t="n">
        <f aca="false">F57-G57</f>
        <v>4</v>
      </c>
      <c r="I57" s="35" t="n">
        <f aca="false">G57/F57</f>
        <v>0.6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6</v>
      </c>
      <c r="X57" s="33" t="n">
        <f aca="false">V57-W57</f>
        <v>6</v>
      </c>
      <c r="Y57" s="35" t="n">
        <f aca="false">W58/V57</f>
        <v>0.583333333333333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7</v>
      </c>
      <c r="H58" s="33" t="n">
        <f aca="false">F58-G58</f>
        <v>3</v>
      </c>
      <c r="I58" s="35" t="n">
        <f aca="false">G58/F58</f>
        <v>0.7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7</v>
      </c>
      <c r="X58" s="33" t="n">
        <f aca="false">V58-W58</f>
        <v>3</v>
      </c>
      <c r="Y58" s="35" t="n">
        <f aca="false">W58/V58</f>
        <v>0.7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4</v>
      </c>
      <c r="H62" s="33" t="n">
        <f aca="false">F62-G62</f>
        <v>4</v>
      </c>
      <c r="I62" s="35" t="n">
        <f aca="false">G62/F62</f>
        <v>0.5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5</v>
      </c>
      <c r="X62" s="33" t="n">
        <f aca="false">V62-W62</f>
        <v>6</v>
      </c>
      <c r="Y62" s="35" t="n">
        <f aca="false">W62/V62</f>
        <v>0.454545454545455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7</v>
      </c>
      <c r="H66" s="33" t="n">
        <f aca="false">F66-G66</f>
        <v>1</v>
      </c>
      <c r="I66" s="35" t="n">
        <f aca="false">G66/F66</f>
        <v>0.875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1</v>
      </c>
      <c r="P67" s="33" t="n">
        <f aca="false">N67-O67</f>
        <v>1</v>
      </c>
      <c r="Q67" s="35" t="n">
        <f aca="false">O67/N67</f>
        <v>0.5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14</v>
      </c>
      <c r="X67" s="33" t="n">
        <f aca="false">V67-W67</f>
        <v>2</v>
      </c>
      <c r="Y67" s="35" t="n">
        <f aca="false">W67/V67</f>
        <v>0.875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23</v>
      </c>
      <c r="H68" s="33" t="n">
        <f aca="false">F68-G68</f>
        <v>7</v>
      </c>
      <c r="I68" s="35" t="n">
        <f aca="false">G68/F68</f>
        <v>0.766666666666667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24</v>
      </c>
      <c r="X68" s="33" t="n">
        <f aca="false">V68-W68</f>
        <v>8</v>
      </c>
      <c r="Y68" s="35" t="n">
        <f aca="false">W68/V68</f>
        <v>0.75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131</v>
      </c>
      <c r="H70" s="18" t="n">
        <f aca="false">SUM(H55:H69)</f>
        <v>38</v>
      </c>
      <c r="I70" s="19" t="n">
        <f aca="false">G70/F70</f>
        <v>0.775147928994083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8</v>
      </c>
      <c r="P70" s="18" t="n">
        <f aca="false">SUM(P55:P69)</f>
        <v>12</v>
      </c>
      <c r="Q70" s="19" t="n">
        <f aca="false">O70/N70</f>
        <v>0.4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146</v>
      </c>
      <c r="X70" s="18" t="n">
        <f aca="false">SUM(X55:X69)</f>
        <v>52</v>
      </c>
      <c r="Y70" s="19" t="n">
        <f aca="false">W70/V70</f>
        <v>0.737373737373737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2</v>
      </c>
      <c r="H73" s="41" t="n">
        <f aca="false">F73-G73</f>
        <v>3</v>
      </c>
      <c r="I73" s="43" t="n">
        <f aca="false">G73/F73</f>
        <v>0.4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47</v>
      </c>
      <c r="H74" s="41" t="n">
        <f aca="false">F74-G74</f>
        <v>14</v>
      </c>
      <c r="I74" s="43" t="n">
        <f aca="false">G74/F74</f>
        <v>0.770491803278688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47</v>
      </c>
      <c r="X74" s="41" t="n">
        <f aca="false">V74-W74</f>
        <v>14</v>
      </c>
      <c r="Y74" s="43" t="n">
        <f aca="false">W74/V74</f>
        <v>0.770491803278688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17</v>
      </c>
      <c r="X75" s="41" t="n">
        <f aca="false">V75-W75</f>
        <v>1</v>
      </c>
      <c r="Y75" s="43" t="n">
        <f aca="false">W75/V75</f>
        <v>0.944444444444444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8</v>
      </c>
      <c r="H76" s="41" t="n">
        <f aca="false">F76-G76</f>
        <v>9</v>
      </c>
      <c r="I76" s="43" t="n">
        <f aca="false">G76/F76</f>
        <v>0.470588235294118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11</v>
      </c>
      <c r="X76" s="41" t="n">
        <f aca="false">V76-W76</f>
        <v>11</v>
      </c>
      <c r="Y76" s="43" t="n">
        <f aca="false">W76/V76</f>
        <v>0.5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7</v>
      </c>
      <c r="H77" s="41" t="n">
        <f aca="false">F77-G77</f>
        <v>0</v>
      </c>
      <c r="I77" s="43" t="n">
        <f aca="false">G77/F77</f>
        <v>1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9</v>
      </c>
      <c r="X77" s="41" t="n">
        <f aca="false">V77-W77</f>
        <v>8</v>
      </c>
      <c r="Y77" s="43" t="n">
        <f aca="false">W77/V77</f>
        <v>0.529411764705882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23</v>
      </c>
      <c r="H78" s="41" t="n">
        <f aca="false">F78-G78</f>
        <v>5</v>
      </c>
      <c r="I78" s="43" t="n">
        <f aca="false">G78/F78</f>
        <v>0.821428571428571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27</v>
      </c>
      <c r="X78" s="41" t="n">
        <f aca="false">V78-W78</f>
        <v>12</v>
      </c>
      <c r="Y78" s="43" t="n">
        <f aca="false">W78/V78</f>
        <v>0.692307692307692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6</v>
      </c>
      <c r="H79" s="41" t="n">
        <f aca="false">F79-G79</f>
        <v>4</v>
      </c>
      <c r="I79" s="43" t="n">
        <f aca="false">G79/F79</f>
        <v>0.6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6</v>
      </c>
      <c r="X79" s="41" t="n">
        <f aca="false">V79-W79</f>
        <v>4</v>
      </c>
      <c r="Y79" s="43" t="n">
        <f aca="false">W79/V79</f>
        <v>0.6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8</v>
      </c>
      <c r="H82" s="41" t="n">
        <f aca="false">F82-G82</f>
        <v>0</v>
      </c>
      <c r="I82" s="43" t="n">
        <f aca="false">G82/F82</f>
        <v>1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8</v>
      </c>
      <c r="X82" s="41" t="n">
        <f aca="false">V82-W82</f>
        <v>0</v>
      </c>
      <c r="Y82" s="43" t="n">
        <f aca="false">W82/V82</f>
        <v>1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6</v>
      </c>
      <c r="H84" s="41" t="n">
        <f aca="false">F84-G84</f>
        <v>2</v>
      </c>
      <c r="I84" s="43" t="n">
        <f aca="false">G84/F84</f>
        <v>0.75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6</v>
      </c>
      <c r="X84" s="41" t="n">
        <f aca="false">V84-W84</f>
        <v>4</v>
      </c>
      <c r="Y84" s="43" t="n">
        <f aca="false">W84/V84</f>
        <v>0.6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160</v>
      </c>
      <c r="H85" s="18" t="n">
        <f aca="false">SUM(H71:H84)</f>
        <v>44</v>
      </c>
      <c r="I85" s="19" t="n">
        <f aca="false">G85/F85</f>
        <v>0.784313725490196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174</v>
      </c>
      <c r="X85" s="18" t="n">
        <f aca="false">SUM(X71:X84)</f>
        <v>70</v>
      </c>
      <c r="Y85" s="19" t="n">
        <f aca="false">W85/V85</f>
        <v>0.713114754098361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771</v>
      </c>
      <c r="H86" s="18" t="n">
        <f aca="false">H38+H54+H70+H85</f>
        <v>251</v>
      </c>
      <c r="I86" s="19" t="n">
        <f aca="false">G86/F86</f>
        <v>0.75440313111546</v>
      </c>
      <c r="J86" s="18" t="n">
        <f aca="false">J38+J54+J70+J85</f>
        <v>81</v>
      </c>
      <c r="K86" s="18" t="n">
        <f aca="false">K38+K54+K70+K85</f>
        <v>55</v>
      </c>
      <c r="L86" s="18" t="n">
        <f aca="false">L38+L54+L70+L85</f>
        <v>26</v>
      </c>
      <c r="M86" s="19" t="n">
        <f aca="false">K86/J86</f>
        <v>0.679012345679012</v>
      </c>
      <c r="N86" s="18" t="n">
        <f aca="false">N38+N54+N70+N85</f>
        <v>172</v>
      </c>
      <c r="O86" s="18" t="n">
        <f aca="false">O38+O54+O70+O85</f>
        <v>65</v>
      </c>
      <c r="P86" s="18" t="n">
        <f aca="false">P38+P54+P70+P85</f>
        <v>107</v>
      </c>
      <c r="Q86" s="19" t="n">
        <f aca="false">O86/N86</f>
        <v>0.377906976744186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894</v>
      </c>
      <c r="X86" s="18" t="n">
        <f aca="false">V86-W86</f>
        <v>390</v>
      </c>
      <c r="Y86" s="19" t="n">
        <f aca="false">W86/V86</f>
        <v>0.696261682242991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196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366</v>
      </c>
      <c r="H96" s="56" t="n">
        <f aca="false">H38</f>
        <v>118</v>
      </c>
      <c r="I96" s="57" t="n">
        <f aca="false">I38</f>
        <v>0.756198347107438</v>
      </c>
      <c r="J96" s="56" t="n">
        <f aca="false">J38</f>
        <v>39</v>
      </c>
      <c r="K96" s="56" t="n">
        <f aca="false">K38</f>
        <v>25</v>
      </c>
      <c r="L96" s="56" t="n">
        <f aca="false">L38</f>
        <v>14</v>
      </c>
      <c r="M96" s="57" t="n">
        <f aca="false">M38</f>
        <v>0.641025641025641</v>
      </c>
      <c r="N96" s="56" t="n">
        <f aca="false">N38</f>
        <v>103</v>
      </c>
      <c r="O96" s="56" t="n">
        <f aca="false">O38</f>
        <v>37</v>
      </c>
      <c r="P96" s="56" t="n">
        <f aca="false">P38</f>
        <v>66</v>
      </c>
      <c r="Q96" s="57" t="n">
        <f aca="false">Q38</f>
        <v>0.359223300970874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429</v>
      </c>
      <c r="X96" s="56" t="n">
        <f aca="false">X38</f>
        <v>201</v>
      </c>
      <c r="Y96" s="57" t="n">
        <f aca="false">Y38</f>
        <v>0.680952380952381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114</v>
      </c>
      <c r="H97" s="59" t="n">
        <f aca="false">H54</f>
        <v>51</v>
      </c>
      <c r="I97" s="60" t="n">
        <f aca="false">I54</f>
        <v>0.690909090909091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10</v>
      </c>
      <c r="P97" s="59" t="n">
        <f aca="false">P54</f>
        <v>10</v>
      </c>
      <c r="Q97" s="60" t="n">
        <f aca="false">Q54</f>
        <v>0.5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145</v>
      </c>
      <c r="X97" s="59" t="n">
        <f aca="false">X54</f>
        <v>67</v>
      </c>
      <c r="Y97" s="60" t="n">
        <f aca="false">Y54</f>
        <v>0.683962264150943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131</v>
      </c>
      <c r="H98" s="62" t="n">
        <f aca="false">H70</f>
        <v>38</v>
      </c>
      <c r="I98" s="63" t="n">
        <f aca="false">I70</f>
        <v>0.775147928994083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8</v>
      </c>
      <c r="P98" s="62" t="n">
        <f aca="false">P70</f>
        <v>12</v>
      </c>
      <c r="Q98" s="63" t="n">
        <f aca="false">Q70</f>
        <v>0.4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146</v>
      </c>
      <c r="X98" s="62" t="n">
        <f aca="false">X70</f>
        <v>52</v>
      </c>
      <c r="Y98" s="63" t="n">
        <f aca="false">Y70</f>
        <v>0.737373737373737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160</v>
      </c>
      <c r="H99" s="65" t="n">
        <f aca="false">H85</f>
        <v>44</v>
      </c>
      <c r="I99" s="66" t="n">
        <f aca="false">I85</f>
        <v>0.784313725490196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174</v>
      </c>
      <c r="X99" s="65" t="n">
        <f aca="false">X85</f>
        <v>70</v>
      </c>
      <c r="Y99" s="66" t="n">
        <f aca="false">Y85</f>
        <v>0.713114754098361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771</v>
      </c>
      <c r="H100" s="6" t="n">
        <f aca="false">H86</f>
        <v>251</v>
      </c>
      <c r="I100" s="68" t="n">
        <f aca="false">I86</f>
        <v>0.75440313111546</v>
      </c>
      <c r="J100" s="6" t="n">
        <f aca="false">J86</f>
        <v>81</v>
      </c>
      <c r="K100" s="6" t="n">
        <f aca="false">K86</f>
        <v>55</v>
      </c>
      <c r="L100" s="6" t="n">
        <f aca="false">L86</f>
        <v>26</v>
      </c>
      <c r="M100" s="68" t="n">
        <f aca="false">M86</f>
        <v>0.679012345679012</v>
      </c>
      <c r="N100" s="6" t="n">
        <f aca="false">N86</f>
        <v>172</v>
      </c>
      <c r="O100" s="6" t="n">
        <f aca="false">O86</f>
        <v>65</v>
      </c>
      <c r="P100" s="6" t="n">
        <f aca="false">P86</f>
        <v>107</v>
      </c>
      <c r="Q100" s="68" t="n">
        <f aca="false">Q86</f>
        <v>0.377906976744186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894</v>
      </c>
      <c r="X100" s="6" t="n">
        <f aca="false">X86</f>
        <v>390</v>
      </c>
      <c r="Y100" s="68" t="n">
        <f aca="false">W100/V100</f>
        <v>0.696261682242991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197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826</v>
      </c>
      <c r="M113" s="76"/>
      <c r="N113" s="76"/>
      <c r="O113" s="76" t="n">
        <f aca="false">I113-L113</f>
        <v>277</v>
      </c>
      <c r="P113" s="76"/>
      <c r="Q113" s="76"/>
      <c r="R113" s="77" t="n">
        <f aca="false">L113/I113</f>
        <v>0.748866727107888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68</v>
      </c>
      <c r="M114" s="76"/>
      <c r="N114" s="76"/>
      <c r="O114" s="76" t="n">
        <f aca="false">I114-L114</f>
        <v>113</v>
      </c>
      <c r="P114" s="76"/>
      <c r="Q114" s="76"/>
      <c r="R114" s="77" t="n">
        <f aca="false">L114/I114</f>
        <v>0.375690607734807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894</v>
      </c>
      <c r="M115" s="76"/>
      <c r="N115" s="76"/>
      <c r="O115" s="76" t="n">
        <f aca="false">SUM(O113:O114)</f>
        <v>390</v>
      </c>
      <c r="P115" s="76"/>
      <c r="Q115" s="76"/>
      <c r="R115" s="77" t="n">
        <f aca="false">L115/I115</f>
        <v>0.696261682242991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21" customFormat="false" ht="12.75" hidden="false" customHeight="false" outlineLevel="0" collapsed="false">
      <c r="E121" s="79" t="s">
        <v>146</v>
      </c>
      <c r="F121" s="79"/>
      <c r="G121" s="79"/>
      <c r="H121" s="79"/>
      <c r="I121" s="79"/>
      <c r="J121" s="79"/>
      <c r="K121" s="79"/>
      <c r="L121" s="79"/>
      <c r="M121" s="79"/>
    </row>
    <row r="122" customFormat="false" ht="12.75" hidden="false" customHeight="false" outlineLevel="0" collapsed="false">
      <c r="E122" s="80"/>
      <c r="F122" s="79" t="s">
        <v>147</v>
      </c>
      <c r="G122" s="79"/>
      <c r="H122" s="79"/>
      <c r="I122" s="79"/>
      <c r="J122" s="79" t="s">
        <v>148</v>
      </c>
      <c r="K122" s="79"/>
      <c r="L122" s="79"/>
      <c r="M122" s="79"/>
    </row>
    <row r="123" customFormat="false" ht="25.5" hidden="false" customHeight="false" outlineLevel="0" collapsed="false">
      <c r="E123" s="81"/>
      <c r="F123" s="82" t="s">
        <v>149</v>
      </c>
      <c r="G123" s="82" t="s">
        <v>150</v>
      </c>
      <c r="H123" s="82" t="s">
        <v>151</v>
      </c>
      <c r="I123" s="82" t="s">
        <v>152</v>
      </c>
      <c r="J123" s="82" t="s">
        <v>149</v>
      </c>
      <c r="K123" s="82" t="s">
        <v>150</v>
      </c>
      <c r="L123" s="82" t="s">
        <v>151</v>
      </c>
      <c r="M123" s="82" t="s">
        <v>152</v>
      </c>
    </row>
    <row r="124" customFormat="false" ht="12.75" hidden="false" customHeight="false" outlineLevel="0" collapsed="false">
      <c r="E124" s="80" t="s">
        <v>17</v>
      </c>
      <c r="F124" s="83" t="n">
        <v>1768</v>
      </c>
      <c r="G124" s="83" t="n">
        <v>715</v>
      </c>
      <c r="H124" s="83" t="n">
        <v>1053</v>
      </c>
      <c r="I124" s="84" t="n">
        <f aca="false">G124/F124</f>
        <v>0.404411764705882</v>
      </c>
      <c r="J124" s="83" t="n">
        <v>453</v>
      </c>
      <c r="K124" s="83" t="n">
        <v>109</v>
      </c>
      <c r="L124" s="83" t="n">
        <v>344</v>
      </c>
      <c r="M124" s="84" t="n">
        <f aca="false">K124/J124</f>
        <v>0.240618101545254</v>
      </c>
    </row>
    <row r="125" customFormat="false" ht="12.75" hidden="false" customHeight="false" outlineLevel="0" collapsed="false">
      <c r="E125" s="80" t="s">
        <v>62</v>
      </c>
      <c r="F125" s="83" t="n">
        <v>954</v>
      </c>
      <c r="G125" s="83" t="n">
        <v>354</v>
      </c>
      <c r="H125" s="83" t="n">
        <v>600</v>
      </c>
      <c r="I125" s="84" t="n">
        <f aca="false">G125/F125</f>
        <v>0.371069182389937</v>
      </c>
      <c r="J125" s="83" t="n">
        <v>386</v>
      </c>
      <c r="K125" s="83" t="n">
        <v>57</v>
      </c>
      <c r="L125" s="83" t="n">
        <v>329</v>
      </c>
      <c r="M125" s="84" t="n">
        <f aca="false">K125/J125</f>
        <v>0.147668393782383</v>
      </c>
    </row>
    <row r="126" customFormat="false" ht="12.75" hidden="false" customHeight="false" outlineLevel="0" collapsed="false">
      <c r="E126" s="80" t="s">
        <v>86</v>
      </c>
      <c r="F126" s="83" t="n">
        <v>962</v>
      </c>
      <c r="G126" s="83" t="n">
        <v>396</v>
      </c>
      <c r="H126" s="83" t="n">
        <v>566</v>
      </c>
      <c r="I126" s="84" t="n">
        <f aca="false">G126/F126</f>
        <v>0.411642411642412</v>
      </c>
      <c r="J126" s="83" t="n">
        <v>354</v>
      </c>
      <c r="K126" s="83" t="n">
        <v>62</v>
      </c>
      <c r="L126" s="83" t="n">
        <v>292</v>
      </c>
      <c r="M126" s="84" t="n">
        <f aca="false">K126/J126</f>
        <v>0.175141242937853</v>
      </c>
    </row>
    <row r="127" customFormat="false" ht="12.75" hidden="false" customHeight="false" outlineLevel="0" collapsed="false">
      <c r="E127" s="80" t="s">
        <v>109</v>
      </c>
      <c r="F127" s="83" t="n">
        <v>1575</v>
      </c>
      <c r="G127" s="83" t="n">
        <v>527</v>
      </c>
      <c r="H127" s="83" t="n">
        <v>1048</v>
      </c>
      <c r="I127" s="84" t="n">
        <f aca="false">G127/F127</f>
        <v>0.334603174603175</v>
      </c>
      <c r="J127" s="83" t="n">
        <v>444</v>
      </c>
      <c r="K127" s="83" t="n">
        <v>50</v>
      </c>
      <c r="L127" s="83" t="n">
        <v>394</v>
      </c>
      <c r="M127" s="84" t="n">
        <f aca="false">K127/J127</f>
        <v>0.112612612612613</v>
      </c>
    </row>
    <row r="128" customFormat="false" ht="12.75" hidden="false" customHeight="false" outlineLevel="0" collapsed="false">
      <c r="E128" s="80" t="s">
        <v>137</v>
      </c>
      <c r="F128" s="80" t="n">
        <f aca="false">F124+F125+F126+F127</f>
        <v>5259</v>
      </c>
      <c r="G128" s="80" t="n">
        <f aca="false">G124+G125+G126+G127</f>
        <v>1992</v>
      </c>
      <c r="H128" s="80" t="n">
        <f aca="false">H124+H125+H126+H127</f>
        <v>3267</v>
      </c>
      <c r="I128" s="85" t="n">
        <f aca="false">G128/F128</f>
        <v>0.378779235596121</v>
      </c>
      <c r="J128" s="80" t="n">
        <f aca="false">J124+J125+J126+J127</f>
        <v>1637</v>
      </c>
      <c r="K128" s="80" t="n">
        <f aca="false">K124+K125+K126+K127</f>
        <v>278</v>
      </c>
      <c r="L128" s="80" t="n">
        <f aca="false">L124+L125+L126+L127</f>
        <v>1359</v>
      </c>
      <c r="M128" s="85" t="n">
        <f aca="false">K128/J128</f>
        <v>0.169822846670739</v>
      </c>
    </row>
    <row r="129" customFormat="false" ht="12.75" hidden="false" customHeight="false" outlineLevel="0" collapsed="false">
      <c r="E129" s="86" t="s">
        <v>153</v>
      </c>
      <c r="H129" s="87"/>
    </row>
    <row r="130" customFormat="false" ht="12.75" hidden="false" customHeight="false" outlineLevel="0" collapsed="false">
      <c r="E130" s="86" t="s">
        <v>154</v>
      </c>
      <c r="H130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21:M121"/>
    <mergeCell ref="F122:I122"/>
    <mergeCell ref="J122:M12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E10" colorId="64" zoomScale="81" zoomScaleNormal="81" zoomScalePageLayoutView="100" workbookViewId="0">
      <selection pane="topLeft" activeCell="F125" activeCellId="0" sqref="F125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10.13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198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14</v>
      </c>
      <c r="H10" s="13" t="n">
        <f aca="false">F10-G10</f>
        <v>6</v>
      </c>
      <c r="I10" s="15" t="n">
        <f aca="false">G10/F10</f>
        <v>0.7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14</v>
      </c>
      <c r="X10" s="13" t="n">
        <f aca="false">V10-W10</f>
        <v>8</v>
      </c>
      <c r="Y10" s="15" t="n">
        <f aca="false">W10/V10</f>
        <v>0.636363636363636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25</v>
      </c>
      <c r="H13" s="13" t="n">
        <f aca="false">F13-G13</f>
        <v>8</v>
      </c>
      <c r="I13" s="15" t="n">
        <f aca="false">G13/F13</f>
        <v>0.757575757575758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27</v>
      </c>
      <c r="X13" s="13" t="n">
        <f aca="false">V13-W13</f>
        <v>31</v>
      </c>
      <c r="Y13" s="15" t="n">
        <f aca="false">W13/V13</f>
        <v>0.46551724137931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12</v>
      </c>
      <c r="H15" s="13" t="n">
        <f aca="false">F15-G15</f>
        <v>8</v>
      </c>
      <c r="I15" s="15" t="n">
        <f aca="false">G15/F15</f>
        <v>0.6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12</v>
      </c>
      <c r="X15" s="13" t="n">
        <f aca="false">V15-W15</f>
        <v>8</v>
      </c>
      <c r="Y15" s="15" t="n">
        <f aca="false">W15/V15</f>
        <v>0.6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9</v>
      </c>
      <c r="H17" s="13" t="n">
        <f aca="false">F17-G17</f>
        <v>19</v>
      </c>
      <c r="I17" s="15" t="n">
        <f aca="false">G17/F17</f>
        <v>0.321428571428571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9</v>
      </c>
      <c r="X17" s="13" t="n">
        <f aca="false">V17-W17</f>
        <v>19</v>
      </c>
      <c r="Y17" s="15" t="n">
        <f aca="false">W17/V17</f>
        <v>0.321428571428571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8</v>
      </c>
      <c r="P19" s="13" t="n">
        <f aca="false">N19-O19</f>
        <v>26</v>
      </c>
      <c r="Q19" s="15" t="n">
        <f aca="false">O19/N19</f>
        <v>0.235294117647059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8</v>
      </c>
      <c r="X19" s="13" t="n">
        <f aca="false">V19-W19</f>
        <v>26</v>
      </c>
      <c r="Y19" s="15" t="n">
        <f aca="false">W19/V19</f>
        <v>0.235294117647059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7</v>
      </c>
      <c r="H21" s="13" t="n">
        <f aca="false">F21-G21</f>
        <v>7</v>
      </c>
      <c r="I21" s="15" t="n">
        <f aca="false">G21/F21</f>
        <v>0.5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7</v>
      </c>
      <c r="X21" s="13" t="n">
        <f aca="false">V21-W21</f>
        <v>7</v>
      </c>
      <c r="Y21" s="15" t="n">
        <f aca="false">W21/V21</f>
        <v>0.5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4</v>
      </c>
      <c r="H22" s="13" t="n">
        <f aca="false">F22-G22</f>
        <v>4</v>
      </c>
      <c r="I22" s="15" t="n">
        <f aca="false">G22/F22</f>
        <v>0.5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4</v>
      </c>
      <c r="X22" s="13" t="n">
        <f aca="false">V22-W22</f>
        <v>4</v>
      </c>
      <c r="Y22" s="15" t="n">
        <f aca="false">W22/V22</f>
        <v>0.5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8</v>
      </c>
      <c r="X23" s="13" t="n">
        <f aca="false">V23-W23</f>
        <v>6</v>
      </c>
      <c r="Y23" s="15" t="n">
        <f aca="false">W23/V23</f>
        <v>0.571428571428571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18</v>
      </c>
      <c r="H24" s="13" t="n">
        <f aca="false">F24-G24</f>
        <v>22</v>
      </c>
      <c r="I24" s="15" t="n">
        <f aca="false">G24/F24</f>
        <v>0.45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18</v>
      </c>
      <c r="X24" s="13" t="n">
        <f aca="false">V24-W24</f>
        <v>30</v>
      </c>
      <c r="Y24" s="15" t="n">
        <f aca="false">W24/V24</f>
        <v>0.375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8</v>
      </c>
      <c r="H30" s="13" t="n">
        <f aca="false">F30-G30</f>
        <v>4</v>
      </c>
      <c r="I30" s="15" t="n">
        <f aca="false">G30/F30</f>
        <v>0.666666666666667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8</v>
      </c>
      <c r="X30" s="13" t="n">
        <f aca="false">V30-W30</f>
        <v>4</v>
      </c>
      <c r="Y30" s="15" t="n">
        <f aca="false">W30/V30</f>
        <v>0.666666666666667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20</v>
      </c>
      <c r="X31" s="13" t="n">
        <f aca="false">V31-W31</f>
        <v>4</v>
      </c>
      <c r="Y31" s="15" t="n">
        <f aca="false">W31/V31</f>
        <v>0.833333333333333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6</v>
      </c>
      <c r="H32" s="13" t="n">
        <f aca="false">F32-G32</f>
        <v>4</v>
      </c>
      <c r="I32" s="15" t="n">
        <f aca="false">G32/F32</f>
        <v>0.6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6</v>
      </c>
      <c r="X32" s="13" t="n">
        <f aca="false">V32-W32</f>
        <v>5</v>
      </c>
      <c r="Y32" s="15" t="n">
        <f aca="false">W32/V32</f>
        <v>0.545454545454545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6</v>
      </c>
      <c r="H33" s="13" t="n">
        <f aca="false">F33-G33</f>
        <v>4</v>
      </c>
      <c r="I33" s="15" t="n">
        <f aca="false">G33/F33</f>
        <v>0.6</v>
      </c>
      <c r="J33" s="16" t="n">
        <v>10</v>
      </c>
      <c r="K33" s="14" t="n">
        <v>5</v>
      </c>
      <c r="L33" s="13" t="n">
        <f aca="false">J33-K33</f>
        <v>5</v>
      </c>
      <c r="M33" s="15" t="n">
        <f aca="false">K33/J33</f>
        <v>0.5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3</v>
      </c>
      <c r="P34" s="13" t="n">
        <f aca="false">N34-O34</f>
        <v>1</v>
      </c>
      <c r="Q34" s="15" t="n">
        <f aca="false">O34/N34</f>
        <v>0.75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12</v>
      </c>
      <c r="X34" s="13" t="n">
        <f aca="false">V34-W34</f>
        <v>1</v>
      </c>
      <c r="Y34" s="15" t="n">
        <f aca="false">W34/V34</f>
        <v>0.923076923076923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3</v>
      </c>
      <c r="H35" s="13" t="n">
        <f aca="false">F35-G35</f>
        <v>3</v>
      </c>
      <c r="I35" s="15" t="n">
        <f aca="false">G35/F35</f>
        <v>0.5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3</v>
      </c>
      <c r="X35" s="13" t="n">
        <f aca="false">V35-W35</f>
        <v>3</v>
      </c>
      <c r="Y35" s="15" t="n">
        <f aca="false">W35/V35</f>
        <v>0.5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1</v>
      </c>
      <c r="H36" s="13" t="n">
        <f aca="false">F36-G36</f>
        <v>4</v>
      </c>
      <c r="I36" s="15" t="n">
        <f aca="false">G36/F36</f>
        <v>0.2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1</v>
      </c>
      <c r="X36" s="13" t="n">
        <f aca="false">V36-W36</f>
        <v>7</v>
      </c>
      <c r="Y36" s="15" t="n">
        <f aca="false">W36/V36</f>
        <v>0.125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4</v>
      </c>
      <c r="H37" s="13" t="n">
        <f aca="false">F37-G37</f>
        <v>6</v>
      </c>
      <c r="I37" s="15" t="n">
        <f aca="false">G37/F37</f>
        <v>0.4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4</v>
      </c>
      <c r="X37" s="13" t="n">
        <f aca="false">V37-W37</f>
        <v>6</v>
      </c>
      <c r="Y37" s="15" t="n">
        <f aca="false">W37/V37</f>
        <v>0.4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370</v>
      </c>
      <c r="H38" s="18" t="n">
        <f aca="false">F38-G38</f>
        <v>114</v>
      </c>
      <c r="I38" s="19" t="n">
        <f aca="false">G38/F38</f>
        <v>0.764462809917355</v>
      </c>
      <c r="J38" s="18" t="n">
        <f aca="false">SUM(J8:J37)</f>
        <v>39</v>
      </c>
      <c r="K38" s="18" t="n">
        <f aca="false">SUM(K8:K37)</f>
        <v>28</v>
      </c>
      <c r="L38" s="18" t="n">
        <f aca="false">J38-K38</f>
        <v>11</v>
      </c>
      <c r="M38" s="19" t="n">
        <f aca="false">K38/J38</f>
        <v>0.717948717948718</v>
      </c>
      <c r="N38" s="18" t="n">
        <f aca="false">SUM(N8:N37)</f>
        <v>103</v>
      </c>
      <c r="O38" s="18" t="n">
        <f aca="false">SUM(O8:O37)</f>
        <v>33</v>
      </c>
      <c r="P38" s="18" t="n">
        <f aca="false">SUM(P8:P37)</f>
        <v>70</v>
      </c>
      <c r="Q38" s="19" t="n">
        <f aca="false">O38/N38</f>
        <v>0.320388349514563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432</v>
      </c>
      <c r="X38" s="18" t="n">
        <f aca="false">SUM(X8:X37)</f>
        <v>198</v>
      </c>
      <c r="Y38" s="19" t="n">
        <f aca="false">W38/V38</f>
        <v>0.685714285714286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3</v>
      </c>
      <c r="H42" s="25" t="n">
        <f aca="false">F42-G42</f>
        <v>7</v>
      </c>
      <c r="I42" s="27" t="n">
        <f aca="false">G42/F42</f>
        <v>0.3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3</v>
      </c>
      <c r="X42" s="25" t="n">
        <f aca="false">V42-W42</f>
        <v>7</v>
      </c>
      <c r="Y42" s="27" t="n">
        <f aca="false">W42/V42</f>
        <v>0.3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10</v>
      </c>
      <c r="H46" s="25" t="n">
        <f aca="false">F46-G46</f>
        <v>2</v>
      </c>
      <c r="I46" s="27" t="n">
        <f aca="false">G46/F46</f>
        <v>0.833333333333333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12</v>
      </c>
      <c r="X46" s="25" t="n">
        <f aca="false">V46-W46</f>
        <v>6</v>
      </c>
      <c r="Y46" s="27" t="n">
        <f aca="false">W46/V46</f>
        <v>0.666666666666667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0</v>
      </c>
      <c r="H48" s="25" t="n">
        <f aca="false">F48-G48</f>
        <v>5</v>
      </c>
      <c r="I48" s="27" t="n">
        <f aca="false">G48/F48</f>
        <v>0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0</v>
      </c>
      <c r="X48" s="25" t="n">
        <f aca="false">V48-W48</f>
        <v>5</v>
      </c>
      <c r="Y48" s="27" t="n">
        <f aca="false">W48/V48</f>
        <v>0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9</v>
      </c>
      <c r="H50" s="25" t="n">
        <f aca="false">F50-G50</f>
        <v>1</v>
      </c>
      <c r="I50" s="27" t="n">
        <f aca="false">G50/F50</f>
        <v>0.9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10</v>
      </c>
      <c r="X50" s="25" t="n">
        <f aca="false">V50-W50</f>
        <v>2</v>
      </c>
      <c r="Y50" s="27" t="n">
        <f aca="false">W50/V50</f>
        <v>0.833333333333333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116</v>
      </c>
      <c r="H54" s="18" t="n">
        <f aca="false">SUM(H39:H53)</f>
        <v>49</v>
      </c>
      <c r="I54" s="19" t="n">
        <f aca="false">G54/F54</f>
        <v>0.703030303030303</v>
      </c>
      <c r="J54" s="18" t="n">
        <f aca="false">SUM(J39:J53)</f>
        <v>22</v>
      </c>
      <c r="K54" s="18" t="n">
        <f aca="false">SUM(K39:K53)</f>
        <v>21</v>
      </c>
      <c r="L54" s="18" t="n">
        <f aca="false">SUM(L39:L53)</f>
        <v>1</v>
      </c>
      <c r="M54" s="19" t="n">
        <f aca="false">K54/J54</f>
        <v>0.954545454545455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148</v>
      </c>
      <c r="X54" s="18" t="n">
        <f aca="false">SUM(X39:X53)</f>
        <v>64</v>
      </c>
      <c r="Y54" s="19" t="n">
        <f aca="false">W54/V54</f>
        <v>0.69811320754717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4</v>
      </c>
      <c r="H57" s="33" t="n">
        <f aca="false">F57-G57</f>
        <v>6</v>
      </c>
      <c r="I57" s="35" t="n">
        <f aca="false">G57/F57</f>
        <v>0.4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4</v>
      </c>
      <c r="X57" s="33" t="n">
        <f aca="false">V57-W57</f>
        <v>8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7</v>
      </c>
      <c r="H59" s="33" t="n">
        <f aca="false">F59-G59</f>
        <v>3</v>
      </c>
      <c r="I59" s="35" t="n">
        <f aca="false">G59/F59</f>
        <v>0.7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5</v>
      </c>
      <c r="H64" s="33" t="n">
        <f aca="false">F64-G64</f>
        <v>1</v>
      </c>
      <c r="I64" s="35" t="n">
        <f aca="false">G64/F64</f>
        <v>0.833333333333333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5</v>
      </c>
      <c r="X64" s="33" t="n">
        <f aca="false">V64-W64</f>
        <v>1</v>
      </c>
      <c r="Y64" s="35" t="n">
        <f aca="false">W64/V64</f>
        <v>0.833333333333333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5</v>
      </c>
      <c r="P66" s="33" t="n">
        <f aca="false">N66-O66</f>
        <v>1</v>
      </c>
      <c r="Q66" s="35" t="n">
        <f aca="false">O66/N66</f>
        <v>0.833333333333333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13</v>
      </c>
      <c r="X66" s="33" t="n">
        <f aca="false">V66-W66</f>
        <v>1</v>
      </c>
      <c r="Y66" s="35" t="n">
        <f aca="false">W66/V66</f>
        <v>0.928571428571429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11</v>
      </c>
      <c r="H67" s="33" t="n">
        <f aca="false">F67-G67</f>
        <v>3</v>
      </c>
      <c r="I67" s="35" t="n">
        <f aca="false">G67/F67</f>
        <v>0.785714285714286</v>
      </c>
      <c r="J67" s="33"/>
      <c r="K67" s="34"/>
      <c r="L67" s="33"/>
      <c r="M67" s="35"/>
      <c r="N67" s="33" t="n">
        <v>2</v>
      </c>
      <c r="O67" s="34" t="n">
        <v>1</v>
      </c>
      <c r="P67" s="33" t="n">
        <f aca="false">N67-O67</f>
        <v>1</v>
      </c>
      <c r="Q67" s="35" t="n">
        <f aca="false">O67/N67</f>
        <v>0.5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12</v>
      </c>
      <c r="X67" s="33" t="n">
        <f aca="false">V67-W67</f>
        <v>4</v>
      </c>
      <c r="Y67" s="35" t="n">
        <f aca="false">W67/V67</f>
        <v>0.75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19</v>
      </c>
      <c r="H68" s="33" t="n">
        <f aca="false">F68-G68</f>
        <v>11</v>
      </c>
      <c r="I68" s="35" t="n">
        <f aca="false">G68/F68</f>
        <v>0.633333333333333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20</v>
      </c>
      <c r="X68" s="33" t="n">
        <f aca="false">V68-W68</f>
        <v>12</v>
      </c>
      <c r="Y68" s="35" t="n">
        <f aca="false">W68/V68</f>
        <v>0.625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123</v>
      </c>
      <c r="H70" s="18" t="n">
        <f aca="false">SUM(H55:H69)</f>
        <v>46</v>
      </c>
      <c r="I70" s="19" t="n">
        <f aca="false">G70/F70</f>
        <v>0.727810650887574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9</v>
      </c>
      <c r="P70" s="18" t="n">
        <f aca="false">SUM(P55:P69)</f>
        <v>11</v>
      </c>
      <c r="Q70" s="19" t="n">
        <f aca="false">O70/N70</f>
        <v>0.45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139</v>
      </c>
      <c r="X70" s="18" t="n">
        <f aca="false">SUM(X55:X69)</f>
        <v>59</v>
      </c>
      <c r="Y70" s="19" t="n">
        <f aca="false">W70/V70</f>
        <v>0.702020202020202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4</v>
      </c>
      <c r="H73" s="41" t="n">
        <f aca="false">F73-G73</f>
        <v>1</v>
      </c>
      <c r="I73" s="43" t="n">
        <f aca="false">G73/F73</f>
        <v>0.8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8</v>
      </c>
      <c r="H76" s="41" t="n">
        <f aca="false">F76-G76</f>
        <v>9</v>
      </c>
      <c r="I76" s="43" t="n">
        <f aca="false">G76/F76</f>
        <v>0.470588235294118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11</v>
      </c>
      <c r="X76" s="41" t="n">
        <f aca="false">V76-W76</f>
        <v>11</v>
      </c>
      <c r="Y76" s="43" t="n">
        <f aca="false">W76/V76</f>
        <v>0.5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7</v>
      </c>
      <c r="H77" s="41" t="n">
        <f aca="false">F77-G77</f>
        <v>0</v>
      </c>
      <c r="I77" s="43" t="n">
        <f aca="false">G77/F77</f>
        <v>1</v>
      </c>
      <c r="J77" s="44"/>
      <c r="K77" s="42"/>
      <c r="L77" s="41"/>
      <c r="M77" s="43"/>
      <c r="N77" s="41" t="n">
        <v>10</v>
      </c>
      <c r="O77" s="42" t="n">
        <v>2</v>
      </c>
      <c r="P77" s="41" t="n">
        <f aca="false">N77-O77</f>
        <v>8</v>
      </c>
      <c r="Q77" s="43" t="n">
        <f aca="false">O77/N77</f>
        <v>0.2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9</v>
      </c>
      <c r="X77" s="41" t="n">
        <f aca="false">V77-W77</f>
        <v>8</v>
      </c>
      <c r="Y77" s="43" t="n">
        <f aca="false">W77/V77</f>
        <v>0.529411764705882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23</v>
      </c>
      <c r="H78" s="41" t="n">
        <f aca="false">F78-G78</f>
        <v>5</v>
      </c>
      <c r="I78" s="43" t="n">
        <f aca="false">G78/F78</f>
        <v>0.821428571428571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27</v>
      </c>
      <c r="X78" s="41" t="n">
        <f aca="false">V78-W78</f>
        <v>12</v>
      </c>
      <c r="Y78" s="43" t="n">
        <f aca="false">W78/V78</f>
        <v>0.692307692307692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5</v>
      </c>
      <c r="H79" s="41" t="n">
        <f aca="false">F79-G79</f>
        <v>5</v>
      </c>
      <c r="I79" s="43" t="n">
        <f aca="false">G79/F79</f>
        <v>0.5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5</v>
      </c>
      <c r="X79" s="41" t="n">
        <f aca="false">V79-W79</f>
        <v>5</v>
      </c>
      <c r="Y79" s="43" t="n">
        <f aca="false">W79/V79</f>
        <v>0.5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5</v>
      </c>
      <c r="H83" s="41" t="n">
        <f aca="false">F83-G83</f>
        <v>4</v>
      </c>
      <c r="I83" s="43" t="n">
        <f aca="false">G83/F83</f>
        <v>0.555555555555556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5</v>
      </c>
      <c r="X83" s="41" t="n">
        <f aca="false">V83-W83</f>
        <v>6</v>
      </c>
      <c r="Y83" s="43" t="n">
        <f aca="false">W83/V83</f>
        <v>0.454545454545455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157</v>
      </c>
      <c r="H85" s="18" t="n">
        <f aca="false">SUM(H71:H84)</f>
        <v>47</v>
      </c>
      <c r="I85" s="19" t="n">
        <f aca="false">G85/F85</f>
        <v>0.769607843137255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170</v>
      </c>
      <c r="X85" s="18" t="n">
        <f aca="false">SUM(X71:X84)</f>
        <v>74</v>
      </c>
      <c r="Y85" s="19" t="n">
        <f aca="false">W85/V85</f>
        <v>0.69672131147541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766</v>
      </c>
      <c r="H86" s="18" t="n">
        <f aca="false">H38+H54+H70+H85</f>
        <v>256</v>
      </c>
      <c r="I86" s="19" t="n">
        <f aca="false">G86/F86</f>
        <v>0.749510763209393</v>
      </c>
      <c r="J86" s="18" t="n">
        <f aca="false">J38+J54+J70+J85</f>
        <v>81</v>
      </c>
      <c r="K86" s="18" t="n">
        <f aca="false">K38+K54+K70+K85</f>
        <v>59</v>
      </c>
      <c r="L86" s="18" t="n">
        <f aca="false">L38+L54+L70+L85</f>
        <v>22</v>
      </c>
      <c r="M86" s="19" t="n">
        <f aca="false">K86/J86</f>
        <v>0.728395061728395</v>
      </c>
      <c r="N86" s="18" t="n">
        <f aca="false">N38+N54+N70+N85</f>
        <v>172</v>
      </c>
      <c r="O86" s="18" t="n">
        <f aca="false">O38+O54+O70+O85</f>
        <v>61</v>
      </c>
      <c r="P86" s="18" t="n">
        <f aca="false">P38+P54+P70+P85</f>
        <v>111</v>
      </c>
      <c r="Q86" s="19" t="n">
        <f aca="false">O86/N86</f>
        <v>0.354651162790698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889</v>
      </c>
      <c r="X86" s="18" t="n">
        <f aca="false">V86-W86</f>
        <v>395</v>
      </c>
      <c r="Y86" s="19" t="n">
        <f aca="false">W86/V86</f>
        <v>0.692367601246106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370</v>
      </c>
      <c r="H96" s="56" t="n">
        <f aca="false">H38</f>
        <v>114</v>
      </c>
      <c r="I96" s="57" t="n">
        <f aca="false">I38</f>
        <v>0.764462809917355</v>
      </c>
      <c r="J96" s="56" t="n">
        <f aca="false">J38</f>
        <v>39</v>
      </c>
      <c r="K96" s="56" t="n">
        <f aca="false">K38</f>
        <v>28</v>
      </c>
      <c r="L96" s="56" t="n">
        <f aca="false">L38</f>
        <v>11</v>
      </c>
      <c r="M96" s="57" t="n">
        <f aca="false">M38</f>
        <v>0.717948717948718</v>
      </c>
      <c r="N96" s="56" t="n">
        <f aca="false">N38</f>
        <v>103</v>
      </c>
      <c r="O96" s="56" t="n">
        <f aca="false">O38</f>
        <v>33</v>
      </c>
      <c r="P96" s="56" t="n">
        <f aca="false">P38</f>
        <v>70</v>
      </c>
      <c r="Q96" s="57" t="n">
        <f aca="false">Q38</f>
        <v>0.320388349514563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432</v>
      </c>
      <c r="X96" s="56" t="n">
        <f aca="false">X38</f>
        <v>198</v>
      </c>
      <c r="Y96" s="57" t="n">
        <f aca="false">Y38</f>
        <v>0.685714285714286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116</v>
      </c>
      <c r="H97" s="59" t="n">
        <f aca="false">H54</f>
        <v>49</v>
      </c>
      <c r="I97" s="60" t="n">
        <f aca="false">I54</f>
        <v>0.703030303030303</v>
      </c>
      <c r="J97" s="59" t="n">
        <f aca="false">J54</f>
        <v>22</v>
      </c>
      <c r="K97" s="59" t="n">
        <f aca="false">K54</f>
        <v>21</v>
      </c>
      <c r="L97" s="59" t="n">
        <f aca="false">L54</f>
        <v>1</v>
      </c>
      <c r="M97" s="60" t="n">
        <f aca="false">M54</f>
        <v>0.954545454545455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148</v>
      </c>
      <c r="X97" s="59" t="n">
        <f aca="false">X54</f>
        <v>64</v>
      </c>
      <c r="Y97" s="60" t="n">
        <f aca="false">Y54</f>
        <v>0.69811320754717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123</v>
      </c>
      <c r="H98" s="62" t="n">
        <f aca="false">H70</f>
        <v>46</v>
      </c>
      <c r="I98" s="63" t="n">
        <f aca="false">I70</f>
        <v>0.727810650887574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9</v>
      </c>
      <c r="P98" s="62" t="n">
        <f aca="false">P70</f>
        <v>11</v>
      </c>
      <c r="Q98" s="63" t="n">
        <f aca="false">Q70</f>
        <v>0.45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139</v>
      </c>
      <c r="X98" s="62" t="n">
        <f aca="false">X70</f>
        <v>59</v>
      </c>
      <c r="Y98" s="63" t="n">
        <f aca="false">Y70</f>
        <v>0.702020202020202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157</v>
      </c>
      <c r="H99" s="65" t="n">
        <f aca="false">H85</f>
        <v>47</v>
      </c>
      <c r="I99" s="66" t="n">
        <f aca="false">I85</f>
        <v>0.769607843137255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170</v>
      </c>
      <c r="X99" s="65" t="n">
        <f aca="false">X85</f>
        <v>74</v>
      </c>
      <c r="Y99" s="66" t="n">
        <f aca="false">Y85</f>
        <v>0.69672131147541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766</v>
      </c>
      <c r="H100" s="6" t="n">
        <f aca="false">H86</f>
        <v>256</v>
      </c>
      <c r="I100" s="68" t="n">
        <f aca="false">I86</f>
        <v>0.749510763209393</v>
      </c>
      <c r="J100" s="6" t="n">
        <f aca="false">J86</f>
        <v>81</v>
      </c>
      <c r="K100" s="6" t="n">
        <f aca="false">K86</f>
        <v>59</v>
      </c>
      <c r="L100" s="6" t="n">
        <f aca="false">L86</f>
        <v>22</v>
      </c>
      <c r="M100" s="68" t="n">
        <f aca="false">M86</f>
        <v>0.728395061728395</v>
      </c>
      <c r="N100" s="6" t="n">
        <f aca="false">N86</f>
        <v>172</v>
      </c>
      <c r="O100" s="6" t="n">
        <f aca="false">O86</f>
        <v>61</v>
      </c>
      <c r="P100" s="6" t="n">
        <f aca="false">P86</f>
        <v>111</v>
      </c>
      <c r="Q100" s="68" t="n">
        <f aca="false">Q86</f>
        <v>0.354651162790698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889</v>
      </c>
      <c r="X100" s="6" t="n">
        <f aca="false">X86</f>
        <v>395</v>
      </c>
      <c r="Y100" s="68" t="n">
        <f aca="false">W100/V100</f>
        <v>0.692367601246106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200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825</v>
      </c>
      <c r="M113" s="76"/>
      <c r="N113" s="76"/>
      <c r="O113" s="76" t="n">
        <f aca="false">I113-L113</f>
        <v>278</v>
      </c>
      <c r="P113" s="76"/>
      <c r="Q113" s="76"/>
      <c r="R113" s="77" t="n">
        <f aca="false">L113/I113</f>
        <v>0.747960108794198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64</v>
      </c>
      <c r="M114" s="76"/>
      <c r="N114" s="76"/>
      <c r="O114" s="76" t="n">
        <f aca="false">I114-L114</f>
        <v>117</v>
      </c>
      <c r="P114" s="76"/>
      <c r="Q114" s="76"/>
      <c r="R114" s="77" t="n">
        <f aca="false">L114/I114</f>
        <v>0.353591160220994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889</v>
      </c>
      <c r="M115" s="76"/>
      <c r="N115" s="76"/>
      <c r="O115" s="76" t="n">
        <f aca="false">SUM(O113:O114)</f>
        <v>395</v>
      </c>
      <c r="P115" s="76"/>
      <c r="Q115" s="76"/>
      <c r="R115" s="77" t="n">
        <f aca="false">L115/I115</f>
        <v>0.692367601246106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1820</v>
      </c>
      <c r="G121" s="83" t="n">
        <v>717</v>
      </c>
      <c r="H121" s="83" t="n">
        <v>1103</v>
      </c>
      <c r="I121" s="84" t="n">
        <f aca="false">G121/F121</f>
        <v>0.393956043956044</v>
      </c>
      <c r="J121" s="83" t="n">
        <v>468</v>
      </c>
      <c r="K121" s="83" t="n">
        <v>105</v>
      </c>
      <c r="L121" s="83" t="n">
        <v>363</v>
      </c>
      <c r="M121" s="84" t="n">
        <f aca="false">K121/J121</f>
        <v>0.224358974358974</v>
      </c>
    </row>
    <row r="122" customFormat="false" ht="12.75" hidden="false" customHeight="false" outlineLevel="0" collapsed="false">
      <c r="E122" s="80" t="s">
        <v>62</v>
      </c>
      <c r="F122" s="83" t="n">
        <v>954</v>
      </c>
      <c r="G122" s="83" t="n">
        <v>345</v>
      </c>
      <c r="H122" s="83" t="n">
        <v>609</v>
      </c>
      <c r="I122" s="84" t="n">
        <f aca="false">G122/F122</f>
        <v>0.361635220125786</v>
      </c>
      <c r="J122" s="83" t="n">
        <v>386</v>
      </c>
      <c r="K122" s="83" t="n">
        <v>48</v>
      </c>
      <c r="L122" s="83" t="n">
        <v>338</v>
      </c>
      <c r="M122" s="84" t="n">
        <f aca="false">K122/J122</f>
        <v>0.124352331606218</v>
      </c>
    </row>
    <row r="123" customFormat="false" ht="12.75" hidden="false" customHeight="false" outlineLevel="0" collapsed="false">
      <c r="E123" s="80" t="s">
        <v>86</v>
      </c>
      <c r="F123" s="83" t="n">
        <v>954</v>
      </c>
      <c r="G123" s="83" t="n">
        <v>417</v>
      </c>
      <c r="H123" s="83" t="n">
        <v>537</v>
      </c>
      <c r="I123" s="84" t="n">
        <f aca="false">G123/F123</f>
        <v>0.437106918238994</v>
      </c>
      <c r="J123" s="83" t="n">
        <v>350</v>
      </c>
      <c r="K123" s="83" t="n">
        <v>61</v>
      </c>
      <c r="L123" s="83" t="n">
        <v>289</v>
      </c>
      <c r="M123" s="84" t="n">
        <f aca="false">K123/J123</f>
        <v>0.174285714285714</v>
      </c>
    </row>
    <row r="124" customFormat="false" ht="12.75" hidden="false" customHeight="false" outlineLevel="0" collapsed="false">
      <c r="E124" s="80" t="s">
        <v>109</v>
      </c>
      <c r="F124" s="83" t="n">
        <v>1567</v>
      </c>
      <c r="G124" s="83" t="n">
        <v>550</v>
      </c>
      <c r="H124" s="83" t="n">
        <v>1017</v>
      </c>
      <c r="I124" s="84" t="n">
        <f aca="false">G124/F124</f>
        <v>0.350989151244416</v>
      </c>
      <c r="J124" s="83" t="n">
        <v>440</v>
      </c>
      <c r="K124" s="83" t="n">
        <v>49</v>
      </c>
      <c r="L124" s="83" t="n">
        <v>391</v>
      </c>
      <c r="M124" s="84" t="n">
        <f aca="false">K124/J124</f>
        <v>0.111363636363636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5295</v>
      </c>
      <c r="G125" s="80" t="n">
        <f aca="false">G121+G122+G123+G124</f>
        <v>2029</v>
      </c>
      <c r="H125" s="80" t="n">
        <f aca="false">H121+H122+H123+H124</f>
        <v>3266</v>
      </c>
      <c r="I125" s="85" t="n">
        <f aca="false">G125/F125</f>
        <v>0.383191690273843</v>
      </c>
      <c r="J125" s="80" t="n">
        <f aca="false">J121+J122+J123+J124</f>
        <v>1644</v>
      </c>
      <c r="K125" s="80" t="n">
        <f aca="false">K121+K122+K123+K124</f>
        <v>263</v>
      </c>
      <c r="L125" s="80" t="n">
        <f aca="false">L121+L122+L123+L124</f>
        <v>1381</v>
      </c>
      <c r="M125" s="85" t="n">
        <f aca="false">K125/J125</f>
        <v>0.159975669099757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E103" colorId="64" zoomScale="81" zoomScaleNormal="81" zoomScalePageLayoutView="100" workbookViewId="0">
      <selection pane="topLeft" activeCell="I121" activeCellId="0" sqref="I12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8.86"/>
    <col collapsed="false" customWidth="true" hidden="false" outlineLevel="0" max="10" min="10" style="0" width="6.87"/>
    <col collapsed="false" customWidth="true" hidden="false" outlineLevel="0" max="12" min="11" style="0" width="5.86"/>
    <col collapsed="false" customWidth="true" hidden="false" outlineLevel="0" max="13" min="13" style="0" width="11.71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201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14</v>
      </c>
      <c r="H10" s="13" t="n">
        <f aca="false">F10-G10</f>
        <v>6</v>
      </c>
      <c r="I10" s="15" t="n">
        <f aca="false">G10/F10</f>
        <v>0.7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14</v>
      </c>
      <c r="X10" s="13" t="n">
        <f aca="false">V10-W10</f>
        <v>8</v>
      </c>
      <c r="Y10" s="15" t="n">
        <f aca="false">W10/V10</f>
        <v>0.636363636363636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30</v>
      </c>
      <c r="H13" s="13" t="n">
        <f aca="false">F13-G13</f>
        <v>3</v>
      </c>
      <c r="I13" s="15" t="n">
        <f aca="false">G13/F13</f>
        <v>0.909090909090909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32</v>
      </c>
      <c r="X13" s="13" t="n">
        <f aca="false">V13-W13</f>
        <v>26</v>
      </c>
      <c r="Y13" s="15" t="n">
        <f aca="false">W13/V13</f>
        <v>0.551724137931034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6</v>
      </c>
      <c r="H15" s="13" t="n">
        <f aca="false">F15-G15</f>
        <v>14</v>
      </c>
      <c r="I15" s="15" t="n">
        <f aca="false">G15/F15</f>
        <v>0.3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6</v>
      </c>
      <c r="X15" s="13" t="n">
        <f aca="false">V15-W15</f>
        <v>14</v>
      </c>
      <c r="Y15" s="15" t="n">
        <f aca="false">W15/V15</f>
        <v>0.3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7</v>
      </c>
      <c r="H17" s="13" t="n">
        <f aca="false">F17-G17</f>
        <v>21</v>
      </c>
      <c r="I17" s="15" t="n">
        <f aca="false">G17/F17</f>
        <v>0.25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7</v>
      </c>
      <c r="X17" s="13" t="n">
        <f aca="false">V17-W17</f>
        <v>21</v>
      </c>
      <c r="Y17" s="15" t="n">
        <f aca="false">W17/V17</f>
        <v>0.25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8</v>
      </c>
      <c r="P19" s="13" t="n">
        <f aca="false">N19-O19</f>
        <v>26</v>
      </c>
      <c r="Q19" s="15" t="n">
        <f aca="false">O19/N19</f>
        <v>0.235294117647059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8</v>
      </c>
      <c r="X19" s="13" t="n">
        <f aca="false">V19-W19</f>
        <v>26</v>
      </c>
      <c r="Y19" s="15" t="n">
        <f aca="false">W19/V19</f>
        <v>0.235294117647059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8</v>
      </c>
      <c r="H21" s="13" t="n">
        <f aca="false">F21-G21</f>
        <v>6</v>
      </c>
      <c r="I21" s="15" t="n">
        <f aca="false">G21/F21</f>
        <v>0.571428571428571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8</v>
      </c>
      <c r="X21" s="13" t="n">
        <f aca="false">V21-W21</f>
        <v>6</v>
      </c>
      <c r="Y21" s="15" t="n">
        <f aca="false">W21/V21</f>
        <v>0.571428571428571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8</v>
      </c>
      <c r="X23" s="13" t="n">
        <f aca="false">V23-W23</f>
        <v>6</v>
      </c>
      <c r="Y23" s="15" t="n">
        <f aca="false">W23/V23</f>
        <v>0.571428571428571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13</v>
      </c>
      <c r="H24" s="13" t="n">
        <f aca="false">F24-G24</f>
        <v>27</v>
      </c>
      <c r="I24" s="15" t="n">
        <f aca="false">G24/F24</f>
        <v>0.325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13</v>
      </c>
      <c r="X24" s="13" t="n">
        <f aca="false">V24-W24</f>
        <v>35</v>
      </c>
      <c r="Y24" s="15" t="n">
        <f aca="false">W24/V24</f>
        <v>0.270833333333333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9</v>
      </c>
      <c r="H30" s="13" t="n">
        <f aca="false">F30-G30</f>
        <v>3</v>
      </c>
      <c r="I30" s="15" t="n">
        <f aca="false">G30/F30</f>
        <v>0.75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9</v>
      </c>
      <c r="X30" s="13" t="n">
        <f aca="false">V30-W30</f>
        <v>3</v>
      </c>
      <c r="Y30" s="15" t="n">
        <f aca="false">W30/V30</f>
        <v>0.75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3</v>
      </c>
      <c r="H32" s="13" t="n">
        <f aca="false">F32-G32</f>
        <v>7</v>
      </c>
      <c r="I32" s="15" t="n">
        <f aca="false">G32/F32</f>
        <v>0.3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3</v>
      </c>
      <c r="X32" s="13" t="n">
        <f aca="false">V32-W32</f>
        <v>8</v>
      </c>
      <c r="Y32" s="15" t="n">
        <f aca="false">W32/V32</f>
        <v>0.272727272727273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12</v>
      </c>
      <c r="X33" s="13" t="n">
        <f aca="false">V33-W33</f>
        <v>8</v>
      </c>
      <c r="Y33" s="15" t="n">
        <f aca="false">W33/V33</f>
        <v>0.6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8</v>
      </c>
      <c r="H34" s="13" t="n">
        <f aca="false">F34-G34</f>
        <v>1</v>
      </c>
      <c r="I34" s="15" t="n">
        <f aca="false">G34/F34</f>
        <v>0.888888888888889</v>
      </c>
      <c r="J34" s="16"/>
      <c r="K34" s="14"/>
      <c r="L34" s="13"/>
      <c r="M34" s="15"/>
      <c r="N34" s="13" t="n">
        <v>4</v>
      </c>
      <c r="O34" s="14" t="n">
        <v>4</v>
      </c>
      <c r="P34" s="13" t="n">
        <f aca="false">N34-O34</f>
        <v>0</v>
      </c>
      <c r="Q34" s="15" t="n">
        <f aca="false">O34/N34</f>
        <v>1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12</v>
      </c>
      <c r="X34" s="13" t="n">
        <f aca="false">V34-W34</f>
        <v>1</v>
      </c>
      <c r="Y34" s="15" t="n">
        <f aca="false">W34/V34</f>
        <v>0.923076923076923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368</v>
      </c>
      <c r="H38" s="18" t="n">
        <f aca="false">F38-G38</f>
        <v>116</v>
      </c>
      <c r="I38" s="19" t="n">
        <f aca="false">G38/F38</f>
        <v>0.760330578512397</v>
      </c>
      <c r="J38" s="18" t="n">
        <f aca="false">SUM(J8:J37)</f>
        <v>39</v>
      </c>
      <c r="K38" s="18" t="n">
        <f aca="false">SUM(K8:K37)</f>
        <v>30</v>
      </c>
      <c r="L38" s="18" t="n">
        <f aca="false">J38-K38</f>
        <v>9</v>
      </c>
      <c r="M38" s="19" t="n">
        <f aca="false">K38/J38</f>
        <v>0.769230769230769</v>
      </c>
      <c r="N38" s="18" t="n">
        <f aca="false">SUM(N8:N37)</f>
        <v>103</v>
      </c>
      <c r="O38" s="18" t="n">
        <f aca="false">SUM(O8:O37)</f>
        <v>36</v>
      </c>
      <c r="P38" s="18" t="n">
        <f aca="false">SUM(P8:P37)</f>
        <v>67</v>
      </c>
      <c r="Q38" s="19" t="n">
        <f aca="false">O38/N38</f>
        <v>0.349514563106796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435</v>
      </c>
      <c r="X38" s="18" t="n">
        <f aca="false">SUM(X8:X37)</f>
        <v>195</v>
      </c>
      <c r="Y38" s="19" t="n">
        <f aca="false">W38/V38</f>
        <v>0.69047619047619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0</v>
      </c>
      <c r="P39" s="25" t="n">
        <f aca="false">N39-O39</f>
        <v>7</v>
      </c>
      <c r="Q39" s="27" t="n">
        <f aca="false">O39/N39</f>
        <v>0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6</v>
      </c>
      <c r="H42" s="25" t="n">
        <f aca="false">F42-G42</f>
        <v>4</v>
      </c>
      <c r="I42" s="27" t="n">
        <f aca="false">G42/F42</f>
        <v>0.6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6</v>
      </c>
      <c r="X42" s="25" t="n">
        <f aca="false">V42-W42</f>
        <v>4</v>
      </c>
      <c r="Y42" s="27" t="n">
        <f aca="false">W42/V42</f>
        <v>0.6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1</v>
      </c>
      <c r="H45" s="25" t="n">
        <f aca="false">F45-G45</f>
        <v>2</v>
      </c>
      <c r="I45" s="27" t="n">
        <f aca="false">G45/F45</f>
        <v>0.333333333333333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21</v>
      </c>
      <c r="H47" s="25" t="n">
        <f aca="false">F47-G47</f>
        <v>9</v>
      </c>
      <c r="I47" s="27" t="n">
        <f aca="false">G47/F47</f>
        <v>0.7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21</v>
      </c>
      <c r="X47" s="25" t="n">
        <f aca="false">V47-W47</f>
        <v>9</v>
      </c>
      <c r="Y47" s="27" t="n">
        <f aca="false">W47/V47</f>
        <v>0.7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0</v>
      </c>
      <c r="H48" s="25" t="n">
        <f aca="false">F48-G48</f>
        <v>5</v>
      </c>
      <c r="I48" s="27" t="n">
        <f aca="false">G48/F48</f>
        <v>0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0</v>
      </c>
      <c r="X48" s="25" t="n">
        <f aca="false">V48-W48</f>
        <v>5</v>
      </c>
      <c r="Y48" s="27" t="n">
        <f aca="false">W48/V48</f>
        <v>0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11</v>
      </c>
      <c r="L49" s="25" t="n">
        <f aca="false">J49-K49</f>
        <v>3</v>
      </c>
      <c r="M49" s="27" t="n">
        <f aca="false">K49/J49</f>
        <v>0.785714285714286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20</v>
      </c>
      <c r="X49" s="25" t="n">
        <f aca="false">V49-W49</f>
        <v>3</v>
      </c>
      <c r="Y49" s="27" t="n">
        <f aca="false">W49/V49</f>
        <v>0.869565217391304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8</v>
      </c>
      <c r="H50" s="25" t="n">
        <f aca="false">F50-G50</f>
        <v>2</v>
      </c>
      <c r="I50" s="27" t="n">
        <f aca="false">G50/F50</f>
        <v>0.8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9</v>
      </c>
      <c r="X50" s="25" t="n">
        <f aca="false">V50-W50</f>
        <v>3</v>
      </c>
      <c r="Y50" s="27" t="n">
        <f aca="false">W50/V50</f>
        <v>0.75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12</v>
      </c>
      <c r="H51" s="25" t="n">
        <f aca="false">F51-G51</f>
        <v>2</v>
      </c>
      <c r="I51" s="27" t="n">
        <f aca="false">G51/F51</f>
        <v>0.857142857142857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3</v>
      </c>
      <c r="P51" s="25" t="n">
        <f aca="false">N51-O51</f>
        <v>2</v>
      </c>
      <c r="Q51" s="27" t="n">
        <f aca="false">O51/N51</f>
        <v>0.6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20</v>
      </c>
      <c r="X51" s="25" t="n">
        <f aca="false">V51-W51</f>
        <v>4</v>
      </c>
      <c r="Y51" s="27" t="n">
        <f aca="false">W51/V51</f>
        <v>0.833333333333333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114</v>
      </c>
      <c r="H54" s="18" t="n">
        <f aca="false">SUM(H39:H53)</f>
        <v>51</v>
      </c>
      <c r="I54" s="19" t="n">
        <f aca="false">G54/F54</f>
        <v>0.690909090909091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6</v>
      </c>
      <c r="P54" s="18" t="n">
        <f aca="false">N54-O54</f>
        <v>14</v>
      </c>
      <c r="Q54" s="19" t="n">
        <f aca="false">O54/N54</f>
        <v>0.3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141</v>
      </c>
      <c r="X54" s="18" t="n">
        <f aca="false">SUM(X39:X53)</f>
        <v>71</v>
      </c>
      <c r="Y54" s="19" t="n">
        <f aca="false">W54/V54</f>
        <v>0.665094339622642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2</v>
      </c>
      <c r="P55" s="33" t="n">
        <v>3</v>
      </c>
      <c r="Q55" s="35" t="n">
        <f aca="false">O55/N55</f>
        <v>0.666666666666667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4</v>
      </c>
      <c r="H57" s="33" t="n">
        <f aca="false">F57-G57</f>
        <v>6</v>
      </c>
      <c r="I57" s="35" t="n">
        <f aca="false">G57/F57</f>
        <v>0.4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4</v>
      </c>
      <c r="X57" s="33" t="n">
        <f aca="false">V57-W57</f>
        <v>8</v>
      </c>
      <c r="Y57" s="35" t="n">
        <f aca="false">W58/V57</f>
        <v>0.833333333333333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10</v>
      </c>
      <c r="H58" s="33" t="n">
        <f aca="false">F58-G58</f>
        <v>0</v>
      </c>
      <c r="I58" s="35" t="n">
        <f aca="false">G58/F58</f>
        <v>1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10</v>
      </c>
      <c r="X58" s="33" t="n">
        <f aca="false">V58-W58</f>
        <v>0</v>
      </c>
      <c r="Y58" s="35" t="n">
        <f aca="false">W58/V58</f>
        <v>1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4</v>
      </c>
      <c r="H59" s="33" t="n">
        <f aca="false">F59-G59</f>
        <v>6</v>
      </c>
      <c r="I59" s="35" t="n">
        <f aca="false">G59/F59</f>
        <v>0.4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6</v>
      </c>
      <c r="X59" s="33" t="n">
        <f aca="false">V59-W59</f>
        <v>6</v>
      </c>
      <c r="Y59" s="35" t="n">
        <f aca="false">W59/V59</f>
        <v>0.5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4</v>
      </c>
      <c r="H60" s="33" t="n">
        <f aca="false">F60-G60</f>
        <v>10</v>
      </c>
      <c r="I60" s="35" t="n">
        <f aca="false">G60/F60</f>
        <v>0.285714285714286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4</v>
      </c>
      <c r="X60" s="33" t="n">
        <f aca="false">V60-W60</f>
        <v>10</v>
      </c>
      <c r="Y60" s="35" t="n">
        <f aca="false">W60/V60</f>
        <v>0.285714285714286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4</v>
      </c>
      <c r="H61" s="33" t="n">
        <f aca="false">F61-G61</f>
        <v>4</v>
      </c>
      <c r="I61" s="35" t="n">
        <f aca="false">G61/F61</f>
        <v>0.5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4</v>
      </c>
      <c r="X61" s="33" t="n">
        <f aca="false">V61-W61</f>
        <v>4</v>
      </c>
      <c r="Y61" s="35" t="n">
        <f aca="false">W61/V61</f>
        <v>0.5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5</v>
      </c>
      <c r="P66" s="33" t="n">
        <f aca="false">N66-O66</f>
        <v>1</v>
      </c>
      <c r="Q66" s="35" t="n">
        <f aca="false">O66/N66</f>
        <v>0.833333333333333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13</v>
      </c>
      <c r="X66" s="33" t="n">
        <f aca="false">V66-W66</f>
        <v>1</v>
      </c>
      <c r="Y66" s="35" t="n">
        <f aca="false">W66/V66</f>
        <v>0.928571428571429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9</v>
      </c>
      <c r="H67" s="33" t="n">
        <f aca="false">F67-G67</f>
        <v>5</v>
      </c>
      <c r="I67" s="35" t="n">
        <f aca="false">G67/F67</f>
        <v>0.642857142857143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11</v>
      </c>
      <c r="X67" s="33" t="n">
        <f aca="false">V67-W67</f>
        <v>5</v>
      </c>
      <c r="Y67" s="35" t="n">
        <f aca="false">W67/V67</f>
        <v>0.6875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23</v>
      </c>
      <c r="H68" s="33" t="n">
        <f aca="false">F68-G68</f>
        <v>7</v>
      </c>
      <c r="I68" s="35" t="n">
        <f aca="false">G68/F68</f>
        <v>0.766666666666667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24</v>
      </c>
      <c r="X68" s="33" t="n">
        <f aca="false">V68-W68</f>
        <v>8</v>
      </c>
      <c r="Y68" s="35" t="n">
        <f aca="false">W68/V68</f>
        <v>0.75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124</v>
      </c>
      <c r="H70" s="18" t="n">
        <f aca="false">SUM(H55:H69)</f>
        <v>45</v>
      </c>
      <c r="I70" s="19" t="n">
        <f aca="false">G70/F70</f>
        <v>0.733727810650888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12</v>
      </c>
      <c r="P70" s="18" t="n">
        <f aca="false">SUM(P55:P69)</f>
        <v>10</v>
      </c>
      <c r="Q70" s="19" t="n">
        <f aca="false">O70/N70</f>
        <v>0.6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143</v>
      </c>
      <c r="X70" s="18" t="n">
        <f aca="false">SUM(X55:X69)</f>
        <v>55</v>
      </c>
      <c r="Y70" s="19" t="n">
        <f aca="false">W70/V70</f>
        <v>0.722222222222222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8</v>
      </c>
      <c r="H76" s="41" t="n">
        <f aca="false">F76-G76</f>
        <v>9</v>
      </c>
      <c r="I76" s="43" t="n">
        <f aca="false">G76/F76</f>
        <v>0.470588235294118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11</v>
      </c>
      <c r="X76" s="41" t="n">
        <f aca="false">V76-W76</f>
        <v>11</v>
      </c>
      <c r="Y76" s="43" t="n">
        <f aca="false">W76/V76</f>
        <v>0.5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28</v>
      </c>
      <c r="X78" s="41" t="n">
        <f aca="false">V78-W78</f>
        <v>11</v>
      </c>
      <c r="Y78" s="43" t="n">
        <f aca="false">W78/V78</f>
        <v>0.717948717948718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5</v>
      </c>
      <c r="H79" s="41" t="n">
        <f aca="false">F79-G79</f>
        <v>5</v>
      </c>
      <c r="I79" s="43" t="n">
        <f aca="false">G79/F79</f>
        <v>0.5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5</v>
      </c>
      <c r="X79" s="41" t="n">
        <f aca="false">V79-W79</f>
        <v>5</v>
      </c>
      <c r="Y79" s="43" t="n">
        <f aca="false">W79/V79</f>
        <v>0.5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7</v>
      </c>
      <c r="X83" s="41" t="n">
        <f aca="false">V83-W83</f>
        <v>4</v>
      </c>
      <c r="Y83" s="43" t="n">
        <f aca="false">W83/V83</f>
        <v>0.636363636363636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6</v>
      </c>
      <c r="H84" s="41" t="n">
        <f aca="false">F84-G84</f>
        <v>2</v>
      </c>
      <c r="I84" s="43" t="n">
        <f aca="false">G84/F84</f>
        <v>0.75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6</v>
      </c>
      <c r="X84" s="41" t="n">
        <f aca="false">V84-W84</f>
        <v>4</v>
      </c>
      <c r="Y84" s="43" t="n">
        <f aca="false">W84/V84</f>
        <v>0.6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155</v>
      </c>
      <c r="H85" s="18" t="n">
        <f aca="false">SUM(H71:H84)</f>
        <v>49</v>
      </c>
      <c r="I85" s="19" t="n">
        <f aca="false">G85/F85</f>
        <v>0.759803921568627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166</v>
      </c>
      <c r="X85" s="18" t="n">
        <f aca="false">SUM(X71:X84)</f>
        <v>78</v>
      </c>
      <c r="Y85" s="19" t="n">
        <f aca="false">W85/V85</f>
        <v>0.680327868852459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761</v>
      </c>
      <c r="H86" s="18" t="n">
        <f aca="false">H38+H54+H70+H85</f>
        <v>261</v>
      </c>
      <c r="I86" s="19" t="n">
        <f aca="false">G86/F86</f>
        <v>0.744618395303327</v>
      </c>
      <c r="J86" s="18" t="n">
        <f aca="false">J38+J54+J70+J85</f>
        <v>81</v>
      </c>
      <c r="K86" s="18" t="n">
        <f aca="false">K38+K54+K70+K85</f>
        <v>59</v>
      </c>
      <c r="L86" s="18" t="n">
        <f aca="false">L38+L54+L70+L85</f>
        <v>22</v>
      </c>
      <c r="M86" s="19" t="n">
        <f aca="false">K86/J86</f>
        <v>0.728395061728395</v>
      </c>
      <c r="N86" s="18" t="n">
        <f aca="false">N38+N54+N70+N85</f>
        <v>172</v>
      </c>
      <c r="O86" s="18" t="n">
        <f aca="false">O38+O54+O70+O85</f>
        <v>62</v>
      </c>
      <c r="P86" s="18" t="n">
        <f aca="false">P38+P54+P70+P85</f>
        <v>112</v>
      </c>
      <c r="Q86" s="19" t="n">
        <f aca="false">O86/N86</f>
        <v>0.36046511627907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885</v>
      </c>
      <c r="X86" s="18" t="n">
        <f aca="false">V86-W86</f>
        <v>399</v>
      </c>
      <c r="Y86" s="19" t="n">
        <f aca="false">W86/V86</f>
        <v>0.689252336448598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201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368</v>
      </c>
      <c r="H96" s="56" t="n">
        <f aca="false">H38</f>
        <v>116</v>
      </c>
      <c r="I96" s="57" t="n">
        <f aca="false">I38</f>
        <v>0.760330578512397</v>
      </c>
      <c r="J96" s="56" t="n">
        <f aca="false">J38</f>
        <v>39</v>
      </c>
      <c r="K96" s="56" t="n">
        <f aca="false">K38</f>
        <v>30</v>
      </c>
      <c r="L96" s="56" t="n">
        <f aca="false">L38</f>
        <v>9</v>
      </c>
      <c r="M96" s="57" t="n">
        <f aca="false">M38</f>
        <v>0.769230769230769</v>
      </c>
      <c r="N96" s="56" t="n">
        <f aca="false">N38</f>
        <v>103</v>
      </c>
      <c r="O96" s="56" t="n">
        <f aca="false">O38</f>
        <v>36</v>
      </c>
      <c r="P96" s="56" t="n">
        <f aca="false">P38</f>
        <v>67</v>
      </c>
      <c r="Q96" s="57" t="n">
        <f aca="false">Q38</f>
        <v>0.349514563106796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435</v>
      </c>
      <c r="X96" s="56" t="n">
        <f aca="false">X38</f>
        <v>195</v>
      </c>
      <c r="Y96" s="57" t="n">
        <f aca="false">Y38</f>
        <v>0.69047619047619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114</v>
      </c>
      <c r="H97" s="59" t="n">
        <f aca="false">H54</f>
        <v>51</v>
      </c>
      <c r="I97" s="60" t="n">
        <f aca="false">I54</f>
        <v>0.690909090909091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6</v>
      </c>
      <c r="P97" s="59" t="n">
        <f aca="false">P54</f>
        <v>14</v>
      </c>
      <c r="Q97" s="60" t="n">
        <f aca="false">Q54</f>
        <v>0.3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141</v>
      </c>
      <c r="X97" s="59" t="n">
        <f aca="false">X54</f>
        <v>71</v>
      </c>
      <c r="Y97" s="60" t="n">
        <f aca="false">Y54</f>
        <v>0.665094339622642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124</v>
      </c>
      <c r="H98" s="62" t="n">
        <f aca="false">H70</f>
        <v>45</v>
      </c>
      <c r="I98" s="63" t="n">
        <f aca="false">I70</f>
        <v>0.733727810650888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12</v>
      </c>
      <c r="P98" s="62" t="n">
        <f aca="false">P70</f>
        <v>10</v>
      </c>
      <c r="Q98" s="63" t="n">
        <f aca="false">Q70</f>
        <v>0.6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143</v>
      </c>
      <c r="X98" s="62" t="n">
        <f aca="false">X70</f>
        <v>55</v>
      </c>
      <c r="Y98" s="63" t="n">
        <f aca="false">Y70</f>
        <v>0.722222222222222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155</v>
      </c>
      <c r="H99" s="65" t="n">
        <f aca="false">H85</f>
        <v>49</v>
      </c>
      <c r="I99" s="66" t="n">
        <f aca="false">I85</f>
        <v>0.759803921568627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166</v>
      </c>
      <c r="X99" s="65" t="n">
        <f aca="false">X85</f>
        <v>78</v>
      </c>
      <c r="Y99" s="66" t="n">
        <f aca="false">Y85</f>
        <v>0.680327868852459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761</v>
      </c>
      <c r="H100" s="6" t="n">
        <f aca="false">H86</f>
        <v>261</v>
      </c>
      <c r="I100" s="68" t="n">
        <f aca="false">I86</f>
        <v>0.744618395303327</v>
      </c>
      <c r="J100" s="6" t="n">
        <f aca="false">J86</f>
        <v>81</v>
      </c>
      <c r="K100" s="6" t="n">
        <f aca="false">K86</f>
        <v>59</v>
      </c>
      <c r="L100" s="6" t="n">
        <f aca="false">L86</f>
        <v>22</v>
      </c>
      <c r="M100" s="68" t="n">
        <f aca="false">M86</f>
        <v>0.728395061728395</v>
      </c>
      <c r="N100" s="6" t="n">
        <f aca="false">N86</f>
        <v>172</v>
      </c>
      <c r="O100" s="6" t="n">
        <f aca="false">O86</f>
        <v>62</v>
      </c>
      <c r="P100" s="6" t="n">
        <f aca="false">P86</f>
        <v>112</v>
      </c>
      <c r="Q100" s="68" t="n">
        <f aca="false">Q86</f>
        <v>0.36046511627907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885</v>
      </c>
      <c r="X100" s="6" t="n">
        <f aca="false">X86</f>
        <v>399</v>
      </c>
      <c r="Y100" s="68" t="n">
        <f aca="false">W100/V100</f>
        <v>0.689252336448598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202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820</v>
      </c>
      <c r="M113" s="76"/>
      <c r="N113" s="76"/>
      <c r="O113" s="76" t="n">
        <f aca="false">I113-L113</f>
        <v>283</v>
      </c>
      <c r="P113" s="76"/>
      <c r="Q113" s="76"/>
      <c r="R113" s="77" t="n">
        <f aca="false">L113/I113</f>
        <v>0.743427017225748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65</v>
      </c>
      <c r="M114" s="76"/>
      <c r="N114" s="76"/>
      <c r="O114" s="76" t="n">
        <f aca="false">I114-L114</f>
        <v>116</v>
      </c>
      <c r="P114" s="76"/>
      <c r="Q114" s="76"/>
      <c r="R114" s="77" t="n">
        <f aca="false">L114/I114</f>
        <v>0.359116022099448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885</v>
      </c>
      <c r="M115" s="76"/>
      <c r="N115" s="76"/>
      <c r="O115" s="76" t="n">
        <f aca="false">SUM(O113:O114)</f>
        <v>399</v>
      </c>
      <c r="P115" s="76"/>
      <c r="Q115" s="76"/>
      <c r="R115" s="77" t="n">
        <f aca="false">L115/I115</f>
        <v>0.689252336448598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1817</v>
      </c>
      <c r="G121" s="83" t="n">
        <v>743</v>
      </c>
      <c r="H121" s="83" t="n">
        <v>1074</v>
      </c>
      <c r="I121" s="84" t="n">
        <f aca="false">G121/F121</f>
        <v>0.408915795266924</v>
      </c>
      <c r="J121" s="83" t="n">
        <v>473</v>
      </c>
      <c r="K121" s="83" t="n">
        <v>104</v>
      </c>
      <c r="L121" s="83" t="n">
        <v>369</v>
      </c>
      <c r="M121" s="84" t="n">
        <f aca="false">K121/J121</f>
        <v>0.219873150105708</v>
      </c>
    </row>
    <row r="122" customFormat="false" ht="12.75" hidden="false" customHeight="false" outlineLevel="0" collapsed="false">
      <c r="E122" s="80" t="s">
        <v>62</v>
      </c>
      <c r="F122" s="83" t="n">
        <v>931</v>
      </c>
      <c r="G122" s="83" t="n">
        <v>368</v>
      </c>
      <c r="H122" s="83" t="n">
        <v>563</v>
      </c>
      <c r="I122" s="84" t="n">
        <f aca="false">G122/F122</f>
        <v>0.395273899033298</v>
      </c>
      <c r="J122" s="83" t="n">
        <v>374</v>
      </c>
      <c r="K122" s="83" t="n">
        <v>52</v>
      </c>
      <c r="L122" s="83" t="n">
        <v>322</v>
      </c>
      <c r="M122" s="84" t="n">
        <f aca="false">K122/J122</f>
        <v>0.13903743315508</v>
      </c>
    </row>
    <row r="123" customFormat="false" ht="12.75" hidden="false" customHeight="false" outlineLevel="0" collapsed="false">
      <c r="E123" s="80" t="s">
        <v>86</v>
      </c>
      <c r="F123" s="83" t="n">
        <v>943</v>
      </c>
      <c r="G123" s="83" t="n">
        <v>408</v>
      </c>
      <c r="H123" s="83" t="n">
        <v>535</v>
      </c>
      <c r="I123" s="84" t="n">
        <f aca="false">G123/F123</f>
        <v>0.432661717921527</v>
      </c>
      <c r="J123" s="83" t="n">
        <v>341</v>
      </c>
      <c r="K123" s="83" t="n">
        <v>60</v>
      </c>
      <c r="L123" s="83" t="n">
        <v>281</v>
      </c>
      <c r="M123" s="84" t="n">
        <f aca="false">K123/J123</f>
        <v>0.175953079178886</v>
      </c>
    </row>
    <row r="124" customFormat="false" ht="12.75" hidden="false" customHeight="false" outlineLevel="0" collapsed="false">
      <c r="E124" s="80" t="s">
        <v>109</v>
      </c>
      <c r="F124" s="83" t="n">
        <v>1612</v>
      </c>
      <c r="G124" s="83" t="n">
        <v>543</v>
      </c>
      <c r="H124" s="83" t="n">
        <v>1069</v>
      </c>
      <c r="I124" s="84" t="n">
        <f aca="false">G124/F124</f>
        <v>0.336848635235732</v>
      </c>
      <c r="J124" s="83" t="n">
        <v>465</v>
      </c>
      <c r="K124" s="83" t="n">
        <v>58</v>
      </c>
      <c r="L124" s="83" t="n">
        <v>407</v>
      </c>
      <c r="M124" s="84" t="n">
        <f aca="false">K124/J124</f>
        <v>0.124731182795699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5303</v>
      </c>
      <c r="G125" s="80" t="n">
        <f aca="false">G121+G122+G123+G124</f>
        <v>2062</v>
      </c>
      <c r="H125" s="80" t="n">
        <f aca="false">H121+H122+H123+H124</f>
        <v>3241</v>
      </c>
      <c r="I125" s="85" t="n">
        <f aca="false">G125/F125</f>
        <v>0.388836507637187</v>
      </c>
      <c r="J125" s="80" t="n">
        <f aca="false">J121+J122+J123+J124</f>
        <v>1653</v>
      </c>
      <c r="K125" s="80" t="n">
        <f aca="false">K121+K122+K123+K124</f>
        <v>274</v>
      </c>
      <c r="L125" s="80" t="n">
        <f aca="false">L121+L122+L123+L124</f>
        <v>1379</v>
      </c>
      <c r="M125" s="85" t="n">
        <f aca="false">K125/J125</f>
        <v>0.165759225650333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8"/>
  <sheetViews>
    <sheetView showFormulas="false" showGridLines="true" showRowColHeaders="true" showZeros="true" rightToLeft="false" tabSelected="false" showOutlineSymbols="true" defaultGridColor="true" view="normal" topLeftCell="D106" colorId="64" zoomScale="81" zoomScaleNormal="81" zoomScalePageLayoutView="100" workbookViewId="0">
      <selection pane="topLeft" activeCell="G123" activeCellId="0" sqref="G123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7.41"/>
    <col collapsed="false" customWidth="true" hidden="false" outlineLevel="0" max="7" min="7" style="0" width="9.13"/>
    <col collapsed="false" customWidth="true" hidden="false" outlineLevel="0" max="8" min="8" style="0" width="7"/>
    <col collapsed="false" customWidth="true" hidden="false" outlineLevel="0" max="9" min="9" style="0" width="10.42"/>
    <col collapsed="false" customWidth="true" hidden="false" outlineLevel="0" max="10" min="10" style="0" width="8"/>
    <col collapsed="false" customWidth="true" hidden="false" outlineLevel="0" max="11" min="11" style="0" width="5.86"/>
    <col collapsed="false" customWidth="true" hidden="false" outlineLevel="0" max="13" min="12" style="0" width="9.2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203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12</v>
      </c>
      <c r="H10" s="13" t="n">
        <f aca="false">F10-G10</f>
        <v>8</v>
      </c>
      <c r="I10" s="15" t="n">
        <f aca="false">G10/F10</f>
        <v>0.6</v>
      </c>
      <c r="J10" s="16" t="n">
        <v>2</v>
      </c>
      <c r="K10" s="14"/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12</v>
      </c>
      <c r="X10" s="13" t="n">
        <f aca="false">V10-W10</f>
        <v>10</v>
      </c>
      <c r="Y10" s="15" t="n">
        <f aca="false">W10/V10</f>
        <v>0.545454545454545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44</v>
      </c>
      <c r="H12" s="13" t="n">
        <f aca="false">F12-G12</f>
        <v>1</v>
      </c>
      <c r="I12" s="15" t="n">
        <f aca="false">G12/F12</f>
        <v>0.977777777777778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44</v>
      </c>
      <c r="X12" s="13" t="n">
        <f aca="false">V12-W12</f>
        <v>1</v>
      </c>
      <c r="Y12" s="15" t="n">
        <f aca="false">W12/V12</f>
        <v>0.977777777777778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29</v>
      </c>
      <c r="H13" s="13" t="n">
        <f aca="false">F13-G13</f>
        <v>4</v>
      </c>
      <c r="I13" s="15" t="n">
        <f aca="false">G13/F13</f>
        <v>0.878787878787879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31</v>
      </c>
      <c r="X13" s="13" t="n">
        <f aca="false">V13-W13</f>
        <v>27</v>
      </c>
      <c r="Y13" s="15" t="n">
        <f aca="false">W13/V13</f>
        <v>0.53448275862069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5</v>
      </c>
      <c r="H15" s="13" t="n">
        <f aca="false">F15-G15</f>
        <v>15</v>
      </c>
      <c r="I15" s="15" t="n">
        <f aca="false">G15/F15</f>
        <v>0.25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5</v>
      </c>
      <c r="X15" s="13" t="n">
        <f aca="false">V15-W15</f>
        <v>15</v>
      </c>
      <c r="Y15" s="15" t="n">
        <f aca="false">W15/V15</f>
        <v>0.25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10</v>
      </c>
      <c r="H17" s="13" t="n">
        <f aca="false">F17-G17</f>
        <v>18</v>
      </c>
      <c r="I17" s="15" t="n">
        <f aca="false">G17/F17</f>
        <v>0.357142857142857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10</v>
      </c>
      <c r="X17" s="13" t="n">
        <f aca="false">V17-W17</f>
        <v>18</v>
      </c>
      <c r="Y17" s="15" t="n">
        <f aca="false">W17/V17</f>
        <v>0.357142857142857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17</v>
      </c>
      <c r="H18" s="13" t="n">
        <f aca="false">F18-G18</f>
        <v>3</v>
      </c>
      <c r="I18" s="15" t="n">
        <f aca="false">G18/F18</f>
        <v>0.85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17</v>
      </c>
      <c r="X18" s="13" t="n">
        <f aca="false">V18-W18</f>
        <v>5</v>
      </c>
      <c r="Y18" s="15" t="n">
        <f aca="false">W18/V18</f>
        <v>0.772727272727273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9</v>
      </c>
      <c r="P19" s="13" t="n">
        <f aca="false">N19-O19</f>
        <v>25</v>
      </c>
      <c r="Q19" s="15" t="n">
        <f aca="false">O19/N19</f>
        <v>0.264705882352941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9</v>
      </c>
      <c r="X19" s="13" t="n">
        <f aca="false">V19-W19</f>
        <v>25</v>
      </c>
      <c r="Y19" s="15" t="n">
        <f aca="false">W19/V19</f>
        <v>0.264705882352941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24</v>
      </c>
      <c r="H20" s="13" t="n">
        <f aca="false">F20-G20</f>
        <v>5</v>
      </c>
      <c r="I20" s="15" t="n">
        <f aca="false">G20/F20</f>
        <v>0.827586206896552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24</v>
      </c>
      <c r="X20" s="13" t="n">
        <f aca="false">V20-W20</f>
        <v>5</v>
      </c>
      <c r="Y20" s="15" t="n">
        <f aca="false">W20/V20</f>
        <v>0.827586206896552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7</v>
      </c>
      <c r="H21" s="13" t="n">
        <f aca="false">F21-G21</f>
        <v>7</v>
      </c>
      <c r="I21" s="15" t="n">
        <f aca="false">G21/F21</f>
        <v>0.5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7</v>
      </c>
      <c r="X21" s="13" t="n">
        <f aca="false">V21-W21</f>
        <v>7</v>
      </c>
      <c r="Y21" s="15" t="n">
        <f aca="false">W21/V21</f>
        <v>0.5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7</v>
      </c>
      <c r="H22" s="13" t="n">
        <f aca="false">F22-G22</f>
        <v>1</v>
      </c>
      <c r="I22" s="15" t="n">
        <f aca="false">G22/F22</f>
        <v>0.875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7</v>
      </c>
      <c r="X22" s="13" t="n">
        <f aca="false">V22-W22</f>
        <v>1</v>
      </c>
      <c r="Y22" s="15" t="n">
        <f aca="false">W22/V22</f>
        <v>0.875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10</v>
      </c>
      <c r="H23" s="13" t="n">
        <f aca="false">F23-G23</f>
        <v>0</v>
      </c>
      <c r="I23" s="15" t="n">
        <f aca="false">G23/F23</f>
        <v>1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11</v>
      </c>
      <c r="X23" s="13" t="n">
        <f aca="false">V23-W23</f>
        <v>3</v>
      </c>
      <c r="Y23" s="15" t="n">
        <f aca="false">W23/V23</f>
        <v>0.785714285714286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17</v>
      </c>
      <c r="H24" s="13" t="n">
        <f aca="false">F24-G24</f>
        <v>23</v>
      </c>
      <c r="I24" s="15" t="n">
        <f aca="false">G24/F24</f>
        <v>0.425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17</v>
      </c>
      <c r="X24" s="13" t="n">
        <f aca="false">V24-W24</f>
        <v>31</v>
      </c>
      <c r="Y24" s="15" t="n">
        <f aca="false">W24/V24</f>
        <v>0.354166666666667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8</v>
      </c>
      <c r="H27" s="13" t="n">
        <f aca="false">F27-G27</f>
        <v>1</v>
      </c>
      <c r="I27" s="15" t="n">
        <f aca="false">G27/F27</f>
        <v>0.888888888888889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8</v>
      </c>
      <c r="X27" s="13" t="n">
        <f aca="false">V27-W27</f>
        <v>1</v>
      </c>
      <c r="Y27" s="15" t="n">
        <f aca="false">W27/V27</f>
        <v>0.888888888888889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3</v>
      </c>
      <c r="L29" s="13" t="n">
        <f aca="false">J29-K29</f>
        <v>1</v>
      </c>
      <c r="M29" s="15" t="n">
        <f aca="false">K29/J29</f>
        <v>0.75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8</v>
      </c>
      <c r="H30" s="13" t="n">
        <f aca="false">F30-G30</f>
        <v>4</v>
      </c>
      <c r="I30" s="15" t="n">
        <f aca="false">G30/F30</f>
        <v>0.666666666666667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8</v>
      </c>
      <c r="X30" s="13" t="n">
        <f aca="false">V30-W30</f>
        <v>4</v>
      </c>
      <c r="Y30" s="15" t="n">
        <f aca="false">W30/V30</f>
        <v>0.666666666666667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19</v>
      </c>
      <c r="X31" s="13" t="n">
        <f aca="false">V31-W31</f>
        <v>5</v>
      </c>
      <c r="Y31" s="15" t="n">
        <f aca="false">W31/V31</f>
        <v>0.791666666666667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2</v>
      </c>
      <c r="H32" s="13" t="n">
        <f aca="false">F32-G32</f>
        <v>8</v>
      </c>
      <c r="I32" s="15" t="n">
        <f aca="false">G32/F32</f>
        <v>0.2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2</v>
      </c>
      <c r="X32" s="13" t="n">
        <f aca="false">V32-W32</f>
        <v>9</v>
      </c>
      <c r="Y32" s="15" t="n">
        <f aca="false">W32/V32</f>
        <v>0.181818181818182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11</v>
      </c>
      <c r="X34" s="13" t="n">
        <f aca="false">V34-W34</f>
        <v>2</v>
      </c>
      <c r="Y34" s="15" t="n">
        <f aca="false">W34/V34</f>
        <v>0.846153846153846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7</v>
      </c>
      <c r="H37" s="13" t="n">
        <f aca="false">F37-G37</f>
        <v>3</v>
      </c>
      <c r="I37" s="15" t="n">
        <f aca="false">G37/F37</f>
        <v>0.7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7</v>
      </c>
      <c r="X37" s="13" t="n">
        <f aca="false">V37-W37</f>
        <v>3</v>
      </c>
      <c r="Y37" s="15" t="n">
        <f aca="false">W37/V37</f>
        <v>0.7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374</v>
      </c>
      <c r="H38" s="18" t="n">
        <f aca="false">F38-G38</f>
        <v>110</v>
      </c>
      <c r="I38" s="19" t="n">
        <f aca="false">G38/F38</f>
        <v>0.772727272727273</v>
      </c>
      <c r="J38" s="18" t="n">
        <f aca="false">SUM(J8:J37)</f>
        <v>39</v>
      </c>
      <c r="K38" s="18" t="n">
        <f aca="false">SUM(K8:K37)</f>
        <v>27</v>
      </c>
      <c r="L38" s="18" t="n">
        <f aca="false">J38-K38</f>
        <v>12</v>
      </c>
      <c r="M38" s="19" t="n">
        <f aca="false">K38/J38</f>
        <v>0.692307692307692</v>
      </c>
      <c r="N38" s="18" t="n">
        <f aca="false">SUM(N8:N37)</f>
        <v>103</v>
      </c>
      <c r="O38" s="18" t="n">
        <f aca="false">SUM(O8:O37)</f>
        <v>33</v>
      </c>
      <c r="P38" s="18" t="n">
        <f aca="false">SUM(P8:P37)</f>
        <v>70</v>
      </c>
      <c r="Q38" s="19" t="n">
        <f aca="false">O38/N38</f>
        <v>0.320388349514563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435</v>
      </c>
      <c r="X38" s="18" t="n">
        <f aca="false">SUM(X8:X37)</f>
        <v>195</v>
      </c>
      <c r="Y38" s="19" t="n">
        <f aca="false">W38/V38</f>
        <v>0.69047619047619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9</v>
      </c>
      <c r="H42" s="25" t="n">
        <f aca="false">F42-G42</f>
        <v>1</v>
      </c>
      <c r="I42" s="27" t="n">
        <f aca="false">G42/F42</f>
        <v>0.9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9</v>
      </c>
      <c r="X42" s="25" t="n">
        <f aca="false">V42-W42</f>
        <v>1</v>
      </c>
      <c r="Y42" s="27" t="n">
        <f aca="false">W42/V42</f>
        <v>0.9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1</v>
      </c>
      <c r="H45" s="25" t="n">
        <f aca="false">F45-G45</f>
        <v>2</v>
      </c>
      <c r="I45" s="27" t="n">
        <f aca="false">G45/F45</f>
        <v>0.333333333333333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19</v>
      </c>
      <c r="H47" s="25" t="n">
        <f aca="false">F47-G47</f>
        <v>11</v>
      </c>
      <c r="I47" s="27" t="n">
        <f aca="false">G47/F47</f>
        <v>0.633333333333333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19</v>
      </c>
      <c r="X47" s="25" t="n">
        <f aca="false">V47-W47</f>
        <v>11</v>
      </c>
      <c r="Y47" s="27" t="n">
        <f aca="false">W47/V47</f>
        <v>0.633333333333333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0</v>
      </c>
      <c r="H48" s="25" t="n">
        <f aca="false">F48-G48</f>
        <v>5</v>
      </c>
      <c r="I48" s="27" t="n">
        <f aca="false">G48/F48</f>
        <v>0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0</v>
      </c>
      <c r="X48" s="25" t="n">
        <f aca="false">V48-W48</f>
        <v>5</v>
      </c>
      <c r="Y48" s="27" t="n">
        <f aca="false">W48/V48</f>
        <v>0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10</v>
      </c>
      <c r="L49" s="25" t="n">
        <f aca="false">J49-K49</f>
        <v>4</v>
      </c>
      <c r="M49" s="27" t="n">
        <f aca="false">K49/J49</f>
        <v>0.714285714285714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18</v>
      </c>
      <c r="X49" s="25" t="n">
        <f aca="false">V49-W49</f>
        <v>5</v>
      </c>
      <c r="Y49" s="27" t="n">
        <f aca="false">W49/V49</f>
        <v>0.782608695652174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4</v>
      </c>
      <c r="X50" s="25" t="n">
        <f aca="false">V50-W50</f>
        <v>8</v>
      </c>
      <c r="Y50" s="27" t="n">
        <f aca="false">W50/V50</f>
        <v>0.333333333333333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3</v>
      </c>
      <c r="P51" s="25" t="n">
        <f aca="false">N51-O51</f>
        <v>2</v>
      </c>
      <c r="Q51" s="27" t="n">
        <f aca="false">O51/N51</f>
        <v>0.6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4</v>
      </c>
      <c r="H52" s="25" t="n">
        <f aca="false">F52-G52</f>
        <v>1</v>
      </c>
      <c r="I52" s="27" t="n">
        <f aca="false">G52/F52</f>
        <v>0.8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4</v>
      </c>
      <c r="X52" s="25" t="n">
        <f aca="false">V52-W52</f>
        <v>4</v>
      </c>
      <c r="Y52" s="27" t="n">
        <f aca="false">W52/V52</f>
        <v>0.5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113</v>
      </c>
      <c r="H54" s="18" t="n">
        <f aca="false">SUM(H39:H53)</f>
        <v>52</v>
      </c>
      <c r="I54" s="19" t="n">
        <f aca="false">G54/F54</f>
        <v>0.684848484848485</v>
      </c>
      <c r="J54" s="18" t="n">
        <f aca="false">SUM(J39:J53)</f>
        <v>22</v>
      </c>
      <c r="K54" s="18" t="n">
        <f aca="false">SUM(K39:K53)</f>
        <v>16</v>
      </c>
      <c r="L54" s="18" t="n">
        <f aca="false">SUM(L39:L53)</f>
        <v>6</v>
      </c>
      <c r="M54" s="19" t="n">
        <f aca="false">K54/J54</f>
        <v>0.727272727272727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139</v>
      </c>
      <c r="X54" s="18" t="n">
        <f aca="false">SUM(X39:X53)</f>
        <v>73</v>
      </c>
      <c r="Y54" s="19" t="n">
        <f aca="false">W54/V54</f>
        <v>0.655660377358491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8</v>
      </c>
      <c r="H55" s="33" t="n">
        <f aca="false">F55-G55</f>
        <v>2</v>
      </c>
      <c r="I55" s="35" t="n">
        <f aca="false">G55/F55</f>
        <v>0.8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2</v>
      </c>
      <c r="P55" s="33" t="n">
        <v>3</v>
      </c>
      <c r="Q55" s="35" t="n">
        <f aca="false">O55/N55</f>
        <v>0.666666666666667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9</v>
      </c>
      <c r="H56" s="33" t="n">
        <f aca="false">F56-G56</f>
        <v>1</v>
      </c>
      <c r="I56" s="35" t="n">
        <f aca="false">G56/F56</f>
        <v>0.9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4</v>
      </c>
      <c r="H57" s="33" t="n">
        <f aca="false">F57-G57</f>
        <v>6</v>
      </c>
      <c r="I57" s="35" t="n">
        <f aca="false">G57/F57</f>
        <v>0.4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4</v>
      </c>
      <c r="X57" s="33" t="n">
        <f aca="false">V57-W57</f>
        <v>8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6</v>
      </c>
      <c r="H59" s="33" t="n">
        <f aca="false">F59-G59</f>
        <v>4</v>
      </c>
      <c r="I59" s="35" t="n">
        <f aca="false">G59/F59</f>
        <v>0.6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8</v>
      </c>
      <c r="X59" s="33" t="n">
        <f aca="false">V59-W59</f>
        <v>4</v>
      </c>
      <c r="Y59" s="35" t="n">
        <f aca="false">W59/V59</f>
        <v>0.666666666666667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4</v>
      </c>
      <c r="H60" s="33" t="n">
        <f aca="false">F60-G60</f>
        <v>10</v>
      </c>
      <c r="I60" s="35" t="n">
        <f aca="false">G60/F60</f>
        <v>0.285714285714286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4</v>
      </c>
      <c r="X60" s="33" t="n">
        <f aca="false">V60-W60</f>
        <v>10</v>
      </c>
      <c r="Y60" s="35" t="n">
        <f aca="false">W60/V60</f>
        <v>0.285714285714286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/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5</v>
      </c>
      <c r="H64" s="33" t="n">
        <f aca="false">F64-G64</f>
        <v>1</v>
      </c>
      <c r="I64" s="35" t="n">
        <f aca="false">G64/F64</f>
        <v>0.833333333333333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5</v>
      </c>
      <c r="X64" s="33" t="n">
        <f aca="false">V64-W64</f>
        <v>1</v>
      </c>
      <c r="Y64" s="35" t="n">
        <f aca="false">W64/V64</f>
        <v>0.833333333333333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5</v>
      </c>
      <c r="P66" s="33" t="n">
        <f aca="false">N66-O66</f>
        <v>1</v>
      </c>
      <c r="Q66" s="35" t="n">
        <f aca="false">O66/N66</f>
        <v>0.833333333333333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13</v>
      </c>
      <c r="X66" s="33" t="n">
        <f aca="false">V66-W66</f>
        <v>1</v>
      </c>
      <c r="Y66" s="35" t="n">
        <f aca="false">W66/V66</f>
        <v>0.928571428571429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10</v>
      </c>
      <c r="H67" s="33" t="n">
        <f aca="false">F67-G67</f>
        <v>4</v>
      </c>
      <c r="I67" s="35" t="n">
        <f aca="false">G67/F67</f>
        <v>0.714285714285714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12</v>
      </c>
      <c r="X67" s="33" t="n">
        <f aca="false">V67-W67</f>
        <v>4</v>
      </c>
      <c r="Y67" s="35" t="n">
        <f aca="false">W67/V67</f>
        <v>0.75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24</v>
      </c>
      <c r="H68" s="33" t="n">
        <f aca="false">F68-G68</f>
        <v>6</v>
      </c>
      <c r="I68" s="35" t="n">
        <f aca="false">G68/F68</f>
        <v>0.8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25</v>
      </c>
      <c r="X68" s="33" t="n">
        <f aca="false">V68-W68</f>
        <v>7</v>
      </c>
      <c r="Y68" s="35" t="n">
        <f aca="false">W68/V68</f>
        <v>0.78125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125</v>
      </c>
      <c r="H70" s="18" t="n">
        <f aca="false">SUM(H55:H69)</f>
        <v>44</v>
      </c>
      <c r="I70" s="19" t="n">
        <f aca="false">G70/F70</f>
        <v>0.739644970414201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12</v>
      </c>
      <c r="P70" s="18" t="n">
        <f aca="false">SUM(P55:P69)</f>
        <v>10</v>
      </c>
      <c r="Q70" s="19" t="n">
        <f aca="false">O70/N70</f>
        <v>0.6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144</v>
      </c>
      <c r="X70" s="18" t="n">
        <f aca="false">SUM(X55:X69)</f>
        <v>54</v>
      </c>
      <c r="Y70" s="19" t="n">
        <f aca="false">W70/V70</f>
        <v>0.727272727272727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4</v>
      </c>
      <c r="H73" s="41" t="n">
        <f aca="false">F73-G73</f>
        <v>1</v>
      </c>
      <c r="I73" s="43" t="n">
        <f aca="false">G73/F73</f>
        <v>0.8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13</v>
      </c>
      <c r="H76" s="41" t="n">
        <f aca="false">F76-G76</f>
        <v>4</v>
      </c>
      <c r="I76" s="43" t="n">
        <f aca="false">G76/F76</f>
        <v>0.764705882352941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28</v>
      </c>
      <c r="X78" s="41" t="n">
        <f aca="false">V78-W78</f>
        <v>11</v>
      </c>
      <c r="Y78" s="43" t="n">
        <f aca="false">W78/V78</f>
        <v>0.717948717948718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5</v>
      </c>
      <c r="H79" s="41" t="n">
        <f aca="false">F79-G79</f>
        <v>5</v>
      </c>
      <c r="I79" s="43" t="n">
        <f aca="false">G79/F79</f>
        <v>0.5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5</v>
      </c>
      <c r="X79" s="41" t="n">
        <f aca="false">V79-W79</f>
        <v>5</v>
      </c>
      <c r="Y79" s="43" t="n">
        <f aca="false">W79/V79</f>
        <v>0.5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5</v>
      </c>
      <c r="H82" s="41" t="n">
        <f aca="false">F82-G82</f>
        <v>3</v>
      </c>
      <c r="I82" s="43" t="n">
        <f aca="false">G82/F82</f>
        <v>0.625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5</v>
      </c>
      <c r="X82" s="41" t="n">
        <f aca="false">V82-W82</f>
        <v>3</v>
      </c>
      <c r="Y82" s="43" t="n">
        <f aca="false">W82/V82</f>
        <v>0.625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159</v>
      </c>
      <c r="H85" s="18" t="n">
        <f aca="false">SUM(H71:H84)</f>
        <v>45</v>
      </c>
      <c r="I85" s="19" t="n">
        <f aca="false">G85/F85</f>
        <v>0.779411764705882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7</v>
      </c>
      <c r="P85" s="18" t="n">
        <f aca="false">SUM(P71:P84)</f>
        <v>22</v>
      </c>
      <c r="Q85" s="19" t="n">
        <f aca="false">O85/N85</f>
        <v>0.241379310344828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169</v>
      </c>
      <c r="X85" s="18" t="n">
        <f aca="false">SUM(X71:X84)</f>
        <v>75</v>
      </c>
      <c r="Y85" s="19" t="n">
        <f aca="false">W85/V85</f>
        <v>0.692622950819672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771</v>
      </c>
      <c r="H86" s="18" t="n">
        <f aca="false">H38+H54+H70+H85</f>
        <v>251</v>
      </c>
      <c r="I86" s="19" t="n">
        <f aca="false">G86/F86</f>
        <v>0.75440313111546</v>
      </c>
      <c r="J86" s="18" t="n">
        <f aca="false">J38+J54+J70+J85</f>
        <v>81</v>
      </c>
      <c r="K86" s="18" t="n">
        <f aca="false">K38+K54+K70+K85</f>
        <v>53</v>
      </c>
      <c r="L86" s="18" t="n">
        <f aca="false">L38+L54+L70+L85</f>
        <v>28</v>
      </c>
      <c r="M86" s="19" t="n">
        <f aca="false">K86/J86</f>
        <v>0.654320987654321</v>
      </c>
      <c r="N86" s="18" t="n">
        <f aca="false">N38+N54+N70+N85</f>
        <v>172</v>
      </c>
      <c r="O86" s="18" t="n">
        <f aca="false">O38+O54+O70+O85</f>
        <v>60</v>
      </c>
      <c r="P86" s="18" t="n">
        <f aca="false">P38+P54+P70+P85</f>
        <v>114</v>
      </c>
      <c r="Q86" s="19" t="n">
        <f aca="false">O86/N86</f>
        <v>0.348837209302326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887</v>
      </c>
      <c r="X86" s="18" t="n">
        <f aca="false">V86-W86</f>
        <v>397</v>
      </c>
      <c r="Y86" s="19" t="n">
        <f aca="false">W86/V86</f>
        <v>0.690809968847352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204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374</v>
      </c>
      <c r="H96" s="56" t="n">
        <f aca="false">H38</f>
        <v>110</v>
      </c>
      <c r="I96" s="57" t="n">
        <f aca="false">I38</f>
        <v>0.772727272727273</v>
      </c>
      <c r="J96" s="56" t="n">
        <f aca="false">J38</f>
        <v>39</v>
      </c>
      <c r="K96" s="56" t="n">
        <f aca="false">K38</f>
        <v>27</v>
      </c>
      <c r="L96" s="56" t="n">
        <f aca="false">L38</f>
        <v>12</v>
      </c>
      <c r="M96" s="57" t="n">
        <f aca="false">M38</f>
        <v>0.692307692307692</v>
      </c>
      <c r="N96" s="56" t="n">
        <f aca="false">N38</f>
        <v>103</v>
      </c>
      <c r="O96" s="56" t="n">
        <f aca="false">O38</f>
        <v>33</v>
      </c>
      <c r="P96" s="56" t="n">
        <f aca="false">P38</f>
        <v>70</v>
      </c>
      <c r="Q96" s="57" t="n">
        <f aca="false">Q38</f>
        <v>0.320388349514563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435</v>
      </c>
      <c r="X96" s="56" t="n">
        <f aca="false">X38</f>
        <v>195</v>
      </c>
      <c r="Y96" s="57" t="n">
        <f aca="false">Y38</f>
        <v>0.69047619047619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113</v>
      </c>
      <c r="H97" s="59" t="n">
        <f aca="false">H54</f>
        <v>52</v>
      </c>
      <c r="I97" s="60" t="n">
        <f aca="false">I54</f>
        <v>0.684848484848485</v>
      </c>
      <c r="J97" s="59" t="n">
        <f aca="false">J54</f>
        <v>22</v>
      </c>
      <c r="K97" s="59" t="n">
        <f aca="false">K54</f>
        <v>16</v>
      </c>
      <c r="L97" s="59" t="n">
        <f aca="false">L54</f>
        <v>6</v>
      </c>
      <c r="M97" s="60" t="n">
        <f aca="false">M54</f>
        <v>0.727272727272727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139</v>
      </c>
      <c r="X97" s="59" t="n">
        <f aca="false">X54</f>
        <v>73</v>
      </c>
      <c r="Y97" s="60" t="n">
        <f aca="false">Y54</f>
        <v>0.655660377358491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125</v>
      </c>
      <c r="H98" s="62" t="n">
        <f aca="false">H70</f>
        <v>44</v>
      </c>
      <c r="I98" s="63" t="n">
        <f aca="false">I70</f>
        <v>0.739644970414201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12</v>
      </c>
      <c r="P98" s="62" t="n">
        <f aca="false">P70</f>
        <v>10</v>
      </c>
      <c r="Q98" s="63" t="n">
        <f aca="false">Q70</f>
        <v>0.6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144</v>
      </c>
      <c r="X98" s="62" t="n">
        <f aca="false">X70</f>
        <v>54</v>
      </c>
      <c r="Y98" s="63" t="n">
        <f aca="false">Y70</f>
        <v>0.727272727272727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159</v>
      </c>
      <c r="H99" s="65" t="n">
        <f aca="false">H85</f>
        <v>45</v>
      </c>
      <c r="I99" s="66" t="n">
        <f aca="false">I85</f>
        <v>0.779411764705882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7</v>
      </c>
      <c r="P99" s="65" t="n">
        <f aca="false">P85</f>
        <v>22</v>
      </c>
      <c r="Q99" s="66" t="n">
        <f aca="false">Q85</f>
        <v>0.241379310344828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169</v>
      </c>
      <c r="X99" s="65" t="n">
        <f aca="false">X85</f>
        <v>75</v>
      </c>
      <c r="Y99" s="66" t="n">
        <f aca="false">Y85</f>
        <v>0.692622950819672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771</v>
      </c>
      <c r="H100" s="6" t="n">
        <f aca="false">H86</f>
        <v>251</v>
      </c>
      <c r="I100" s="68" t="n">
        <f aca="false">I86</f>
        <v>0.75440313111546</v>
      </c>
      <c r="J100" s="6" t="n">
        <f aca="false">J86</f>
        <v>81</v>
      </c>
      <c r="K100" s="6" t="n">
        <f aca="false">K86</f>
        <v>53</v>
      </c>
      <c r="L100" s="6" t="n">
        <f aca="false">L86</f>
        <v>28</v>
      </c>
      <c r="M100" s="68" t="n">
        <f aca="false">M86</f>
        <v>0.654320987654321</v>
      </c>
      <c r="N100" s="6" t="n">
        <f aca="false">N86</f>
        <v>172</v>
      </c>
      <c r="O100" s="6" t="n">
        <f aca="false">O86</f>
        <v>60</v>
      </c>
      <c r="P100" s="6" t="n">
        <f aca="false">P86</f>
        <v>114</v>
      </c>
      <c r="Q100" s="68" t="n">
        <f aca="false">Q86</f>
        <v>0.348837209302326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887</v>
      </c>
      <c r="X100" s="6" t="n">
        <f aca="false">X86</f>
        <v>397</v>
      </c>
      <c r="Y100" s="68" t="n">
        <f aca="false">W100/V100</f>
        <v>0.690809968847352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205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824</v>
      </c>
      <c r="M113" s="76"/>
      <c r="N113" s="76"/>
      <c r="O113" s="76" t="n">
        <f aca="false">I113-L113</f>
        <v>279</v>
      </c>
      <c r="P113" s="76"/>
      <c r="Q113" s="76"/>
      <c r="R113" s="77" t="n">
        <f aca="false">L113/I113</f>
        <v>0.747053490480508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63</v>
      </c>
      <c r="M114" s="76"/>
      <c r="N114" s="76"/>
      <c r="O114" s="76" t="n">
        <f aca="false">I114-L114</f>
        <v>118</v>
      </c>
      <c r="P114" s="76"/>
      <c r="Q114" s="76"/>
      <c r="R114" s="77" t="n">
        <f aca="false">L114/I114</f>
        <v>0.348066298342541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887</v>
      </c>
      <c r="M115" s="76"/>
      <c r="N115" s="76"/>
      <c r="O115" s="76" t="n">
        <f aca="false">SUM(O113:O114)</f>
        <v>397</v>
      </c>
      <c r="P115" s="76"/>
      <c r="Q115" s="76"/>
      <c r="R115" s="77" t="n">
        <f aca="false">L115/I115</f>
        <v>0.690809968847352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19" customFormat="false" ht="12.75" hidden="false" customHeight="false" outlineLevel="0" collapsed="false">
      <c r="E119" s="79" t="s">
        <v>146</v>
      </c>
      <c r="F119" s="79"/>
      <c r="G119" s="79"/>
      <c r="H119" s="79"/>
      <c r="I119" s="79"/>
      <c r="J119" s="79"/>
      <c r="K119" s="79"/>
      <c r="L119" s="79"/>
      <c r="M119" s="79"/>
    </row>
    <row r="120" customFormat="false" ht="12.75" hidden="false" customHeight="false" outlineLevel="0" collapsed="false">
      <c r="E120" s="80"/>
      <c r="F120" s="79" t="s">
        <v>147</v>
      </c>
      <c r="G120" s="79"/>
      <c r="H120" s="79"/>
      <c r="I120" s="79"/>
      <c r="J120" s="79" t="s">
        <v>148</v>
      </c>
      <c r="K120" s="79"/>
      <c r="L120" s="79"/>
      <c r="M120" s="79"/>
    </row>
    <row r="121" customFormat="false" ht="25.5" hidden="false" customHeight="false" outlineLevel="0" collapsed="false">
      <c r="E121" s="81"/>
      <c r="F121" s="82" t="s">
        <v>149</v>
      </c>
      <c r="G121" s="82" t="s">
        <v>150</v>
      </c>
      <c r="H121" s="82" t="s">
        <v>151</v>
      </c>
      <c r="I121" s="82" t="s">
        <v>152</v>
      </c>
      <c r="J121" s="82" t="s">
        <v>149</v>
      </c>
      <c r="K121" s="82" t="s">
        <v>150</v>
      </c>
      <c r="L121" s="82" t="s">
        <v>151</v>
      </c>
      <c r="M121" s="82" t="s">
        <v>152</v>
      </c>
    </row>
    <row r="122" customFormat="false" ht="12.75" hidden="false" customHeight="false" outlineLevel="0" collapsed="false">
      <c r="E122" s="80" t="s">
        <v>17</v>
      </c>
      <c r="F122" s="83" t="n">
        <v>1847</v>
      </c>
      <c r="G122" s="83" t="n">
        <v>732</v>
      </c>
      <c r="H122" s="83" t="n">
        <v>1115</v>
      </c>
      <c r="I122" s="84" t="n">
        <f aca="false">G122/F122</f>
        <v>0.39631835408771</v>
      </c>
      <c r="J122" s="83" t="n">
        <v>480</v>
      </c>
      <c r="K122" s="83" t="n">
        <v>100</v>
      </c>
      <c r="L122" s="83" t="n">
        <v>380</v>
      </c>
      <c r="M122" s="84" t="n">
        <f aca="false">K122/J122</f>
        <v>0.208333333333333</v>
      </c>
    </row>
    <row r="123" customFormat="false" ht="12.75" hidden="false" customHeight="false" outlineLevel="0" collapsed="false">
      <c r="E123" s="80" t="s">
        <v>62</v>
      </c>
      <c r="F123" s="83" t="n">
        <v>960</v>
      </c>
      <c r="G123" s="83" t="n">
        <v>375</v>
      </c>
      <c r="H123" s="83" t="n">
        <v>585</v>
      </c>
      <c r="I123" s="84" t="n">
        <f aca="false">G123/F123</f>
        <v>0.390625</v>
      </c>
      <c r="J123" s="83" t="n">
        <v>385</v>
      </c>
      <c r="K123" s="83" t="n">
        <v>44</v>
      </c>
      <c r="L123" s="83" t="n">
        <v>341</v>
      </c>
      <c r="M123" s="84" t="n">
        <f aca="false">K123/J123</f>
        <v>0.114285714285714</v>
      </c>
    </row>
    <row r="124" customFormat="false" ht="12.75" hidden="false" customHeight="false" outlineLevel="0" collapsed="false">
      <c r="E124" s="80" t="s">
        <v>86</v>
      </c>
      <c r="F124" s="83" t="n">
        <v>953</v>
      </c>
      <c r="G124" s="83" t="n">
        <v>441</v>
      </c>
      <c r="H124" s="83" t="n">
        <v>512</v>
      </c>
      <c r="I124" s="84" t="n">
        <f aca="false">G124/F124</f>
        <v>0.462749213011543</v>
      </c>
      <c r="J124" s="83" t="n">
        <v>351</v>
      </c>
      <c r="K124" s="83" t="n">
        <v>63</v>
      </c>
      <c r="L124" s="83" t="n">
        <v>288</v>
      </c>
      <c r="M124" s="84" t="n">
        <f aca="false">K124/J124</f>
        <v>0.179487179487179</v>
      </c>
    </row>
    <row r="125" customFormat="false" ht="12.75" hidden="false" customHeight="false" outlineLevel="0" collapsed="false">
      <c r="E125" s="80" t="s">
        <v>109</v>
      </c>
      <c r="F125" s="83" t="n">
        <v>1563</v>
      </c>
      <c r="G125" s="83" t="n">
        <v>554</v>
      </c>
      <c r="H125" s="83" t="n">
        <v>1009</v>
      </c>
      <c r="I125" s="84" t="n">
        <f aca="false">G125/F125</f>
        <v>0.35444657709533</v>
      </c>
      <c r="J125" s="83" t="n">
        <v>442</v>
      </c>
      <c r="K125" s="83" t="n">
        <v>60</v>
      </c>
      <c r="L125" s="83" t="n">
        <v>382</v>
      </c>
      <c r="M125" s="84" t="n">
        <f aca="false">K125/J125</f>
        <v>0.135746606334842</v>
      </c>
    </row>
    <row r="126" customFormat="false" ht="12.75" hidden="false" customHeight="false" outlineLevel="0" collapsed="false">
      <c r="E126" s="80" t="s">
        <v>137</v>
      </c>
      <c r="F126" s="80" t="n">
        <f aca="false">F122+F123+F124+F125</f>
        <v>5323</v>
      </c>
      <c r="G126" s="80" t="n">
        <f aca="false">G122+G123+G124+G125</f>
        <v>2102</v>
      </c>
      <c r="H126" s="80" t="n">
        <f aca="false">H122+H123+H124+H125</f>
        <v>3221</v>
      </c>
      <c r="I126" s="85" t="n">
        <f aca="false">G126/F126</f>
        <v>0.394890099567913</v>
      </c>
      <c r="J126" s="80" t="n">
        <f aca="false">J122+J123+J124+J125</f>
        <v>1658</v>
      </c>
      <c r="K126" s="80" t="n">
        <f aca="false">K122+K123+K124+K125</f>
        <v>267</v>
      </c>
      <c r="L126" s="80" t="n">
        <f aca="false">L122+L123+L124+L125</f>
        <v>1391</v>
      </c>
      <c r="M126" s="85" t="n">
        <f aca="false">K126/J126</f>
        <v>0.161037394451146</v>
      </c>
    </row>
    <row r="127" customFormat="false" ht="12.75" hidden="false" customHeight="false" outlineLevel="0" collapsed="false">
      <c r="E127" s="86" t="s">
        <v>153</v>
      </c>
      <c r="H127" s="87"/>
    </row>
    <row r="128" customFormat="false" ht="12.75" hidden="false" customHeight="false" outlineLevel="0" collapsed="false">
      <c r="E128" s="86" t="s">
        <v>154</v>
      </c>
      <c r="H128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false" showRowColHeaders="true" showZeros="true" rightToLeft="false" tabSelected="false" showOutlineSymbols="true" defaultGridColor="true" view="normal" topLeftCell="A1" colorId="64" zoomScale="81" zoomScaleNormal="81" zoomScalePageLayoutView="100" workbookViewId="0">
      <pane xSplit="1" ySplit="2" topLeftCell="C117" activePane="bottomRight" state="frozen"/>
      <selection pane="topLeft" activeCell="A1" activeCellId="0" sqref="A1"/>
      <selection pane="topRight" activeCell="C1" activeCellId="0" sqref="C1"/>
      <selection pane="bottomLeft" activeCell="A117" activeCellId="0" sqref="A117"/>
      <selection pane="bottomRight" activeCell="F125" activeCellId="0" sqref="F125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8</v>
      </c>
      <c r="P9" s="13" t="n">
        <f aca="false">N9-O9</f>
        <v>2</v>
      </c>
      <c r="Q9" s="15" t="n">
        <f aca="false">O9/N9</f>
        <v>0.8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9</v>
      </c>
      <c r="H10" s="13" t="n">
        <f aca="false">F10-G10</f>
        <v>11</v>
      </c>
      <c r="I10" s="15" t="n">
        <f aca="false">G10/F10</f>
        <v>0.45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9</v>
      </c>
      <c r="X10" s="13" t="n">
        <f aca="false">V10-W10</f>
        <v>13</v>
      </c>
      <c r="Y10" s="15" t="n">
        <f aca="false">W10/V10</f>
        <v>0.409090909090909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6</v>
      </c>
      <c r="P11" s="13" t="n">
        <f aca="false">N11-O11</f>
        <v>4</v>
      </c>
      <c r="Q11" s="15" t="n">
        <f aca="false">O11/N11</f>
        <v>0.6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6</v>
      </c>
      <c r="X11" s="13" t="n">
        <f aca="false">V11-W11</f>
        <v>4</v>
      </c>
      <c r="Y11" s="15" t="n">
        <f aca="false">W11/V11</f>
        <v>0.6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28</v>
      </c>
      <c r="H13" s="13" t="n">
        <f aca="false">F13-G13</f>
        <v>33</v>
      </c>
      <c r="I13" s="15" t="n">
        <f aca="false">G13/F13</f>
        <v>0.459016393442623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30</v>
      </c>
      <c r="X13" s="13" t="n">
        <f aca="false">V13-W13</f>
        <v>56</v>
      </c>
      <c r="Y13" s="15" t="n">
        <f aca="false">W13/V13</f>
        <v>0.348837209302326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29</v>
      </c>
      <c r="H14" s="13" t="n">
        <f aca="false">F14-G14</f>
        <v>1</v>
      </c>
      <c r="I14" s="15" t="n">
        <f aca="false">G14/F14</f>
        <v>0.966666666666667</v>
      </c>
      <c r="J14" s="16" t="n">
        <v>5</v>
      </c>
      <c r="K14" s="14" t="n">
        <v>0</v>
      </c>
      <c r="L14" s="13" t="n">
        <f aca="false">J14-K14</f>
        <v>5</v>
      </c>
      <c r="M14" s="15" t="n">
        <f aca="false">K14/J14</f>
        <v>0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29</v>
      </c>
      <c r="X14" s="13" t="n">
        <f aca="false">V14-W14</f>
        <v>6</v>
      </c>
      <c r="Y14" s="15" t="n">
        <f aca="false">W14/V14</f>
        <v>0.828571428571429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8</v>
      </c>
      <c r="H15" s="13" t="n">
        <f aca="false">F15-G15</f>
        <v>12</v>
      </c>
      <c r="I15" s="15" t="n">
        <f aca="false">G15/F15</f>
        <v>0.4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8</v>
      </c>
      <c r="X15" s="13" t="n">
        <f aca="false">V15-W15</f>
        <v>12</v>
      </c>
      <c r="Y15" s="15" t="n">
        <f aca="false">W15/V15</f>
        <v>0.4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5</v>
      </c>
      <c r="H17" s="13" t="n">
        <f aca="false">F17-G17</f>
        <v>23</v>
      </c>
      <c r="I17" s="15" t="n">
        <f aca="false">G17/F17</f>
        <v>0.178571428571429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5</v>
      </c>
      <c r="X17" s="13" t="n">
        <f aca="false">V17-W17</f>
        <v>23</v>
      </c>
      <c r="Y17" s="15" t="n">
        <f aca="false">W17/V17</f>
        <v>0.178571428571429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13</v>
      </c>
      <c r="P19" s="13" t="n">
        <f aca="false">N19-O19</f>
        <v>21</v>
      </c>
      <c r="Q19" s="15" t="n">
        <f aca="false">O19/N19</f>
        <v>0.382352941176471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13</v>
      </c>
      <c r="X19" s="13" t="n">
        <f aca="false">V19-W19</f>
        <v>21</v>
      </c>
      <c r="Y19" s="15" t="n">
        <f aca="false">W19/V19</f>
        <v>0.382352941176471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26</v>
      </c>
      <c r="H20" s="13" t="n">
        <f aca="false">F20-G20</f>
        <v>3</v>
      </c>
      <c r="I20" s="15" t="n">
        <f aca="false">G20/F20</f>
        <v>0.896551724137931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26</v>
      </c>
      <c r="X20" s="13" t="n">
        <f aca="false">V20-W20</f>
        <v>3</v>
      </c>
      <c r="Y20" s="15" t="n">
        <f aca="false">W20/V20</f>
        <v>0.896551724137931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6</v>
      </c>
      <c r="H21" s="13" t="n">
        <f aca="false">F21-G21</f>
        <v>8</v>
      </c>
      <c r="I21" s="15" t="n">
        <f aca="false">G21/F21</f>
        <v>0.428571428571429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6</v>
      </c>
      <c r="X21" s="13" t="n">
        <f aca="false">V21-W21</f>
        <v>8</v>
      </c>
      <c r="Y21" s="15" t="n">
        <f aca="false">W21/V21</f>
        <v>0.428571428571429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8</v>
      </c>
      <c r="H23" s="13" t="n">
        <f aca="false">F23-G23</f>
        <v>2</v>
      </c>
      <c r="I23" s="15" t="n">
        <f aca="false">G23/F23</f>
        <v>0.8</v>
      </c>
      <c r="J23" s="16"/>
      <c r="K23" s="14"/>
      <c r="L23" s="13"/>
      <c r="M23" s="15"/>
      <c r="N23" s="13" t="n">
        <v>4</v>
      </c>
      <c r="O23" s="14" t="n">
        <v>4</v>
      </c>
      <c r="P23" s="13" t="n">
        <f aca="false">N23-O23</f>
        <v>0</v>
      </c>
      <c r="Q23" s="15" t="n">
        <f aca="false">O23/N23</f>
        <v>1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12</v>
      </c>
      <c r="X23" s="13" t="n">
        <f aca="false">V23-W23</f>
        <v>2</v>
      </c>
      <c r="Y23" s="15" t="n">
        <f aca="false">W23/V23</f>
        <v>0.857142857142857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8</v>
      </c>
      <c r="H24" s="13" t="n">
        <f aca="false">F24-G24</f>
        <v>32</v>
      </c>
      <c r="I24" s="15" t="n">
        <f aca="false">G24/F24</f>
        <v>0.2</v>
      </c>
      <c r="J24" s="16"/>
      <c r="K24" s="14"/>
      <c r="L24" s="13"/>
      <c r="M24" s="15"/>
      <c r="N24" s="13" t="n">
        <v>8</v>
      </c>
      <c r="O24" s="14" t="n">
        <v>1</v>
      </c>
      <c r="P24" s="13" t="n">
        <f aca="false">N24-O24</f>
        <v>7</v>
      </c>
      <c r="Q24" s="15" t="n">
        <f aca="false">O24/N24</f>
        <v>0.125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9</v>
      </c>
      <c r="X24" s="13" t="n">
        <f aca="false">V24-W24</f>
        <v>39</v>
      </c>
      <c r="Y24" s="15" t="n">
        <f aca="false">W24/V24</f>
        <v>0.1875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4</v>
      </c>
      <c r="H32" s="13" t="n">
        <f aca="false">F32-G32</f>
        <v>6</v>
      </c>
      <c r="I32" s="15" t="n">
        <f aca="false">G32/F32</f>
        <v>0.4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4</v>
      </c>
      <c r="X32" s="13" t="n">
        <f aca="false">V32-W32</f>
        <v>7</v>
      </c>
      <c r="Y32" s="15" t="n">
        <f aca="false">W32/V32</f>
        <v>0.363636363636364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6</v>
      </c>
      <c r="H33" s="13" t="n">
        <f aca="false">F33-G33</f>
        <v>4</v>
      </c>
      <c r="I33" s="15" t="n">
        <f aca="false">G33/F33</f>
        <v>0.6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10</v>
      </c>
      <c r="X33" s="13" t="n">
        <f aca="false">V33-W33</f>
        <v>10</v>
      </c>
      <c r="Y33" s="15" t="n">
        <f aca="false">W33/V33</f>
        <v>0.5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6</v>
      </c>
      <c r="H34" s="13" t="n">
        <f aca="false">F34-G34</f>
        <v>3</v>
      </c>
      <c r="I34" s="15" t="n">
        <f aca="false">G34/F34</f>
        <v>0.666666666666667</v>
      </c>
      <c r="J34" s="16"/>
      <c r="K34" s="14"/>
      <c r="L34" s="13"/>
      <c r="M34" s="15"/>
      <c r="N34" s="13" t="n">
        <v>4</v>
      </c>
      <c r="O34" s="14" t="n">
        <v>1</v>
      </c>
      <c r="P34" s="13" t="n">
        <f aca="false">N34-O34</f>
        <v>3</v>
      </c>
      <c r="Q34" s="15" t="n">
        <f aca="false">O34/N34</f>
        <v>0.25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7</v>
      </c>
      <c r="X34" s="13" t="n">
        <f aca="false">V34-W34</f>
        <v>6</v>
      </c>
      <c r="Y34" s="15" t="n">
        <f aca="false">W34/V34</f>
        <v>0.538461538461538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351</v>
      </c>
      <c r="H38" s="18" t="n">
        <f aca="false">F38-G38</f>
        <v>161</v>
      </c>
      <c r="I38" s="19" t="n">
        <f aca="false">G38/F38</f>
        <v>0.685546875</v>
      </c>
      <c r="J38" s="18" t="n">
        <f aca="false">SUM(J8:J37)</f>
        <v>39</v>
      </c>
      <c r="K38" s="18" t="n">
        <f aca="false">SUM(K8:K37)</f>
        <v>25</v>
      </c>
      <c r="L38" s="18" t="n">
        <f aca="false">J38-K38</f>
        <v>14</v>
      </c>
      <c r="M38" s="19" t="n">
        <f aca="false">K38/J38</f>
        <v>0.641025641025641</v>
      </c>
      <c r="N38" s="18" t="n">
        <f aca="false">SUM(N8:N37)</f>
        <v>103</v>
      </c>
      <c r="O38" s="18" t="n">
        <f aca="false">SUM(O8:O37)</f>
        <v>36</v>
      </c>
      <c r="P38" s="18" t="n">
        <f aca="false">SUM(P8:P37)</f>
        <v>67</v>
      </c>
      <c r="Q38" s="19" t="n">
        <f aca="false">O38/N38</f>
        <v>0.349514563106796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658</v>
      </c>
      <c r="W38" s="18" t="n">
        <f aca="false">SUM(W8:W37)</f>
        <v>415</v>
      </c>
      <c r="X38" s="18" t="n">
        <f aca="false">SUM(X8:X37)</f>
        <v>243</v>
      </c>
      <c r="Y38" s="19" t="n">
        <f aca="false">W38/V38</f>
        <v>0.630699088145897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10</v>
      </c>
      <c r="G41" s="26" t="n">
        <v>7</v>
      </c>
      <c r="H41" s="25" t="n">
        <f aca="false">F41-G41</f>
        <v>3</v>
      </c>
      <c r="I41" s="27" t="n">
        <f aca="false">G41/F41</f>
        <v>0.7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10</v>
      </c>
      <c r="W41" s="25" t="n">
        <f aca="false">G41+K41+O41+S41</f>
        <v>7</v>
      </c>
      <c r="X41" s="25" t="n">
        <f aca="false">V41-W41</f>
        <v>3</v>
      </c>
      <c r="Y41" s="27" t="n">
        <f aca="false">W41/V41</f>
        <v>0.7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5</v>
      </c>
      <c r="H43" s="25" t="n">
        <f aca="false">F43-G43</f>
        <v>1</v>
      </c>
      <c r="I43" s="27" t="n">
        <f aca="false">G43/F43</f>
        <v>0.833333333333333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5</v>
      </c>
      <c r="X43" s="25" t="n">
        <f aca="false">V43-W43</f>
        <v>1</v>
      </c>
      <c r="Y43" s="27" t="n">
        <f aca="false">W43/V43</f>
        <v>0.833333333333333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5</v>
      </c>
      <c r="T46" s="25" t="n">
        <f aca="false">R46-S46</f>
        <v>0</v>
      </c>
      <c r="U46" s="27" t="n">
        <f aca="false">S46/R46</f>
        <v>1</v>
      </c>
      <c r="V46" s="25" t="n">
        <f aca="false">F46+J46+N46+R46</f>
        <v>18</v>
      </c>
      <c r="W46" s="25" t="n">
        <f aca="false">G46+K46+O46+S46</f>
        <v>17</v>
      </c>
      <c r="X46" s="25" t="n">
        <f aca="false">V46-W46</f>
        <v>1</v>
      </c>
      <c r="Y46" s="27" t="n">
        <f aca="false">W46/V46</f>
        <v>0.944444444444444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21</v>
      </c>
      <c r="H47" s="25" t="n">
        <f aca="false">F47-G47</f>
        <v>9</v>
      </c>
      <c r="I47" s="27" t="n">
        <f aca="false">G47/F47</f>
        <v>0.7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21</v>
      </c>
      <c r="X47" s="25" t="n">
        <f aca="false">V47-W47</f>
        <v>9</v>
      </c>
      <c r="Y47" s="27" t="n">
        <f aca="false">W47/V47</f>
        <v>0.7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2</v>
      </c>
      <c r="H48" s="25" t="n">
        <f aca="false">F48-G48</f>
        <v>3</v>
      </c>
      <c r="I48" s="27" t="n">
        <f aca="false">G48/F48</f>
        <v>0.4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2</v>
      </c>
      <c r="X48" s="25" t="n">
        <f aca="false">V48-W48</f>
        <v>3</v>
      </c>
      <c r="Y48" s="27" t="n">
        <f aca="false">W48/V48</f>
        <v>0.4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21</v>
      </c>
      <c r="X49" s="25" t="n">
        <f aca="false">V49-W49</f>
        <v>2</v>
      </c>
      <c r="Y49" s="27" t="n">
        <f aca="false">W49/V49</f>
        <v>0.91304347826087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13</v>
      </c>
      <c r="H51" s="25" t="n">
        <f aca="false">F51-G51</f>
        <v>1</v>
      </c>
      <c r="I51" s="27" t="n">
        <f aca="false">G51/F51</f>
        <v>0.928571428571429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22</v>
      </c>
      <c r="X51" s="25" t="n">
        <f aca="false">V51-W51</f>
        <v>2</v>
      </c>
      <c r="Y51" s="27" t="n">
        <f aca="false">W51/V51</f>
        <v>0.916666666666667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3</v>
      </c>
      <c r="H52" s="25" t="n">
        <f aca="false">F52-G52</f>
        <v>2</v>
      </c>
      <c r="I52" s="27" t="n">
        <f aca="false">G52/F52</f>
        <v>0.6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5</v>
      </c>
      <c r="X52" s="25" t="n">
        <f aca="false">V52-W52</f>
        <v>3</v>
      </c>
      <c r="Y52" s="27" t="n">
        <f aca="false">W52/V52</f>
        <v>0.625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162</v>
      </c>
      <c r="G54" s="18" t="n">
        <f aca="false">SUM(G39:G53)</f>
        <v>123</v>
      </c>
      <c r="H54" s="18" t="n">
        <f aca="false">SUM(H39:H53)</f>
        <v>39</v>
      </c>
      <c r="I54" s="19" t="n">
        <f aca="false">G54/F54</f>
        <v>0.759259259259259</v>
      </c>
      <c r="J54" s="18" t="n">
        <f aca="false">SUM(J39:J53)</f>
        <v>22</v>
      </c>
      <c r="K54" s="18" t="n">
        <f aca="false">SUM(K39:K53)</f>
        <v>21</v>
      </c>
      <c r="L54" s="18" t="n">
        <f aca="false">SUM(L39:L53)</f>
        <v>1</v>
      </c>
      <c r="M54" s="19" t="n">
        <f aca="false">K54/J54</f>
        <v>0.954545454545455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5</v>
      </c>
      <c r="T54" s="18" t="n">
        <f aca="false">R54-S54</f>
        <v>0</v>
      </c>
      <c r="U54" s="19" t="n">
        <f aca="false">S54/R54</f>
        <v>1</v>
      </c>
      <c r="V54" s="18" t="n">
        <f aca="false">SUM(V39:V53)</f>
        <v>209</v>
      </c>
      <c r="W54" s="18" t="n">
        <f aca="false">SUM(W39:W53)</f>
        <v>157</v>
      </c>
      <c r="X54" s="18" t="n">
        <f aca="false">SUM(X39:X53)</f>
        <v>52</v>
      </c>
      <c r="Y54" s="19" t="n">
        <f aca="false">W54/V54</f>
        <v>0.751196172248804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2</v>
      </c>
      <c r="L56" s="33" t="n">
        <f aca="false">J56-K56</f>
        <v>1</v>
      </c>
      <c r="M56" s="35" t="n">
        <f aca="false">K56/J56</f>
        <v>0.666666666666667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2</v>
      </c>
      <c r="P57" s="33" t="n">
        <f aca="false">N57-O57</f>
        <v>0</v>
      </c>
      <c r="Q57" s="35" t="n">
        <f aca="false">O57/N57</f>
        <v>1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10</v>
      </c>
      <c r="X57" s="33" t="n">
        <f aca="false">V57-W57</f>
        <v>2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0</v>
      </c>
      <c r="L62" s="33" t="n">
        <f aca="false">J62-K62</f>
        <v>3</v>
      </c>
      <c r="M62" s="35" t="n">
        <f aca="false">K62/J62</f>
        <v>0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7</v>
      </c>
      <c r="X62" s="33" t="n">
        <f aca="false">V62-W62</f>
        <v>4</v>
      </c>
      <c r="Y62" s="35" t="n">
        <f aca="false">W62/V62</f>
        <v>0.636363636363636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12</v>
      </c>
      <c r="X67" s="33" t="n">
        <f aca="false">V67-W67</f>
        <v>4</v>
      </c>
      <c r="Y67" s="35" t="n">
        <f aca="false">W67/V67</f>
        <v>0.75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18</v>
      </c>
      <c r="H68" s="33" t="n">
        <f aca="false">F68-G68</f>
        <v>12</v>
      </c>
      <c r="I68" s="35" t="n">
        <f aca="false">G68/F68</f>
        <v>0.6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19</v>
      </c>
      <c r="X68" s="33" t="n">
        <f aca="false">V68-W68</f>
        <v>13</v>
      </c>
      <c r="Y68" s="35" t="n">
        <f aca="false">W68/V68</f>
        <v>0.59375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130</v>
      </c>
      <c r="H70" s="18" t="n">
        <f aca="false">SUM(H55:H69)</f>
        <v>39</v>
      </c>
      <c r="I70" s="19" t="n">
        <f aca="false">G70/F70</f>
        <v>0.769230769230769</v>
      </c>
      <c r="J70" s="18" t="n">
        <f aca="false">SUM(J55:J69)</f>
        <v>9</v>
      </c>
      <c r="K70" s="18" t="n">
        <f aca="false">SUM(K55:K69)</f>
        <v>4</v>
      </c>
      <c r="L70" s="18" t="n">
        <f aca="false">J70-K70</f>
        <v>5</v>
      </c>
      <c r="M70" s="19" t="n">
        <f aca="false">K70/J70</f>
        <v>0.444444444444444</v>
      </c>
      <c r="N70" s="18" t="n">
        <f aca="false">SUM(N55:N69)</f>
        <v>20</v>
      </c>
      <c r="O70" s="18" t="n">
        <f aca="false">SUM(O55:O69)</f>
        <v>7</v>
      </c>
      <c r="P70" s="18" t="n">
        <f aca="false">SUM(P55:P69)</f>
        <v>13</v>
      </c>
      <c r="Q70" s="19" t="n">
        <f aca="false">O70/N70</f>
        <v>0.35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141</v>
      </c>
      <c r="X70" s="18" t="n">
        <f aca="false">SUM(X55:X69)</f>
        <v>57</v>
      </c>
      <c r="Y70" s="19" t="n">
        <f aca="false">W70/V70</f>
        <v>0.712121212121212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2</v>
      </c>
      <c r="P71" s="41" t="n">
        <f aca="false">N71-O71</f>
        <v>0</v>
      </c>
      <c r="Q71" s="43" t="n">
        <f aca="false">O71/N71</f>
        <v>1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2</v>
      </c>
      <c r="X71" s="41" t="n">
        <f aca="false">V71-W71</f>
        <v>2</v>
      </c>
      <c r="Y71" s="43" t="n">
        <f aca="false">W71/V71</f>
        <v>0.5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45</v>
      </c>
      <c r="H74" s="41" t="n">
        <f aca="false">F74-G74</f>
        <v>16</v>
      </c>
      <c r="I74" s="43" t="n">
        <f aca="false">G74/F74</f>
        <v>0.737704918032787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45</v>
      </c>
      <c r="X74" s="41" t="n">
        <f aca="false">V74-W74</f>
        <v>16</v>
      </c>
      <c r="Y74" s="43" t="n">
        <f aca="false">W74/V74</f>
        <v>0.737704918032787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13</v>
      </c>
      <c r="H75" s="41" t="n">
        <f aca="false">F75-G75</f>
        <v>2</v>
      </c>
      <c r="I75" s="43" t="n">
        <f aca="false">G75/F75</f>
        <v>0.866666666666667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14</v>
      </c>
      <c r="X75" s="41" t="n">
        <f aca="false">V75-W75</f>
        <v>4</v>
      </c>
      <c r="Y75" s="43" t="n">
        <f aca="false">W75/V75</f>
        <v>0.777777777777778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13</v>
      </c>
      <c r="H76" s="41" t="n">
        <f aca="false">F76-G76</f>
        <v>4</v>
      </c>
      <c r="I76" s="43" t="n">
        <f aca="false">G76/F76</f>
        <v>0.764705882352941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16</v>
      </c>
      <c r="X76" s="41" t="n">
        <f aca="false">V76-W76</f>
        <v>6</v>
      </c>
      <c r="Y76" s="43" t="n">
        <f aca="false">W76/V76</f>
        <v>0.727272727272727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15</v>
      </c>
      <c r="H78" s="41" t="n">
        <f aca="false">F78-G78</f>
        <v>13</v>
      </c>
      <c r="I78" s="43" t="n">
        <f aca="false">G78/F78</f>
        <v>0.535714285714286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22</v>
      </c>
      <c r="X78" s="41" t="n">
        <f aca="false">V78-W78</f>
        <v>17</v>
      </c>
      <c r="Y78" s="43" t="n">
        <f aca="false">W78/V78</f>
        <v>0.564102564102564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8</v>
      </c>
      <c r="H83" s="41" t="n">
        <f aca="false">F83-G83</f>
        <v>1</v>
      </c>
      <c r="I83" s="43" t="n">
        <f aca="false">G83/F83</f>
        <v>0.888888888888889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2</v>
      </c>
      <c r="H84" s="41" t="n">
        <f aca="false">F84-G84</f>
        <v>6</v>
      </c>
      <c r="I84" s="43" t="n">
        <f aca="false">G84/F84</f>
        <v>0.25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2</v>
      </c>
      <c r="X84" s="41" t="n">
        <f aca="false">V84-W84</f>
        <v>8</v>
      </c>
      <c r="Y84" s="43" t="n">
        <f aca="false">W84/V84</f>
        <v>0.2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153</v>
      </c>
      <c r="H85" s="18" t="n">
        <f aca="false">SUM(H71:H84)</f>
        <v>51</v>
      </c>
      <c r="I85" s="19" t="n">
        <f aca="false">G85/F85</f>
        <v>0.75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167</v>
      </c>
      <c r="X85" s="18" t="n">
        <f aca="false">SUM(X71:X84)</f>
        <v>77</v>
      </c>
      <c r="Y85" s="19" t="n">
        <f aca="false">W85/V85</f>
        <v>0.684426229508197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1047</v>
      </c>
      <c r="G86" s="18" t="n">
        <f aca="false">G38+G54+G70+G85</f>
        <v>757</v>
      </c>
      <c r="H86" s="18" t="n">
        <f aca="false">H38+H54+H70+H85</f>
        <v>290</v>
      </c>
      <c r="I86" s="19" t="n">
        <f aca="false">G86/F86</f>
        <v>0.723018147086915</v>
      </c>
      <c r="J86" s="18" t="n">
        <f aca="false">J38+J54+J70+J85</f>
        <v>81</v>
      </c>
      <c r="K86" s="18" t="n">
        <f aca="false">K38+K54+K70+K85</f>
        <v>54</v>
      </c>
      <c r="L86" s="18" t="n">
        <f aca="false">L38+L54+L70+L85</f>
        <v>27</v>
      </c>
      <c r="M86" s="19" t="n">
        <f aca="false">K86/J86</f>
        <v>0.666666666666667</v>
      </c>
      <c r="N86" s="18" t="n">
        <f aca="false">N38+N54+N70+N85</f>
        <v>172</v>
      </c>
      <c r="O86" s="18" t="n">
        <f aca="false">O38+O54+O70+O85</f>
        <v>61</v>
      </c>
      <c r="P86" s="18" t="n">
        <f aca="false">P38+P54+P70+P85</f>
        <v>111</v>
      </c>
      <c r="Q86" s="19" t="n">
        <f aca="false">O86/N86</f>
        <v>0.354651162790698</v>
      </c>
      <c r="R86" s="47" t="n">
        <f aca="false">R38+R54</f>
        <v>9</v>
      </c>
      <c r="S86" s="47" t="n">
        <f aca="false">S38+S54</f>
        <v>8</v>
      </c>
      <c r="T86" s="47" t="n">
        <f aca="false">T38+T54</f>
        <v>1</v>
      </c>
      <c r="U86" s="19" t="n">
        <f aca="false">S86/R86</f>
        <v>0.888888888888889</v>
      </c>
      <c r="V86" s="18" t="n">
        <f aca="false">V38+V54+V70+V85</f>
        <v>1309</v>
      </c>
      <c r="W86" s="18" t="n">
        <f aca="false">G86+K86+O86+S86</f>
        <v>880</v>
      </c>
      <c r="X86" s="18" t="n">
        <f aca="false">V86-W86</f>
        <v>429</v>
      </c>
      <c r="Y86" s="19" t="n">
        <f aca="false">W86/V86</f>
        <v>0.672268907563025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156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351</v>
      </c>
      <c r="H96" s="56" t="n">
        <f aca="false">H38</f>
        <v>161</v>
      </c>
      <c r="I96" s="57" t="n">
        <f aca="false">I38</f>
        <v>0.685546875</v>
      </c>
      <c r="J96" s="56" t="n">
        <f aca="false">J38</f>
        <v>39</v>
      </c>
      <c r="K96" s="56" t="n">
        <f aca="false">K38</f>
        <v>25</v>
      </c>
      <c r="L96" s="56" t="n">
        <f aca="false">L38</f>
        <v>14</v>
      </c>
      <c r="M96" s="57" t="n">
        <f aca="false">M38</f>
        <v>0.641025641025641</v>
      </c>
      <c r="N96" s="56" t="n">
        <f aca="false">N38</f>
        <v>103</v>
      </c>
      <c r="O96" s="56" t="n">
        <f aca="false">O38</f>
        <v>36</v>
      </c>
      <c r="P96" s="56" t="n">
        <f aca="false">P38</f>
        <v>67</v>
      </c>
      <c r="Q96" s="57" t="n">
        <f aca="false">Q38</f>
        <v>0.349514563106796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658</v>
      </c>
      <c r="W96" s="56" t="n">
        <f aca="false">W38</f>
        <v>415</v>
      </c>
      <c r="X96" s="56" t="n">
        <f aca="false">X38</f>
        <v>243</v>
      </c>
      <c r="Y96" s="57" t="n">
        <f aca="false">Y38</f>
        <v>0.630699088145897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162</v>
      </c>
      <c r="G97" s="59" t="n">
        <f aca="false">G54</f>
        <v>123</v>
      </c>
      <c r="H97" s="59" t="n">
        <f aca="false">H54</f>
        <v>39</v>
      </c>
      <c r="I97" s="60" t="n">
        <f aca="false">I54</f>
        <v>0.759259259259259</v>
      </c>
      <c r="J97" s="59" t="n">
        <f aca="false">J54</f>
        <v>22</v>
      </c>
      <c r="K97" s="59" t="n">
        <f aca="false">K54</f>
        <v>21</v>
      </c>
      <c r="L97" s="59" t="n">
        <f aca="false">L54</f>
        <v>1</v>
      </c>
      <c r="M97" s="60" t="n">
        <f aca="false">M54</f>
        <v>0.954545454545455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5</v>
      </c>
      <c r="T97" s="59" t="n">
        <f aca="false">T54</f>
        <v>0</v>
      </c>
      <c r="U97" s="60" t="n">
        <f aca="false">U54</f>
        <v>1</v>
      </c>
      <c r="V97" s="59" t="n">
        <f aca="false">V54</f>
        <v>209</v>
      </c>
      <c r="W97" s="59" t="n">
        <f aca="false">W54</f>
        <v>157</v>
      </c>
      <c r="X97" s="59" t="n">
        <f aca="false">X54</f>
        <v>52</v>
      </c>
      <c r="Y97" s="60" t="n">
        <f aca="false">Y54</f>
        <v>0.751196172248804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130</v>
      </c>
      <c r="H98" s="62" t="n">
        <f aca="false">H70</f>
        <v>39</v>
      </c>
      <c r="I98" s="63" t="n">
        <f aca="false">I70</f>
        <v>0.769230769230769</v>
      </c>
      <c r="J98" s="62" t="n">
        <f aca="false">J70</f>
        <v>9</v>
      </c>
      <c r="K98" s="62" t="n">
        <f aca="false">K70</f>
        <v>4</v>
      </c>
      <c r="L98" s="62" t="n">
        <f aca="false">L70</f>
        <v>5</v>
      </c>
      <c r="M98" s="63" t="n">
        <f aca="false">M70</f>
        <v>0.444444444444444</v>
      </c>
      <c r="N98" s="62" t="n">
        <f aca="false">N70</f>
        <v>20</v>
      </c>
      <c r="O98" s="62" t="n">
        <f aca="false">O70</f>
        <v>7</v>
      </c>
      <c r="P98" s="62" t="n">
        <f aca="false">P70</f>
        <v>13</v>
      </c>
      <c r="Q98" s="63" t="n">
        <f aca="false">Q70</f>
        <v>0.35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141</v>
      </c>
      <c r="X98" s="62" t="n">
        <f aca="false">X70</f>
        <v>57</v>
      </c>
      <c r="Y98" s="63" t="n">
        <f aca="false">Y70</f>
        <v>0.712121212121212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153</v>
      </c>
      <c r="H99" s="65" t="n">
        <f aca="false">H85</f>
        <v>51</v>
      </c>
      <c r="I99" s="66" t="n">
        <f aca="false">I85</f>
        <v>0.75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167</v>
      </c>
      <c r="X99" s="65" t="n">
        <f aca="false">X85</f>
        <v>77</v>
      </c>
      <c r="Y99" s="66" t="n">
        <f aca="false">Y85</f>
        <v>0.684426229508197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1047</v>
      </c>
      <c r="G100" s="6" t="n">
        <f aca="false">G86</f>
        <v>757</v>
      </c>
      <c r="H100" s="6" t="n">
        <f aca="false">H86</f>
        <v>290</v>
      </c>
      <c r="I100" s="68" t="n">
        <f aca="false">I86</f>
        <v>0.723018147086915</v>
      </c>
      <c r="J100" s="6" t="n">
        <f aca="false">J86</f>
        <v>81</v>
      </c>
      <c r="K100" s="6" t="n">
        <f aca="false">K86</f>
        <v>54</v>
      </c>
      <c r="L100" s="6" t="n">
        <f aca="false">L86</f>
        <v>27</v>
      </c>
      <c r="M100" s="68" t="n">
        <f aca="false">M86</f>
        <v>0.666666666666667</v>
      </c>
      <c r="N100" s="6" t="n">
        <f aca="false">N86</f>
        <v>172</v>
      </c>
      <c r="O100" s="6" t="n">
        <f aca="false">O86</f>
        <v>61</v>
      </c>
      <c r="P100" s="6" t="n">
        <f aca="false">P86</f>
        <v>111</v>
      </c>
      <c r="Q100" s="68" t="n">
        <f aca="false">Q86</f>
        <v>0.354651162790698</v>
      </c>
      <c r="R100" s="69" t="n">
        <f aca="false">R86</f>
        <v>9</v>
      </c>
      <c r="S100" s="69" t="n">
        <f aca="false">S86</f>
        <v>8</v>
      </c>
      <c r="T100" s="69" t="n">
        <f aca="false">T86</f>
        <v>1</v>
      </c>
      <c r="U100" s="68" t="n">
        <f aca="false">U86</f>
        <v>0.888888888888889</v>
      </c>
      <c r="V100" s="6" t="n">
        <f aca="false">V86</f>
        <v>1309</v>
      </c>
      <c r="W100" s="6" t="n">
        <f aca="false">W86</f>
        <v>880</v>
      </c>
      <c r="X100" s="6" t="n">
        <f aca="false">X86</f>
        <v>429</v>
      </c>
      <c r="Y100" s="68" t="n">
        <f aca="false">W100/V100</f>
        <v>0.672268907563025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157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1128</v>
      </c>
      <c r="J113" s="75"/>
      <c r="K113" s="75"/>
      <c r="L113" s="76" t="n">
        <f aca="false">G86+K86</f>
        <v>811</v>
      </c>
      <c r="M113" s="76"/>
      <c r="N113" s="76"/>
      <c r="O113" s="76" t="n">
        <f aca="false">I113-L113</f>
        <v>317</v>
      </c>
      <c r="P113" s="76"/>
      <c r="Q113" s="76"/>
      <c r="R113" s="77" t="n">
        <f aca="false">L113/I113</f>
        <v>0.718971631205674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69</v>
      </c>
      <c r="M114" s="76"/>
      <c r="N114" s="76"/>
      <c r="O114" s="76" t="n">
        <f aca="false">I114-L114</f>
        <v>112</v>
      </c>
      <c r="P114" s="76"/>
      <c r="Q114" s="76"/>
      <c r="R114" s="77" t="n">
        <f aca="false">L114/I114</f>
        <v>0.38121546961326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1309</v>
      </c>
      <c r="J115" s="75"/>
      <c r="K115" s="75"/>
      <c r="L115" s="76" t="n">
        <f aca="false">SUM(L113:L114)</f>
        <v>880</v>
      </c>
      <c r="M115" s="76"/>
      <c r="N115" s="76"/>
      <c r="O115" s="76" t="n">
        <f aca="false">SUM(O113:O114)</f>
        <v>429</v>
      </c>
      <c r="P115" s="76"/>
      <c r="Q115" s="76"/>
      <c r="R115" s="77" t="n">
        <f aca="false">L115/I115</f>
        <v>0.672268907563025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1784</v>
      </c>
      <c r="G121" s="83" t="n">
        <v>704</v>
      </c>
      <c r="H121" s="83" t="n">
        <v>1080</v>
      </c>
      <c r="I121" s="84" t="n">
        <f aca="false">G121/F121</f>
        <v>0.394618834080718</v>
      </c>
      <c r="J121" s="83" t="n">
        <v>456</v>
      </c>
      <c r="K121" s="83" t="n">
        <v>98</v>
      </c>
      <c r="L121" s="83" t="n">
        <v>358</v>
      </c>
      <c r="M121" s="84" t="n">
        <f aca="false">K121/J121</f>
        <v>0.214912280701754</v>
      </c>
    </row>
    <row r="122" customFormat="false" ht="12.75" hidden="false" customHeight="false" outlineLevel="0" collapsed="false">
      <c r="E122" s="80" t="s">
        <v>62</v>
      </c>
      <c r="F122" s="83" t="n">
        <v>978</v>
      </c>
      <c r="G122" s="83" t="n">
        <v>356</v>
      </c>
      <c r="H122" s="83" t="n">
        <v>622</v>
      </c>
      <c r="I122" s="84" t="n">
        <f aca="false">G122/F122</f>
        <v>0.3640081799591</v>
      </c>
      <c r="J122" s="83" t="n">
        <v>392</v>
      </c>
      <c r="K122" s="83" t="n">
        <v>58</v>
      </c>
      <c r="L122" s="83" t="n">
        <v>334</v>
      </c>
      <c r="M122" s="84" t="n">
        <f aca="false">K122/J122</f>
        <v>0.147959183673469</v>
      </c>
    </row>
    <row r="123" customFormat="false" ht="12.75" hidden="false" customHeight="false" outlineLevel="0" collapsed="false">
      <c r="E123" s="80" t="s">
        <v>86</v>
      </c>
      <c r="F123" s="83" t="n">
        <v>958</v>
      </c>
      <c r="G123" s="83" t="n">
        <v>394</v>
      </c>
      <c r="H123" s="83" t="n">
        <v>564</v>
      </c>
      <c r="I123" s="84" t="n">
        <f aca="false">G123/F123</f>
        <v>0.411273486430063</v>
      </c>
      <c r="J123" s="83" t="n">
        <v>349</v>
      </c>
      <c r="K123" s="83" t="n">
        <v>55</v>
      </c>
      <c r="L123" s="83" t="n">
        <v>294</v>
      </c>
      <c r="M123" s="84" t="n">
        <f aca="false">K123/J123</f>
        <v>0.157593123209169</v>
      </c>
    </row>
    <row r="124" customFormat="false" ht="12.75" hidden="false" customHeight="false" outlineLevel="0" collapsed="false">
      <c r="E124" s="80" t="s">
        <v>109</v>
      </c>
      <c r="F124" s="83" t="n">
        <v>1628</v>
      </c>
      <c r="G124" s="83" t="n">
        <v>551</v>
      </c>
      <c r="H124" s="83" t="n">
        <v>1077</v>
      </c>
      <c r="I124" s="84" t="n">
        <f aca="false">G124/F124</f>
        <v>0.338452088452089</v>
      </c>
      <c r="J124" s="83" t="n">
        <v>460</v>
      </c>
      <c r="K124" s="83" t="n">
        <v>53</v>
      </c>
      <c r="L124" s="83" t="n">
        <v>407</v>
      </c>
      <c r="M124" s="84" t="n">
        <f aca="false">K124/J124</f>
        <v>0.115217391304348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5348</v>
      </c>
      <c r="G125" s="80" t="n">
        <f aca="false">G121+G122+G123+G124</f>
        <v>2005</v>
      </c>
      <c r="H125" s="80" t="n">
        <f aca="false">H121+H122+H123+H124</f>
        <v>3343</v>
      </c>
      <c r="I125" s="85" t="n">
        <f aca="false">G125/F125</f>
        <v>0.37490650710546</v>
      </c>
      <c r="J125" s="80" t="n">
        <f aca="false">J121+J122+J123+J124</f>
        <v>1657</v>
      </c>
      <c r="K125" s="80" t="n">
        <f aca="false">K121+K122+K123+K124</f>
        <v>264</v>
      </c>
      <c r="L125" s="80" t="n">
        <f aca="false">L121+L122+L123+L124</f>
        <v>1393</v>
      </c>
      <c r="M125" s="85" t="n">
        <f aca="false">K125/J125</f>
        <v>0.15932407966204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8"/>
  <sheetViews>
    <sheetView showFormulas="false" showGridLines="true" showRowColHeaders="true" showZeros="true" rightToLeft="false" tabSelected="false" showOutlineSymbols="true" defaultGridColor="true" view="normal" topLeftCell="D112" colorId="64" zoomScale="81" zoomScaleNormal="81" zoomScalePageLayoutView="100" workbookViewId="0">
      <selection pane="topLeft" activeCell="F126" activeCellId="0" sqref="F126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10.42"/>
    <col collapsed="false" customWidth="true" hidden="false" outlineLevel="0" max="12" min="10" style="0" width="5.86"/>
    <col collapsed="false" customWidth="true" hidden="false" outlineLevel="0" max="13" min="13" style="0" width="10.13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44</v>
      </c>
      <c r="H12" s="13" t="n">
        <f aca="false">F12-G12</f>
        <v>1</v>
      </c>
      <c r="I12" s="15" t="n">
        <f aca="false">G12/F12</f>
        <v>0.977777777777778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44</v>
      </c>
      <c r="X12" s="13" t="n">
        <f aca="false">V12-W12</f>
        <v>1</v>
      </c>
      <c r="Y12" s="15" t="n">
        <f aca="false">W12/V12</f>
        <v>0.977777777777778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31</v>
      </c>
      <c r="H13" s="13" t="n">
        <f aca="false">F13-G13</f>
        <v>2</v>
      </c>
      <c r="I13" s="15" t="n">
        <f aca="false">G13/F13</f>
        <v>0.939393939393939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33</v>
      </c>
      <c r="X13" s="13" t="n">
        <f aca="false">V13-W13</f>
        <v>25</v>
      </c>
      <c r="Y13" s="15" t="n">
        <f aca="false">W13/V13</f>
        <v>0.568965517241379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10</v>
      </c>
      <c r="H15" s="13" t="n">
        <f aca="false">F15-G15</f>
        <v>10</v>
      </c>
      <c r="I15" s="15" t="n">
        <f aca="false">G15/F15</f>
        <v>0.5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10</v>
      </c>
      <c r="X15" s="13" t="n">
        <f aca="false">V15-W15</f>
        <v>10</v>
      </c>
      <c r="Y15" s="15" t="n">
        <f aca="false">W15/V15</f>
        <v>0.5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7</v>
      </c>
      <c r="H17" s="13" t="n">
        <f aca="false">F17-G17</f>
        <v>21</v>
      </c>
      <c r="I17" s="15" t="n">
        <f aca="false">G17/F17</f>
        <v>0.25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7</v>
      </c>
      <c r="X17" s="13" t="n">
        <f aca="false">V17-W17</f>
        <v>21</v>
      </c>
      <c r="Y17" s="15" t="n">
        <f aca="false">W17/V17</f>
        <v>0.25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10</v>
      </c>
      <c r="P19" s="13" t="n">
        <f aca="false">N19-O19</f>
        <v>24</v>
      </c>
      <c r="Q19" s="15" t="n">
        <f aca="false">O19/N19</f>
        <v>0.294117647058824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10</v>
      </c>
      <c r="X19" s="13" t="n">
        <f aca="false">V19-W19</f>
        <v>24</v>
      </c>
      <c r="Y19" s="15" t="n">
        <f aca="false">W19/V19</f>
        <v>0.294117647058823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6</v>
      </c>
      <c r="H22" s="13" t="n">
        <f aca="false">F22-G22</f>
        <v>2</v>
      </c>
      <c r="I22" s="15" t="n">
        <f aca="false">G22/F22</f>
        <v>0.75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6</v>
      </c>
      <c r="X22" s="13" t="n">
        <f aca="false">V22-W22</f>
        <v>2</v>
      </c>
      <c r="Y22" s="15" t="n">
        <f aca="false">W22/V22</f>
        <v>0.75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16</v>
      </c>
      <c r="H24" s="13" t="n">
        <f aca="false">F24-G24</f>
        <v>24</v>
      </c>
      <c r="I24" s="15" t="n">
        <f aca="false">G24/F24</f>
        <v>0.4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16</v>
      </c>
      <c r="X24" s="13" t="n">
        <f aca="false">V24-W24</f>
        <v>32</v>
      </c>
      <c r="Y24" s="15" t="n">
        <f aca="false">W24/V24</f>
        <v>0.333333333333333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8</v>
      </c>
      <c r="H27" s="13" t="n">
        <f aca="false">F27-G27</f>
        <v>1</v>
      </c>
      <c r="I27" s="15" t="n">
        <f aca="false">G27/F27</f>
        <v>0.888888888888889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8</v>
      </c>
      <c r="X27" s="13" t="n">
        <f aca="false">V27-W27</f>
        <v>1</v>
      </c>
      <c r="Y27" s="15" t="n">
        <f aca="false">W27/V27</f>
        <v>0.888888888888889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12</v>
      </c>
      <c r="H30" s="13" t="n">
        <f aca="false">F30-G30</f>
        <v>0</v>
      </c>
      <c r="I30" s="15" t="n">
        <f aca="false">G30/F30</f>
        <v>1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12</v>
      </c>
      <c r="X30" s="13" t="n">
        <f aca="false">V30-W30</f>
        <v>0</v>
      </c>
      <c r="Y30" s="15" t="n">
        <f aca="false">W30/V30</f>
        <v>1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10</v>
      </c>
      <c r="H31" s="13" t="n">
        <f aca="false">F31-G31</f>
        <v>2</v>
      </c>
      <c r="I31" s="15" t="n">
        <f aca="false">G31/F31</f>
        <v>0.833333333333333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19</v>
      </c>
      <c r="X31" s="13" t="n">
        <f aca="false">V31-W31</f>
        <v>5</v>
      </c>
      <c r="Y31" s="15" t="n">
        <f aca="false">W31/V31</f>
        <v>0.791666666666667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2</v>
      </c>
      <c r="H32" s="13" t="n">
        <f aca="false">F32-G32</f>
        <v>8</v>
      </c>
      <c r="I32" s="15" t="n">
        <f aca="false">G32/F32</f>
        <v>0.2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2</v>
      </c>
      <c r="X32" s="13" t="n">
        <f aca="false">V32-W32</f>
        <v>9</v>
      </c>
      <c r="Y32" s="15" t="n">
        <f aca="false">W32/V32</f>
        <v>0.181818181818182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8</v>
      </c>
      <c r="H34" s="13" t="n">
        <f aca="false">F34-G34</f>
        <v>1</v>
      </c>
      <c r="I34" s="15" t="n">
        <f aca="false">G34/F34</f>
        <v>0.888888888888889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10</v>
      </c>
      <c r="X34" s="13" t="n">
        <f aca="false">V34-W34</f>
        <v>3</v>
      </c>
      <c r="Y34" s="15" t="n">
        <f aca="false">W34/V34</f>
        <v>0.769230769230769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2</v>
      </c>
      <c r="H36" s="13" t="n">
        <f aca="false">F36-G36</f>
        <v>3</v>
      </c>
      <c r="I36" s="15" t="n">
        <f aca="false">G36/F36</f>
        <v>0.4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3</v>
      </c>
      <c r="X36" s="13" t="n">
        <f aca="false">V36-W36</f>
        <v>5</v>
      </c>
      <c r="Y36" s="15" t="n">
        <f aca="false">W36/V36</f>
        <v>0.375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382</v>
      </c>
      <c r="H38" s="18" t="n">
        <f aca="false">F38-G38</f>
        <v>102</v>
      </c>
      <c r="I38" s="19" t="n">
        <f aca="false">G38/F38</f>
        <v>0.789256198347107</v>
      </c>
      <c r="J38" s="18" t="n">
        <f aca="false">SUM(J8:J37)</f>
        <v>39</v>
      </c>
      <c r="K38" s="18" t="n">
        <f aca="false">SUM(K8:K37)</f>
        <v>29</v>
      </c>
      <c r="L38" s="18" t="n">
        <f aca="false">J38-K38</f>
        <v>10</v>
      </c>
      <c r="M38" s="19" t="n">
        <f aca="false">K38/J38</f>
        <v>0.743589743589744</v>
      </c>
      <c r="N38" s="18" t="n">
        <f aca="false">SUM(N8:N37)</f>
        <v>103</v>
      </c>
      <c r="O38" s="18" t="n">
        <f aca="false">SUM(O8:O37)</f>
        <v>34</v>
      </c>
      <c r="P38" s="18" t="n">
        <f aca="false">SUM(P8:P37)</f>
        <v>69</v>
      </c>
      <c r="Q38" s="19" t="n">
        <f aca="false">O38/N38</f>
        <v>0.330097087378641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446</v>
      </c>
      <c r="X38" s="18" t="n">
        <f aca="false">SUM(X8:X37)</f>
        <v>184</v>
      </c>
      <c r="Y38" s="19" t="n">
        <f aca="false">W38/V38</f>
        <v>0.707936507936508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2</v>
      </c>
      <c r="H39" s="25" t="n">
        <f aca="false">F39-G39</f>
        <v>6</v>
      </c>
      <c r="I39" s="27" t="n">
        <f aca="false">G39/F39</f>
        <v>0.25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4</v>
      </c>
      <c r="X39" s="25" t="n">
        <f aca="false">V39-W39</f>
        <v>11</v>
      </c>
      <c r="Y39" s="27" t="n">
        <f aca="false">W39/V39</f>
        <v>0.266666666666667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7</v>
      </c>
      <c r="H41" s="25" t="n">
        <f aca="false">F41-G41</f>
        <v>6</v>
      </c>
      <c r="I41" s="27" t="n">
        <f aca="false">G41/F41</f>
        <v>0.538461538461538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7</v>
      </c>
      <c r="X41" s="25" t="n">
        <f aca="false">V41-W41</f>
        <v>6</v>
      </c>
      <c r="Y41" s="27" t="n">
        <f aca="false">W41/V41</f>
        <v>0.538461538461538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10</v>
      </c>
      <c r="H42" s="25" t="n">
        <f aca="false">F42-G42</f>
        <v>0</v>
      </c>
      <c r="I42" s="27" t="n">
        <f aca="false">G42/F42</f>
        <v>1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10</v>
      </c>
      <c r="X42" s="25" t="n">
        <f aca="false">V42-W42</f>
        <v>0</v>
      </c>
      <c r="Y42" s="27" t="n">
        <f aca="false">W42/V42</f>
        <v>1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9</v>
      </c>
      <c r="H44" s="25" t="n">
        <f aca="false">F44-G44</f>
        <v>1</v>
      </c>
      <c r="I44" s="27" t="n">
        <f aca="false">G44/F44</f>
        <v>0.9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9</v>
      </c>
      <c r="X44" s="25" t="n">
        <f aca="false">V44-W44</f>
        <v>1</v>
      </c>
      <c r="Y44" s="27" t="n">
        <f aca="false">W44/V44</f>
        <v>0.9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13</v>
      </c>
      <c r="X46" s="25" t="n">
        <f aca="false">V46-W46</f>
        <v>5</v>
      </c>
      <c r="Y46" s="27" t="n">
        <f aca="false">W46/V46</f>
        <v>0.722222222222222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20</v>
      </c>
      <c r="H47" s="25" t="n">
        <f aca="false">F47-G47</f>
        <v>10</v>
      </c>
      <c r="I47" s="27" t="n">
        <f aca="false">G47/F47</f>
        <v>0.666666666666667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20</v>
      </c>
      <c r="X47" s="25" t="n">
        <f aca="false">V47-W47</f>
        <v>10</v>
      </c>
      <c r="Y47" s="27" t="n">
        <f aca="false">W47/V47</f>
        <v>0.666666666666667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4</v>
      </c>
      <c r="H48" s="25" t="n">
        <f aca="false">F48-G48</f>
        <v>1</v>
      </c>
      <c r="I48" s="27" t="n">
        <f aca="false">G48/F48</f>
        <v>0.8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4</v>
      </c>
      <c r="X48" s="25" t="n">
        <f aca="false">V48-W48</f>
        <v>1</v>
      </c>
      <c r="Y48" s="27" t="n">
        <f aca="false">W48/V48</f>
        <v>0.8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4</v>
      </c>
      <c r="X50" s="25" t="n">
        <f aca="false">V50-W50</f>
        <v>8</v>
      </c>
      <c r="Y50" s="27" t="n">
        <f aca="false">W50/V50</f>
        <v>0.333333333333333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2</v>
      </c>
      <c r="L51" s="25" t="n">
        <f aca="false">J51-K51</f>
        <v>3</v>
      </c>
      <c r="M51" s="27" t="n">
        <f aca="false">K51/J51</f>
        <v>0.4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20</v>
      </c>
      <c r="X51" s="25" t="n">
        <f aca="false">V51-W51</f>
        <v>4</v>
      </c>
      <c r="Y51" s="27" t="n">
        <f aca="false">W51/V51</f>
        <v>0.833333333333333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4</v>
      </c>
      <c r="H52" s="25" t="n">
        <f aca="false">F52-G52</f>
        <v>1</v>
      </c>
      <c r="I52" s="27" t="n">
        <f aca="false">G52/F52</f>
        <v>0.8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4</v>
      </c>
      <c r="X52" s="25" t="n">
        <f aca="false">V52-W52</f>
        <v>4</v>
      </c>
      <c r="Y52" s="27" t="n">
        <f aca="false">W52/V52</f>
        <v>0.5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122</v>
      </c>
      <c r="H54" s="18" t="n">
        <f aca="false">SUM(H39:H53)</f>
        <v>43</v>
      </c>
      <c r="I54" s="19" t="n">
        <f aca="false">G54/F54</f>
        <v>0.739393939393939</v>
      </c>
      <c r="J54" s="18" t="n">
        <f aca="false">SUM(J39:J53)</f>
        <v>22</v>
      </c>
      <c r="K54" s="18" t="n">
        <f aca="false">SUM(K39:K53)</f>
        <v>18</v>
      </c>
      <c r="L54" s="18" t="n">
        <f aca="false">SUM(L39:L53)</f>
        <v>4</v>
      </c>
      <c r="M54" s="19" t="n">
        <f aca="false">K54/J54</f>
        <v>0.818181818181818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151</v>
      </c>
      <c r="X54" s="18" t="n">
        <f aca="false">SUM(X39:X53)</f>
        <v>61</v>
      </c>
      <c r="Y54" s="19" t="n">
        <f aca="false">W54/V54</f>
        <v>0.712264150943396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2</v>
      </c>
      <c r="P55" s="33" t="n">
        <v>3</v>
      </c>
      <c r="Q55" s="35" t="n">
        <f aca="false">O55/N55</f>
        <v>0.666666666666667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4</v>
      </c>
      <c r="H57" s="33" t="n">
        <f aca="false">F57-G57</f>
        <v>6</v>
      </c>
      <c r="I57" s="35" t="n">
        <f aca="false">G57/F57</f>
        <v>0.4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4</v>
      </c>
      <c r="X57" s="33" t="n">
        <f aca="false">V57-W57</f>
        <v>8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6</v>
      </c>
      <c r="H59" s="33" t="n">
        <f aca="false">F59-G59</f>
        <v>4</v>
      </c>
      <c r="I59" s="35" t="n">
        <f aca="false">G59/F59</f>
        <v>0.6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8</v>
      </c>
      <c r="X59" s="33" t="n">
        <f aca="false">V59-W59</f>
        <v>4</v>
      </c>
      <c r="Y59" s="35" t="n">
        <f aca="false">W59/V59</f>
        <v>0.666666666666667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4</v>
      </c>
      <c r="H60" s="33" t="n">
        <f aca="false">F60-G60</f>
        <v>10</v>
      </c>
      <c r="I60" s="35" t="n">
        <f aca="false">G60/F60</f>
        <v>0.285714285714286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4</v>
      </c>
      <c r="X60" s="33" t="n">
        <f aca="false">V60-W60</f>
        <v>10</v>
      </c>
      <c r="Y60" s="35" t="n">
        <f aca="false">W60/V60</f>
        <v>0.285714285714286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4</v>
      </c>
      <c r="H62" s="33" t="n">
        <f aca="false">F62-G62</f>
        <v>4</v>
      </c>
      <c r="I62" s="35" t="n">
        <f aca="false">G62/F62</f>
        <v>0.5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5</v>
      </c>
      <c r="X62" s="33" t="n">
        <f aca="false">V62-W62</f>
        <v>6</v>
      </c>
      <c r="Y62" s="35" t="n">
        <f aca="false">W62/V62</f>
        <v>0.454545454545455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9</v>
      </c>
      <c r="H67" s="33" t="n">
        <f aca="false">F67-G67</f>
        <v>5</v>
      </c>
      <c r="I67" s="35" t="n">
        <f aca="false">G67/F67</f>
        <v>0.642857142857143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11</v>
      </c>
      <c r="X67" s="33" t="n">
        <f aca="false">V67-W67</f>
        <v>5</v>
      </c>
      <c r="Y67" s="35" t="n">
        <f aca="false">W67/V67</f>
        <v>0.6875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21</v>
      </c>
      <c r="H68" s="33" t="n">
        <f aca="false">F68-G68</f>
        <v>9</v>
      </c>
      <c r="I68" s="35" t="n">
        <f aca="false">G68/F68</f>
        <v>0.7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22</v>
      </c>
      <c r="X68" s="33" t="n">
        <f aca="false">V68-W68</f>
        <v>10</v>
      </c>
      <c r="Y68" s="35" t="n">
        <f aca="false">W68/V68</f>
        <v>0.6875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13</v>
      </c>
      <c r="H69" s="33" t="n">
        <f aca="false">F69-G69</f>
        <v>2</v>
      </c>
      <c r="I69" s="35" t="n">
        <f aca="false">G69/F69</f>
        <v>0.866666666666667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13</v>
      </c>
      <c r="X69" s="33" t="n">
        <f aca="false">V69-W69</f>
        <v>4</v>
      </c>
      <c r="Y69" s="35" t="n">
        <f aca="false">W69/V69</f>
        <v>0.764705882352941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120</v>
      </c>
      <c r="H70" s="18" t="n">
        <f aca="false">SUM(H55:H69)</f>
        <v>49</v>
      </c>
      <c r="I70" s="19" t="n">
        <f aca="false">G70/F70</f>
        <v>0.710059171597633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11</v>
      </c>
      <c r="P70" s="18" t="n">
        <f aca="false">SUM(P55:P69)</f>
        <v>11</v>
      </c>
      <c r="Q70" s="19" t="n">
        <f aca="false">O70/N70</f>
        <v>0.55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138</v>
      </c>
      <c r="X70" s="18" t="n">
        <f aca="false">SUM(X55:X69)</f>
        <v>60</v>
      </c>
      <c r="Y70" s="19" t="n">
        <f aca="false">W70/V70</f>
        <v>0.696969696969697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48</v>
      </c>
      <c r="H74" s="41" t="n">
        <f aca="false">F74-G74</f>
        <v>13</v>
      </c>
      <c r="I74" s="43" t="n">
        <f aca="false">G74/F74</f>
        <v>0.786885245901639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48</v>
      </c>
      <c r="X74" s="41" t="n">
        <f aca="false">V74-W74</f>
        <v>13</v>
      </c>
      <c r="Y74" s="43" t="n">
        <f aca="false">W74/V74</f>
        <v>0.786885245901639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14</v>
      </c>
      <c r="H76" s="41" t="n">
        <f aca="false">F76-G76</f>
        <v>3</v>
      </c>
      <c r="I76" s="43" t="n">
        <f aca="false">G76/F76</f>
        <v>0.823529411764706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16</v>
      </c>
      <c r="X76" s="41" t="n">
        <f aca="false">V76-W76</f>
        <v>6</v>
      </c>
      <c r="Y76" s="43" t="n">
        <f aca="false">W76/V76</f>
        <v>0.727272727272727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29</v>
      </c>
      <c r="X78" s="41" t="n">
        <f aca="false">V78-W78</f>
        <v>10</v>
      </c>
      <c r="Y78" s="43" t="n">
        <f aca="false">W78/V78</f>
        <v>0.743589743589744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10</v>
      </c>
      <c r="H81" s="41" t="n">
        <f aca="false">F81-G81</f>
        <v>0</v>
      </c>
      <c r="I81" s="43" t="n">
        <f aca="false">G81/F81</f>
        <v>1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10</v>
      </c>
      <c r="X81" s="41" t="n">
        <f aca="false">V81-W81</f>
        <v>0</v>
      </c>
      <c r="Y81" s="43" t="n">
        <f aca="false">W81/V81</f>
        <v>1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169</v>
      </c>
      <c r="H85" s="18" t="n">
        <f aca="false">SUM(H71:H84)</f>
        <v>35</v>
      </c>
      <c r="I85" s="19" t="n">
        <f aca="false">G85/F85</f>
        <v>0.82843137254902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180</v>
      </c>
      <c r="X85" s="18" t="n">
        <f aca="false">SUM(X71:X84)</f>
        <v>64</v>
      </c>
      <c r="Y85" s="19" t="n">
        <f aca="false">W85/V85</f>
        <v>0.737704918032787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793</v>
      </c>
      <c r="H86" s="18" t="n">
        <f aca="false">H38+H54+H70+H85</f>
        <v>229</v>
      </c>
      <c r="I86" s="19" t="n">
        <f aca="false">G86/F86</f>
        <v>0.775929549902153</v>
      </c>
      <c r="J86" s="18" t="n">
        <f aca="false">J38+J54+J70+J85</f>
        <v>81</v>
      </c>
      <c r="K86" s="18" t="n">
        <f aca="false">K38+K54+K70+K85</f>
        <v>57</v>
      </c>
      <c r="L86" s="18" t="n">
        <f aca="false">L38+L54+L70+L85</f>
        <v>24</v>
      </c>
      <c r="M86" s="19" t="n">
        <f aca="false">K86/J86</f>
        <v>0.703703703703704</v>
      </c>
      <c r="N86" s="18" t="n">
        <f aca="false">N38+N54+N70+N85</f>
        <v>172</v>
      </c>
      <c r="O86" s="18" t="n">
        <f aca="false">O38+O54+O70+O85</f>
        <v>62</v>
      </c>
      <c r="P86" s="18" t="n">
        <f aca="false">P38+P54+P70+P85</f>
        <v>112</v>
      </c>
      <c r="Q86" s="19" t="n">
        <f aca="false">O86/N86</f>
        <v>0.36046511627907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915</v>
      </c>
      <c r="X86" s="18" t="n">
        <f aca="false">V86-W86</f>
        <v>369</v>
      </c>
      <c r="Y86" s="19" t="n">
        <f aca="false">W86/V86</f>
        <v>0.712616822429907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207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382</v>
      </c>
      <c r="H96" s="56" t="n">
        <f aca="false">H38</f>
        <v>102</v>
      </c>
      <c r="I96" s="57" t="n">
        <f aca="false">I38</f>
        <v>0.789256198347107</v>
      </c>
      <c r="J96" s="56" t="n">
        <f aca="false">J38</f>
        <v>39</v>
      </c>
      <c r="K96" s="56" t="n">
        <f aca="false">K38</f>
        <v>29</v>
      </c>
      <c r="L96" s="56" t="n">
        <f aca="false">L38</f>
        <v>10</v>
      </c>
      <c r="M96" s="57" t="n">
        <f aca="false">M38</f>
        <v>0.743589743589744</v>
      </c>
      <c r="N96" s="56" t="n">
        <f aca="false">N38</f>
        <v>103</v>
      </c>
      <c r="O96" s="56" t="n">
        <f aca="false">O38</f>
        <v>34</v>
      </c>
      <c r="P96" s="56" t="n">
        <f aca="false">P38</f>
        <v>69</v>
      </c>
      <c r="Q96" s="57" t="n">
        <f aca="false">Q38</f>
        <v>0.330097087378641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446</v>
      </c>
      <c r="X96" s="56" t="n">
        <f aca="false">X38</f>
        <v>184</v>
      </c>
      <c r="Y96" s="57" t="n">
        <f aca="false">Y38</f>
        <v>0.707936507936508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122</v>
      </c>
      <c r="H97" s="59" t="n">
        <f aca="false">H54</f>
        <v>43</v>
      </c>
      <c r="I97" s="60" t="n">
        <f aca="false">I54</f>
        <v>0.739393939393939</v>
      </c>
      <c r="J97" s="59" t="n">
        <f aca="false">J54</f>
        <v>22</v>
      </c>
      <c r="K97" s="59" t="n">
        <f aca="false">K54</f>
        <v>18</v>
      </c>
      <c r="L97" s="59" t="n">
        <f aca="false">L54</f>
        <v>4</v>
      </c>
      <c r="M97" s="60" t="n">
        <f aca="false">M54</f>
        <v>0.818181818181818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151</v>
      </c>
      <c r="X97" s="59" t="n">
        <f aca="false">X54</f>
        <v>61</v>
      </c>
      <c r="Y97" s="60" t="n">
        <f aca="false">Y54</f>
        <v>0.712264150943396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120</v>
      </c>
      <c r="H98" s="62" t="n">
        <f aca="false">H70</f>
        <v>49</v>
      </c>
      <c r="I98" s="63" t="n">
        <f aca="false">I70</f>
        <v>0.710059171597633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11</v>
      </c>
      <c r="P98" s="62" t="n">
        <f aca="false">P70</f>
        <v>11</v>
      </c>
      <c r="Q98" s="63" t="n">
        <f aca="false">Q70</f>
        <v>0.55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138</v>
      </c>
      <c r="X98" s="62" t="n">
        <f aca="false">X70</f>
        <v>60</v>
      </c>
      <c r="Y98" s="63" t="n">
        <f aca="false">Y70</f>
        <v>0.696969696969697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169</v>
      </c>
      <c r="H99" s="65" t="n">
        <f aca="false">H85</f>
        <v>35</v>
      </c>
      <c r="I99" s="66" t="n">
        <f aca="false">I85</f>
        <v>0.82843137254902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180</v>
      </c>
      <c r="X99" s="65" t="n">
        <f aca="false">X85</f>
        <v>64</v>
      </c>
      <c r="Y99" s="66" t="n">
        <f aca="false">Y85</f>
        <v>0.737704918032787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793</v>
      </c>
      <c r="H100" s="6" t="n">
        <f aca="false">H86</f>
        <v>229</v>
      </c>
      <c r="I100" s="68" t="n">
        <f aca="false">I86</f>
        <v>0.775929549902153</v>
      </c>
      <c r="J100" s="6" t="n">
        <f aca="false">J86</f>
        <v>81</v>
      </c>
      <c r="K100" s="6" t="n">
        <f aca="false">K86</f>
        <v>57</v>
      </c>
      <c r="L100" s="6" t="n">
        <f aca="false">L86</f>
        <v>24</v>
      </c>
      <c r="M100" s="68" t="n">
        <f aca="false">M86</f>
        <v>0.703703703703704</v>
      </c>
      <c r="N100" s="6" t="n">
        <f aca="false">N86</f>
        <v>172</v>
      </c>
      <c r="O100" s="6" t="n">
        <f aca="false">O86</f>
        <v>62</v>
      </c>
      <c r="P100" s="6" t="n">
        <f aca="false">P86</f>
        <v>112</v>
      </c>
      <c r="Q100" s="68" t="n">
        <f aca="false">Q86</f>
        <v>0.36046511627907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915</v>
      </c>
      <c r="X100" s="6" t="n">
        <f aca="false">X86</f>
        <v>369</v>
      </c>
      <c r="Y100" s="68" t="n">
        <f aca="false">W100/V100</f>
        <v>0.712616822429907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208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57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850</v>
      </c>
      <c r="M113" s="76"/>
      <c r="N113" s="76"/>
      <c r="O113" s="76" t="n">
        <f aca="false">I113-L113</f>
        <v>253</v>
      </c>
      <c r="P113" s="76"/>
      <c r="Q113" s="76"/>
      <c r="R113" s="77" t="n">
        <f aca="false">L113/I113</f>
        <v>0.770625566636446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65</v>
      </c>
      <c r="M114" s="76"/>
      <c r="N114" s="76"/>
      <c r="O114" s="76" t="n">
        <f aca="false">I114-L114</f>
        <v>116</v>
      </c>
      <c r="P114" s="76"/>
      <c r="Q114" s="76"/>
      <c r="R114" s="77" t="n">
        <f aca="false">L114/I114</f>
        <v>0.359116022099448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915</v>
      </c>
      <c r="M115" s="76"/>
      <c r="N115" s="76"/>
      <c r="O115" s="76" t="n">
        <f aca="false">SUM(O113:O114)</f>
        <v>369</v>
      </c>
      <c r="P115" s="76"/>
      <c r="Q115" s="76"/>
      <c r="R115" s="77" t="n">
        <f aca="false">L115/I115</f>
        <v>0.712616822429907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19" customFormat="false" ht="12.75" hidden="false" customHeight="false" outlineLevel="0" collapsed="false">
      <c r="E119" s="79" t="s">
        <v>146</v>
      </c>
      <c r="F119" s="79"/>
      <c r="G119" s="79"/>
      <c r="H119" s="79"/>
      <c r="I119" s="79"/>
      <c r="J119" s="79"/>
      <c r="K119" s="79"/>
      <c r="L119" s="79"/>
      <c r="M119" s="79"/>
    </row>
    <row r="120" customFormat="false" ht="12.75" hidden="false" customHeight="false" outlineLevel="0" collapsed="false">
      <c r="E120" s="80"/>
      <c r="F120" s="79" t="s">
        <v>147</v>
      </c>
      <c r="G120" s="79"/>
      <c r="H120" s="79"/>
      <c r="I120" s="79"/>
      <c r="J120" s="79" t="s">
        <v>148</v>
      </c>
      <c r="K120" s="79"/>
      <c r="L120" s="79"/>
      <c r="M120" s="79"/>
    </row>
    <row r="121" customFormat="false" ht="25.5" hidden="false" customHeight="false" outlineLevel="0" collapsed="false">
      <c r="E121" s="81"/>
      <c r="F121" s="82" t="s">
        <v>149</v>
      </c>
      <c r="G121" s="82" t="s">
        <v>150</v>
      </c>
      <c r="H121" s="82" t="s">
        <v>151</v>
      </c>
      <c r="I121" s="82" t="s">
        <v>152</v>
      </c>
      <c r="J121" s="82" t="s">
        <v>149</v>
      </c>
      <c r="K121" s="82" t="s">
        <v>150</v>
      </c>
      <c r="L121" s="82" t="s">
        <v>151</v>
      </c>
      <c r="M121" s="82" t="s">
        <v>152</v>
      </c>
    </row>
    <row r="122" customFormat="false" ht="12.75" hidden="false" customHeight="false" outlineLevel="0" collapsed="false">
      <c r="E122" s="80" t="s">
        <v>17</v>
      </c>
      <c r="F122" s="83" t="n">
        <v>1837</v>
      </c>
      <c r="G122" s="83" t="n">
        <v>726</v>
      </c>
      <c r="H122" s="83" t="n">
        <v>1111</v>
      </c>
      <c r="I122" s="84" t="n">
        <f aca="false">G122/F122</f>
        <v>0.395209580838323</v>
      </c>
      <c r="J122" s="83" t="n">
        <v>476</v>
      </c>
      <c r="K122" s="83" t="n">
        <v>99</v>
      </c>
      <c r="L122" s="83" t="n">
        <v>377</v>
      </c>
      <c r="M122" s="84" t="n">
        <f aca="false">K122/J122</f>
        <v>0.207983193277311</v>
      </c>
    </row>
    <row r="123" customFormat="false" ht="12.75" hidden="false" customHeight="false" outlineLevel="0" collapsed="false">
      <c r="E123" s="80" t="s">
        <v>62</v>
      </c>
      <c r="F123" s="83" t="n">
        <v>960</v>
      </c>
      <c r="G123" s="83" t="n">
        <v>402</v>
      </c>
      <c r="H123" s="83" t="n">
        <v>558</v>
      </c>
      <c r="I123" s="84" t="n">
        <f aca="false">G123/F123</f>
        <v>0.41875</v>
      </c>
      <c r="J123" s="83" t="n">
        <v>385</v>
      </c>
      <c r="K123" s="83" t="n">
        <v>55</v>
      </c>
      <c r="L123" s="83" t="n">
        <v>330</v>
      </c>
      <c r="M123" s="84" t="n">
        <f aca="false">K123/J123</f>
        <v>0.142857142857143</v>
      </c>
    </row>
    <row r="124" customFormat="false" ht="12.75" hidden="false" customHeight="false" outlineLevel="0" collapsed="false">
      <c r="E124" s="80" t="s">
        <v>86</v>
      </c>
      <c r="F124" s="83" t="n">
        <v>932</v>
      </c>
      <c r="G124" s="83" t="n">
        <v>420</v>
      </c>
      <c r="H124" s="83" t="n">
        <v>512</v>
      </c>
      <c r="I124" s="84" t="n">
        <f aca="false">G124/F124</f>
        <v>0.450643776824034</v>
      </c>
      <c r="J124" s="83" t="n">
        <v>347</v>
      </c>
      <c r="K124" s="83" t="n">
        <v>57</v>
      </c>
      <c r="L124" s="83" t="n">
        <v>290</v>
      </c>
      <c r="M124" s="84" t="n">
        <f aca="false">K124/J124</f>
        <v>0.164265129682997</v>
      </c>
    </row>
    <row r="125" customFormat="false" ht="12.75" hidden="false" customHeight="false" outlineLevel="0" collapsed="false">
      <c r="E125" s="80" t="s">
        <v>109</v>
      </c>
      <c r="F125" s="83" t="n">
        <v>1575</v>
      </c>
      <c r="G125" s="83" t="n">
        <v>556</v>
      </c>
      <c r="H125" s="83" t="n">
        <v>1019</v>
      </c>
      <c r="I125" s="84" t="n">
        <f aca="false">G125/F125</f>
        <v>0.353015873015873</v>
      </c>
      <c r="J125" s="83" t="n">
        <v>449</v>
      </c>
      <c r="K125" s="83" t="n">
        <v>48</v>
      </c>
      <c r="L125" s="83" t="n">
        <v>401</v>
      </c>
      <c r="M125" s="84" t="n">
        <f aca="false">K125/J125</f>
        <v>0.106904231625835</v>
      </c>
    </row>
    <row r="126" customFormat="false" ht="12.75" hidden="false" customHeight="false" outlineLevel="0" collapsed="false">
      <c r="E126" s="80" t="s">
        <v>137</v>
      </c>
      <c r="F126" s="80" t="n">
        <f aca="false">F122+F123+F124+F125</f>
        <v>5304</v>
      </c>
      <c r="G126" s="80" t="n">
        <f aca="false">G122+G123+G124+G125</f>
        <v>2104</v>
      </c>
      <c r="H126" s="80" t="n">
        <f aca="false">H122+H123+H124+H125</f>
        <v>3200</v>
      </c>
      <c r="I126" s="85" t="n">
        <f aca="false">G126/F126</f>
        <v>0.396681749622926</v>
      </c>
      <c r="J126" s="80" t="n">
        <f aca="false">J122+J123+J124+J125</f>
        <v>1657</v>
      </c>
      <c r="K126" s="80" t="n">
        <f aca="false">K122+K123+K124+K125</f>
        <v>259</v>
      </c>
      <c r="L126" s="80" t="n">
        <f aca="false">L122+L123+L124+L125</f>
        <v>1398</v>
      </c>
      <c r="M126" s="85" t="n">
        <f aca="false">K126/J126</f>
        <v>0.156306578153289</v>
      </c>
    </row>
    <row r="127" customFormat="false" ht="12.75" hidden="false" customHeight="false" outlineLevel="0" collapsed="false">
      <c r="E127" s="86" t="s">
        <v>153</v>
      </c>
      <c r="H127" s="87"/>
    </row>
    <row r="128" customFormat="false" ht="12.75" hidden="false" customHeight="false" outlineLevel="0" collapsed="false">
      <c r="E128" s="86" t="s">
        <v>154</v>
      </c>
      <c r="H128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8"/>
  <sheetViews>
    <sheetView showFormulas="false" showGridLines="true" showRowColHeaders="true" showZeros="true" rightToLeft="false" tabSelected="false" showOutlineSymbols="true" defaultGridColor="true" view="normal" topLeftCell="D7" colorId="64" zoomScale="81" zoomScaleNormal="81" zoomScalePageLayoutView="100" workbookViewId="0">
      <selection pane="topLeft" activeCell="G19" activeCellId="0" sqref="G19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10.42"/>
    <col collapsed="false" customWidth="true" hidden="false" outlineLevel="0" max="12" min="10" style="0" width="5.86"/>
    <col collapsed="false" customWidth="true" hidden="false" outlineLevel="0" max="13" min="13" style="0" width="9.85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209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12</v>
      </c>
      <c r="H8" s="13" t="n">
        <f aca="false">F8-G8</f>
        <v>2</v>
      </c>
      <c r="I8" s="15" t="n">
        <f aca="false">G8/F8</f>
        <v>0.857142857142857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12</v>
      </c>
      <c r="X8" s="13" t="n">
        <f aca="false">V8-W8</f>
        <v>2</v>
      </c>
      <c r="Y8" s="15" t="n">
        <f aca="false">W8/V8</f>
        <v>0.857142857142857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27</v>
      </c>
      <c r="H13" s="13" t="n">
        <f aca="false">F13-G13</f>
        <v>6</v>
      </c>
      <c r="I13" s="15" t="n">
        <f aca="false">G13/F13</f>
        <v>0.818181818181818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29</v>
      </c>
      <c r="X13" s="13" t="n">
        <f aca="false">V13-W13</f>
        <v>29</v>
      </c>
      <c r="Y13" s="15" t="n">
        <f aca="false">W13/V13</f>
        <v>0.5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10</v>
      </c>
      <c r="H15" s="13" t="n">
        <f aca="false">F15-G15</f>
        <v>10</v>
      </c>
      <c r="I15" s="15" t="n">
        <f aca="false">G15/F15</f>
        <v>0.5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10</v>
      </c>
      <c r="X15" s="13" t="n">
        <f aca="false">V15-W15</f>
        <v>10</v>
      </c>
      <c r="Y15" s="15" t="n">
        <f aca="false">W15/V15</f>
        <v>0.5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12</v>
      </c>
      <c r="H17" s="13" t="n">
        <f aca="false">F17-G17</f>
        <v>16</v>
      </c>
      <c r="I17" s="15" t="n">
        <f aca="false">G17/F17</f>
        <v>0.428571428571429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12</v>
      </c>
      <c r="X17" s="13" t="n">
        <f aca="false">V17-W17</f>
        <v>16</v>
      </c>
      <c r="Y17" s="15" t="n">
        <f aca="false">W17/V17</f>
        <v>0.428571428571429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11</v>
      </c>
      <c r="P19" s="13" t="n">
        <f aca="false">N19-O19</f>
        <v>23</v>
      </c>
      <c r="Q19" s="15" t="n">
        <f aca="false">O19/N19</f>
        <v>0.323529411764706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11</v>
      </c>
      <c r="X19" s="13" t="n">
        <f aca="false">V19-W19</f>
        <v>23</v>
      </c>
      <c r="Y19" s="15" t="n">
        <f aca="false">W19/V19</f>
        <v>0.323529411764706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29</v>
      </c>
      <c r="H20" s="13" t="n">
        <f aca="false">F20-G20</f>
        <v>0</v>
      </c>
      <c r="I20" s="15" t="n">
        <f aca="false">G20/F20</f>
        <v>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29</v>
      </c>
      <c r="X20" s="13" t="n">
        <f aca="false">V20-W20</f>
        <v>0</v>
      </c>
      <c r="Y20" s="15" t="n">
        <f aca="false">W20/V20</f>
        <v>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7</v>
      </c>
      <c r="H21" s="13" t="n">
        <f aca="false">F21-G21</f>
        <v>7</v>
      </c>
      <c r="I21" s="15" t="n">
        <f aca="false">G21/F21</f>
        <v>0.5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7</v>
      </c>
      <c r="X21" s="13" t="n">
        <f aca="false">V21-W21</f>
        <v>7</v>
      </c>
      <c r="Y21" s="15" t="n">
        <f aca="false">W21/V21</f>
        <v>0.5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4</v>
      </c>
      <c r="H23" s="13" t="n">
        <f aca="false">F23-G23</f>
        <v>6</v>
      </c>
      <c r="I23" s="15" t="n">
        <f aca="false">G23/F23</f>
        <v>0.4</v>
      </c>
      <c r="J23" s="16"/>
      <c r="K23" s="14"/>
      <c r="L23" s="13"/>
      <c r="M23" s="15"/>
      <c r="N23" s="13" t="n">
        <v>4</v>
      </c>
      <c r="O23" s="14" t="n">
        <v>2</v>
      </c>
      <c r="P23" s="13" t="n">
        <f aca="false">N23-O23</f>
        <v>2</v>
      </c>
      <c r="Q23" s="15" t="n">
        <f aca="false">O23/N23</f>
        <v>0.5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6</v>
      </c>
      <c r="X23" s="13" t="n">
        <f aca="false">V23-W23</f>
        <v>8</v>
      </c>
      <c r="Y23" s="15" t="n">
        <f aca="false">W23/V23</f>
        <v>0.428571428571429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19</v>
      </c>
      <c r="H24" s="13" t="n">
        <f aca="false">F24-G24</f>
        <v>21</v>
      </c>
      <c r="I24" s="15" t="n">
        <f aca="false">G24/F24</f>
        <v>0.475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19</v>
      </c>
      <c r="X24" s="13" t="n">
        <f aca="false">V24-W24</f>
        <v>29</v>
      </c>
      <c r="Y24" s="15" t="n">
        <f aca="false">W24/V24</f>
        <v>0.395833333333333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5</v>
      </c>
      <c r="H26" s="13" t="n">
        <f aca="false">F26-G26</f>
        <v>4</v>
      </c>
      <c r="I26" s="15" t="n">
        <f aca="false">G26/F26</f>
        <v>0.555555555555556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6</v>
      </c>
      <c r="X26" s="13" t="n">
        <f aca="false">V26-W26</f>
        <v>6</v>
      </c>
      <c r="Y26" s="15" t="n">
        <f aca="false">W26/V26</f>
        <v>0.5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8</v>
      </c>
      <c r="H27" s="13" t="n">
        <f aca="false">F27-G27</f>
        <v>1</v>
      </c>
      <c r="I27" s="15" t="n">
        <f aca="false">G27/F27</f>
        <v>0.888888888888889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8</v>
      </c>
      <c r="X27" s="13" t="n">
        <f aca="false">V27-W27</f>
        <v>1</v>
      </c>
      <c r="Y27" s="15" t="n">
        <f aca="false">W27/V27</f>
        <v>0.888888888888889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20</v>
      </c>
      <c r="X31" s="13" t="n">
        <f aca="false">V31-W31</f>
        <v>4</v>
      </c>
      <c r="Y31" s="15" t="n">
        <f aca="false">W31/V31</f>
        <v>0.833333333333333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2</v>
      </c>
      <c r="H32" s="13" t="n">
        <f aca="false">F32-G32</f>
        <v>8</v>
      </c>
      <c r="I32" s="15" t="n">
        <f aca="false">G32/F32</f>
        <v>0.2</v>
      </c>
      <c r="J32" s="16" t="n">
        <v>1</v>
      </c>
      <c r="K32" s="14" t="n">
        <v>1</v>
      </c>
      <c r="L32" s="13" t="n">
        <f aca="false">J32-K32</f>
        <v>0</v>
      </c>
      <c r="M32" s="15" t="n">
        <f aca="false">K32/J32</f>
        <v>1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3</v>
      </c>
      <c r="X32" s="13" t="n">
        <f aca="false">V32-W32</f>
        <v>8</v>
      </c>
      <c r="Y32" s="15" t="n">
        <f aca="false">W32/V32</f>
        <v>0.272727272727273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6</v>
      </c>
      <c r="H33" s="13" t="n">
        <f aca="false">F33-G33</f>
        <v>4</v>
      </c>
      <c r="I33" s="15" t="n">
        <f aca="false">G33/F33</f>
        <v>0.6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9</v>
      </c>
      <c r="X33" s="13" t="n">
        <f aca="false">V33-W33</f>
        <v>11</v>
      </c>
      <c r="Y33" s="15" t="n">
        <f aca="false">W33/V33</f>
        <v>0.45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8</v>
      </c>
      <c r="H34" s="13" t="n">
        <f aca="false">F34-G34</f>
        <v>1</v>
      </c>
      <c r="I34" s="15" t="n">
        <f aca="false">G34/F34</f>
        <v>0.888888888888889</v>
      </c>
      <c r="J34" s="16"/>
      <c r="K34" s="14"/>
      <c r="L34" s="13"/>
      <c r="M34" s="15"/>
      <c r="N34" s="13" t="n">
        <v>4</v>
      </c>
      <c r="O34" s="14" t="n">
        <v>3</v>
      </c>
      <c r="P34" s="13" t="n">
        <f aca="false">N34-O34</f>
        <v>1</v>
      </c>
      <c r="Q34" s="15" t="n">
        <f aca="false">O34/N34</f>
        <v>0.75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11</v>
      </c>
      <c r="X34" s="13" t="n">
        <f aca="false">V34-W34</f>
        <v>2</v>
      </c>
      <c r="Y34" s="15" t="n">
        <f aca="false">W34/V34</f>
        <v>0.846153846153846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2</v>
      </c>
      <c r="H36" s="13" t="n">
        <f aca="false">F36-G36</f>
        <v>3</v>
      </c>
      <c r="I36" s="15" t="n">
        <f aca="false">G36/F36</f>
        <v>0.4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3</v>
      </c>
      <c r="X36" s="13" t="n">
        <f aca="false">V36-W36</f>
        <v>5</v>
      </c>
      <c r="Y36" s="15" t="n">
        <f aca="false">W36/V36</f>
        <v>0.375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371</v>
      </c>
      <c r="H38" s="18" t="n">
        <f aca="false">F38-G38</f>
        <v>113</v>
      </c>
      <c r="I38" s="19" t="n">
        <f aca="false">G38/F38</f>
        <v>0.766528925619835</v>
      </c>
      <c r="J38" s="18" t="n">
        <f aca="false">SUM(J8:J37)</f>
        <v>39</v>
      </c>
      <c r="K38" s="18" t="n">
        <f aca="false">SUM(K8:K37)</f>
        <v>28</v>
      </c>
      <c r="L38" s="18" t="n">
        <f aca="false">J38-K38</f>
        <v>11</v>
      </c>
      <c r="M38" s="19" t="n">
        <f aca="false">K38/J38</f>
        <v>0.717948717948718</v>
      </c>
      <c r="N38" s="18" t="n">
        <f aca="false">SUM(N8:N37)</f>
        <v>103</v>
      </c>
      <c r="O38" s="18" t="n">
        <f aca="false">SUM(O8:O37)</f>
        <v>36</v>
      </c>
      <c r="P38" s="18" t="n">
        <f aca="false">SUM(P8:P37)</f>
        <v>67</v>
      </c>
      <c r="Q38" s="19" t="n">
        <f aca="false">O38/N38</f>
        <v>0.349514563106796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436</v>
      </c>
      <c r="X38" s="18" t="n">
        <f aca="false">SUM(X8:X37)</f>
        <v>194</v>
      </c>
      <c r="Y38" s="19" t="n">
        <f aca="false">W38/V38</f>
        <v>0.692063492063492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2</v>
      </c>
      <c r="H39" s="25" t="n">
        <f aca="false">F39-G39</f>
        <v>6</v>
      </c>
      <c r="I39" s="27" t="n">
        <f aca="false">G39/F39</f>
        <v>0.25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7</v>
      </c>
      <c r="H41" s="25" t="n">
        <f aca="false">F41-G41</f>
        <v>6</v>
      </c>
      <c r="I41" s="27" t="n">
        <f aca="false">G41/F41</f>
        <v>0.538461538461538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7</v>
      </c>
      <c r="X41" s="25" t="n">
        <f aca="false">V41-W41</f>
        <v>6</v>
      </c>
      <c r="Y41" s="27" t="n">
        <f aca="false">W41/V41</f>
        <v>0.538461538461538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8</v>
      </c>
      <c r="H44" s="25" t="n">
        <f aca="false">F44-G44</f>
        <v>2</v>
      </c>
      <c r="I44" s="27" t="n">
        <f aca="false">G44/F44</f>
        <v>0.8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8</v>
      </c>
      <c r="X44" s="25" t="n">
        <f aca="false">V44-W44</f>
        <v>2</v>
      </c>
      <c r="Y44" s="27" t="n">
        <f aca="false">W44/V44</f>
        <v>0.8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19</v>
      </c>
      <c r="H47" s="25" t="n">
        <f aca="false">F47-G47</f>
        <v>11</v>
      </c>
      <c r="I47" s="27" t="n">
        <f aca="false">G47/F47</f>
        <v>0.633333333333333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19</v>
      </c>
      <c r="X47" s="25" t="n">
        <f aca="false">V47-W47</f>
        <v>11</v>
      </c>
      <c r="Y47" s="27" t="n">
        <f aca="false">W47/V47</f>
        <v>0.633333333333333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5</v>
      </c>
      <c r="H48" s="25" t="n">
        <f aca="false">F48-G48</f>
        <v>0</v>
      </c>
      <c r="I48" s="27" t="n">
        <f aca="false">G48/F48</f>
        <v>1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5</v>
      </c>
      <c r="X48" s="25" t="n">
        <f aca="false">V48-W48</f>
        <v>0</v>
      </c>
      <c r="Y48" s="27" t="n">
        <f aca="false">W48/V48</f>
        <v>1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1</v>
      </c>
      <c r="P50" s="25" t="n">
        <f aca="false">N50-O50</f>
        <v>1</v>
      </c>
      <c r="Q50" s="27" t="n">
        <f aca="false">O50/N50</f>
        <v>0.5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4</v>
      </c>
      <c r="X50" s="25" t="n">
        <f aca="false">V50-W50</f>
        <v>8</v>
      </c>
      <c r="Y50" s="27" t="n">
        <f aca="false">W50/V50</f>
        <v>0.333333333333333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3</v>
      </c>
      <c r="L51" s="25" t="n">
        <f aca="false">J51-K51</f>
        <v>2</v>
      </c>
      <c r="M51" s="27" t="n">
        <f aca="false">K51/J51</f>
        <v>0.6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119</v>
      </c>
      <c r="H54" s="18" t="n">
        <f aca="false">SUM(H39:H53)</f>
        <v>46</v>
      </c>
      <c r="I54" s="19" t="n">
        <f aca="false">G54/F54</f>
        <v>0.721212121212121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148</v>
      </c>
      <c r="X54" s="18" t="n">
        <f aca="false">SUM(X39:X53)</f>
        <v>64</v>
      </c>
      <c r="Y54" s="19" t="n">
        <f aca="false">W54/V54</f>
        <v>0.69811320754717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2</v>
      </c>
      <c r="P55" s="33" t="n">
        <v>3</v>
      </c>
      <c r="Q55" s="35" t="n">
        <f aca="false">O55/N55</f>
        <v>0.666666666666667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4</v>
      </c>
      <c r="H57" s="33" t="n">
        <f aca="false">F57-G57</f>
        <v>6</v>
      </c>
      <c r="I57" s="35" t="n">
        <f aca="false">G57/F57</f>
        <v>0.4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4</v>
      </c>
      <c r="X57" s="33" t="n">
        <f aca="false">V57-W57</f>
        <v>8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4</v>
      </c>
      <c r="H62" s="33" t="n">
        <f aca="false">F62-G62</f>
        <v>4</v>
      </c>
      <c r="I62" s="35" t="n">
        <f aca="false">G62/F62</f>
        <v>0.5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5</v>
      </c>
      <c r="X62" s="33" t="n">
        <f aca="false">V62-W62</f>
        <v>6</v>
      </c>
      <c r="Y62" s="35" t="n">
        <f aca="false">W62/V62</f>
        <v>0.454545454545455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8</v>
      </c>
      <c r="H67" s="33" t="n">
        <f aca="false">F67-G67</f>
        <v>6</v>
      </c>
      <c r="I67" s="35" t="n">
        <f aca="false">G67/F67</f>
        <v>0.571428571428571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10</v>
      </c>
      <c r="X67" s="33" t="n">
        <f aca="false">V67-W67</f>
        <v>6</v>
      </c>
      <c r="Y67" s="35" t="n">
        <f aca="false">W67/V67</f>
        <v>0.625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24</v>
      </c>
      <c r="H68" s="33" t="n">
        <f aca="false">F68-G68</f>
        <v>6</v>
      </c>
      <c r="I68" s="35" t="n">
        <f aca="false">G68/F68</f>
        <v>0.8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25</v>
      </c>
      <c r="X68" s="33" t="n">
        <f aca="false">V68-W68</f>
        <v>7</v>
      </c>
      <c r="Y68" s="35" t="n">
        <f aca="false">W68/V68</f>
        <v>0.78125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125</v>
      </c>
      <c r="H70" s="18" t="n">
        <f aca="false">SUM(H55:H69)</f>
        <v>44</v>
      </c>
      <c r="I70" s="19" t="n">
        <f aca="false">G70/F70</f>
        <v>0.739644970414201</v>
      </c>
      <c r="J70" s="18" t="n">
        <f aca="false">SUM(J55:J69)</f>
        <v>9</v>
      </c>
      <c r="K70" s="18" t="n">
        <f aca="false">SUM(K55:K69)</f>
        <v>6</v>
      </c>
      <c r="L70" s="18" t="n">
        <f aca="false">J70-K70</f>
        <v>3</v>
      </c>
      <c r="M70" s="19" t="n">
        <f aca="false">K70/J70</f>
        <v>0.666666666666667</v>
      </c>
      <c r="N70" s="18" t="n">
        <f aca="false">SUM(N55:N69)</f>
        <v>20</v>
      </c>
      <c r="O70" s="18" t="n">
        <f aca="false">SUM(O55:O69)</f>
        <v>10</v>
      </c>
      <c r="P70" s="18" t="n">
        <f aca="false">SUM(P55:P69)</f>
        <v>12</v>
      </c>
      <c r="Q70" s="19" t="n">
        <f aca="false">O70/N70</f>
        <v>0.5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141</v>
      </c>
      <c r="X70" s="18" t="n">
        <f aca="false">SUM(X55:X69)</f>
        <v>57</v>
      </c>
      <c r="Y70" s="19" t="n">
        <f aca="false">W70/V70</f>
        <v>0.712121212121212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2</v>
      </c>
      <c r="H73" s="41" t="n">
        <f aca="false">F73-G73</f>
        <v>3</v>
      </c>
      <c r="I73" s="43" t="n">
        <f aca="false">G73/F73</f>
        <v>0.4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2</v>
      </c>
      <c r="X73" s="41" t="n">
        <f aca="false">V73-W73</f>
        <v>8</v>
      </c>
      <c r="Y73" s="43" t="n">
        <f aca="false">W73/V73</f>
        <v>0.2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13</v>
      </c>
      <c r="H76" s="41" t="n">
        <f aca="false">F76-G76</f>
        <v>4</v>
      </c>
      <c r="I76" s="43" t="n">
        <f aca="false">G76/F76</f>
        <v>0.764705882352941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5</v>
      </c>
      <c r="P78" s="41" t="n">
        <f aca="false">N78-O78</f>
        <v>2</v>
      </c>
      <c r="Q78" s="43" t="n">
        <f aca="false">O78/N78</f>
        <v>0.714285714285714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30</v>
      </c>
      <c r="X78" s="41" t="n">
        <f aca="false">V78-W78</f>
        <v>9</v>
      </c>
      <c r="Y78" s="43" t="n">
        <f aca="false">W78/V78</f>
        <v>0.769230769230769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6</v>
      </c>
      <c r="H79" s="41" t="n">
        <f aca="false">F79-G79</f>
        <v>4</v>
      </c>
      <c r="I79" s="43" t="n">
        <f aca="false">G79/F79</f>
        <v>0.6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6</v>
      </c>
      <c r="X79" s="41" t="n">
        <f aca="false">V79-W79</f>
        <v>4</v>
      </c>
      <c r="Y79" s="43" t="n">
        <f aca="false">W79/V79</f>
        <v>0.6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10</v>
      </c>
      <c r="H81" s="41" t="n">
        <f aca="false">F81-G81</f>
        <v>0</v>
      </c>
      <c r="I81" s="43" t="n">
        <f aca="false">G81/F81</f>
        <v>1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10</v>
      </c>
      <c r="X81" s="41" t="n">
        <f aca="false">V81-W81</f>
        <v>0</v>
      </c>
      <c r="Y81" s="43" t="n">
        <f aca="false">W81/V81</f>
        <v>1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7</v>
      </c>
      <c r="X83" s="41" t="n">
        <f aca="false">V83-W83</f>
        <v>4</v>
      </c>
      <c r="Y83" s="43" t="n">
        <f aca="false">W83/V83</f>
        <v>0.636363636363636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8</v>
      </c>
      <c r="H84" s="41" t="n">
        <f aca="false">F84-G84</f>
        <v>0</v>
      </c>
      <c r="I84" s="43" t="n">
        <f aca="false">G84/F84</f>
        <v>1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8</v>
      </c>
      <c r="X84" s="41" t="n">
        <f aca="false">V84-W84</f>
        <v>2</v>
      </c>
      <c r="Y84" s="43" t="n">
        <f aca="false">W84/V84</f>
        <v>0.8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161</v>
      </c>
      <c r="H85" s="18" t="n">
        <f aca="false">SUM(H71:H84)</f>
        <v>43</v>
      </c>
      <c r="I85" s="19" t="n">
        <f aca="false">G85/F85</f>
        <v>0.78921568627451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9</v>
      </c>
      <c r="P85" s="18" t="n">
        <f aca="false">SUM(P71:P84)</f>
        <v>20</v>
      </c>
      <c r="Q85" s="19" t="n">
        <f aca="false">O85/N85</f>
        <v>0.310344827586207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173</v>
      </c>
      <c r="X85" s="18" t="n">
        <f aca="false">SUM(X71:X84)</f>
        <v>71</v>
      </c>
      <c r="Y85" s="19" t="n">
        <f aca="false">W85/V85</f>
        <v>0.709016393442623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776</v>
      </c>
      <c r="H86" s="18" t="n">
        <f aca="false">H38+H54+H70+H85</f>
        <v>246</v>
      </c>
      <c r="I86" s="19" t="n">
        <f aca="false">G86/F86</f>
        <v>0.759295499021526</v>
      </c>
      <c r="J86" s="18" t="n">
        <f aca="false">J38+J54+J70+J85</f>
        <v>81</v>
      </c>
      <c r="K86" s="18" t="n">
        <f aca="false">K38+K54+K70+K85</f>
        <v>56</v>
      </c>
      <c r="L86" s="18" t="n">
        <f aca="false">L38+L54+L70+L85</f>
        <v>25</v>
      </c>
      <c r="M86" s="19" t="n">
        <f aca="false">K86/J86</f>
        <v>0.691358024691358</v>
      </c>
      <c r="N86" s="18" t="n">
        <f aca="false">N38+N54+N70+N85</f>
        <v>172</v>
      </c>
      <c r="O86" s="18" t="n">
        <f aca="false">O38+O54+O70+O85</f>
        <v>63</v>
      </c>
      <c r="P86" s="18" t="n">
        <f aca="false">P38+P54+P70+P85</f>
        <v>111</v>
      </c>
      <c r="Q86" s="19" t="n">
        <f aca="false">O86/N86</f>
        <v>0.366279069767442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898</v>
      </c>
      <c r="X86" s="18" t="n">
        <f aca="false">V86-W86</f>
        <v>386</v>
      </c>
      <c r="Y86" s="19" t="n">
        <f aca="false">W86/V86</f>
        <v>0.699376947040498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209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371</v>
      </c>
      <c r="H96" s="56" t="n">
        <f aca="false">H38</f>
        <v>113</v>
      </c>
      <c r="I96" s="57" t="n">
        <f aca="false">I38</f>
        <v>0.766528925619835</v>
      </c>
      <c r="J96" s="56" t="n">
        <f aca="false">J38</f>
        <v>39</v>
      </c>
      <c r="K96" s="56" t="n">
        <f aca="false">K38</f>
        <v>28</v>
      </c>
      <c r="L96" s="56" t="n">
        <f aca="false">L38</f>
        <v>11</v>
      </c>
      <c r="M96" s="57" t="n">
        <f aca="false">M38</f>
        <v>0.717948717948718</v>
      </c>
      <c r="N96" s="56" t="n">
        <f aca="false">N38</f>
        <v>103</v>
      </c>
      <c r="O96" s="56" t="n">
        <f aca="false">O38</f>
        <v>36</v>
      </c>
      <c r="P96" s="56" t="n">
        <f aca="false">P38</f>
        <v>67</v>
      </c>
      <c r="Q96" s="57" t="n">
        <f aca="false">Q38</f>
        <v>0.349514563106796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436</v>
      </c>
      <c r="X96" s="56" t="n">
        <f aca="false">X38</f>
        <v>194</v>
      </c>
      <c r="Y96" s="57" t="n">
        <f aca="false">Y38</f>
        <v>0.692063492063492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119</v>
      </c>
      <c r="H97" s="59" t="n">
        <f aca="false">H54</f>
        <v>46</v>
      </c>
      <c r="I97" s="60" t="n">
        <f aca="false">I54</f>
        <v>0.721212121212121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148</v>
      </c>
      <c r="X97" s="59" t="n">
        <f aca="false">X54</f>
        <v>64</v>
      </c>
      <c r="Y97" s="60" t="n">
        <f aca="false">Y54</f>
        <v>0.69811320754717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125</v>
      </c>
      <c r="H98" s="62" t="n">
        <f aca="false">H70</f>
        <v>44</v>
      </c>
      <c r="I98" s="63" t="n">
        <f aca="false">I70</f>
        <v>0.739644970414201</v>
      </c>
      <c r="J98" s="62" t="n">
        <f aca="false">J70</f>
        <v>9</v>
      </c>
      <c r="K98" s="62" t="n">
        <f aca="false">K70</f>
        <v>6</v>
      </c>
      <c r="L98" s="62" t="n">
        <f aca="false">L70</f>
        <v>3</v>
      </c>
      <c r="M98" s="63" t="n">
        <f aca="false">M70</f>
        <v>0.666666666666667</v>
      </c>
      <c r="N98" s="62" t="n">
        <f aca="false">N70</f>
        <v>20</v>
      </c>
      <c r="O98" s="62" t="n">
        <f aca="false">O70</f>
        <v>10</v>
      </c>
      <c r="P98" s="62" t="n">
        <f aca="false">P70</f>
        <v>12</v>
      </c>
      <c r="Q98" s="63" t="n">
        <f aca="false">Q70</f>
        <v>0.5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141</v>
      </c>
      <c r="X98" s="62" t="n">
        <f aca="false">X70</f>
        <v>57</v>
      </c>
      <c r="Y98" s="63" t="n">
        <f aca="false">Y70</f>
        <v>0.712121212121212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161</v>
      </c>
      <c r="H99" s="65" t="n">
        <f aca="false">H85</f>
        <v>43</v>
      </c>
      <c r="I99" s="66" t="n">
        <f aca="false">I85</f>
        <v>0.78921568627451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9</v>
      </c>
      <c r="P99" s="65" t="n">
        <f aca="false">P85</f>
        <v>20</v>
      </c>
      <c r="Q99" s="66" t="n">
        <f aca="false">Q85</f>
        <v>0.310344827586207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173</v>
      </c>
      <c r="X99" s="65" t="n">
        <f aca="false">X85</f>
        <v>71</v>
      </c>
      <c r="Y99" s="66" t="n">
        <f aca="false">Y85</f>
        <v>0.709016393442623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776</v>
      </c>
      <c r="H100" s="6" t="n">
        <f aca="false">H86</f>
        <v>246</v>
      </c>
      <c r="I100" s="68" t="n">
        <f aca="false">I86</f>
        <v>0.759295499021526</v>
      </c>
      <c r="J100" s="6" t="n">
        <f aca="false">J86</f>
        <v>81</v>
      </c>
      <c r="K100" s="6" t="n">
        <f aca="false">K86</f>
        <v>56</v>
      </c>
      <c r="L100" s="6" t="n">
        <f aca="false">L86</f>
        <v>25</v>
      </c>
      <c r="M100" s="68" t="n">
        <f aca="false">M86</f>
        <v>0.691358024691358</v>
      </c>
      <c r="N100" s="6" t="n">
        <f aca="false">N86</f>
        <v>172</v>
      </c>
      <c r="O100" s="6" t="n">
        <f aca="false">O86</f>
        <v>63</v>
      </c>
      <c r="P100" s="6" t="n">
        <f aca="false">P86</f>
        <v>111</v>
      </c>
      <c r="Q100" s="68" t="n">
        <f aca="false">Q86</f>
        <v>0.366279069767442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898</v>
      </c>
      <c r="X100" s="6" t="n">
        <f aca="false">X86</f>
        <v>386</v>
      </c>
      <c r="Y100" s="68" t="n">
        <f aca="false">W100/V100</f>
        <v>0.699376947040499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210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832</v>
      </c>
      <c r="M113" s="76"/>
      <c r="N113" s="76"/>
      <c r="O113" s="76" t="n">
        <f aca="false">I113-L113</f>
        <v>271</v>
      </c>
      <c r="P113" s="76"/>
      <c r="Q113" s="76"/>
      <c r="R113" s="77" t="n">
        <f aca="false">L113/I113</f>
        <v>0.754306436990027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66</v>
      </c>
      <c r="M114" s="76"/>
      <c r="N114" s="76"/>
      <c r="O114" s="76" t="n">
        <f aca="false">I114-L114</f>
        <v>115</v>
      </c>
      <c r="P114" s="76"/>
      <c r="Q114" s="76"/>
      <c r="R114" s="77" t="n">
        <f aca="false">L114/I114</f>
        <v>0.364640883977901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898</v>
      </c>
      <c r="M115" s="76"/>
      <c r="N115" s="76"/>
      <c r="O115" s="76" t="n">
        <f aca="false">SUM(O113:O114)</f>
        <v>386</v>
      </c>
      <c r="P115" s="76"/>
      <c r="Q115" s="76"/>
      <c r="R115" s="77" t="n">
        <f aca="false">L115/I115</f>
        <v>0.699376947040499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19" customFormat="false" ht="12.75" hidden="false" customHeight="false" outlineLevel="0" collapsed="false">
      <c r="E119" s="79" t="s">
        <v>146</v>
      </c>
      <c r="F119" s="79"/>
      <c r="G119" s="79"/>
      <c r="H119" s="79"/>
      <c r="I119" s="79"/>
      <c r="J119" s="79"/>
      <c r="K119" s="79"/>
      <c r="L119" s="79"/>
      <c r="M119" s="79"/>
    </row>
    <row r="120" customFormat="false" ht="12.75" hidden="false" customHeight="false" outlineLevel="0" collapsed="false">
      <c r="E120" s="80"/>
      <c r="F120" s="79" t="s">
        <v>147</v>
      </c>
      <c r="G120" s="79"/>
      <c r="H120" s="79"/>
      <c r="I120" s="79"/>
      <c r="J120" s="79" t="s">
        <v>148</v>
      </c>
      <c r="K120" s="79"/>
      <c r="L120" s="79"/>
      <c r="M120" s="79"/>
    </row>
    <row r="121" customFormat="false" ht="25.5" hidden="false" customHeight="false" outlineLevel="0" collapsed="false">
      <c r="E121" s="81"/>
      <c r="F121" s="82" t="s">
        <v>149</v>
      </c>
      <c r="G121" s="82" t="s">
        <v>150</v>
      </c>
      <c r="H121" s="82" t="s">
        <v>151</v>
      </c>
      <c r="I121" s="82" t="s">
        <v>152</v>
      </c>
      <c r="J121" s="82" t="s">
        <v>149</v>
      </c>
      <c r="K121" s="82" t="s">
        <v>150</v>
      </c>
      <c r="L121" s="82" t="s">
        <v>151</v>
      </c>
      <c r="M121" s="82" t="s">
        <v>152</v>
      </c>
    </row>
    <row r="122" customFormat="false" ht="12.75" hidden="false" customHeight="false" outlineLevel="0" collapsed="false">
      <c r="E122" s="80" t="s">
        <v>17</v>
      </c>
      <c r="F122" s="83" t="n">
        <v>1833</v>
      </c>
      <c r="G122" s="83" t="n">
        <v>671</v>
      </c>
      <c r="H122" s="83" t="n">
        <v>1162</v>
      </c>
      <c r="I122" s="84" t="n">
        <f aca="false">G122/F122</f>
        <v>0.366066557555919</v>
      </c>
      <c r="J122" s="83" t="n">
        <v>474</v>
      </c>
      <c r="K122" s="83" t="n">
        <v>92</v>
      </c>
      <c r="L122" s="83" t="n">
        <v>382</v>
      </c>
      <c r="M122" s="84" t="n">
        <f aca="false">K122/J122</f>
        <v>0.194092827004219</v>
      </c>
    </row>
    <row r="123" customFormat="false" ht="12.75" hidden="false" customHeight="false" outlineLevel="0" collapsed="false">
      <c r="E123" s="80" t="s">
        <v>62</v>
      </c>
      <c r="F123" s="83" t="n">
        <v>960</v>
      </c>
      <c r="G123" s="83" t="n">
        <v>575</v>
      </c>
      <c r="H123" s="83" t="n">
        <v>385</v>
      </c>
      <c r="I123" s="84" t="n">
        <f aca="false">G123/F123</f>
        <v>0.598958333333333</v>
      </c>
      <c r="J123" s="83" t="n">
        <v>385</v>
      </c>
      <c r="K123" s="83" t="n">
        <v>53</v>
      </c>
      <c r="L123" s="83" t="n">
        <v>332</v>
      </c>
      <c r="M123" s="84" t="n">
        <f aca="false">K123/J123</f>
        <v>0.137662337662338</v>
      </c>
    </row>
    <row r="124" customFormat="false" ht="12.75" hidden="false" customHeight="false" outlineLevel="0" collapsed="false">
      <c r="E124" s="80" t="s">
        <v>86</v>
      </c>
      <c r="F124" s="83" t="n">
        <v>937</v>
      </c>
      <c r="G124" s="83" t="n">
        <v>403</v>
      </c>
      <c r="H124" s="83" t="n">
        <v>534</v>
      </c>
      <c r="I124" s="84" t="n">
        <f aca="false">G124/F124</f>
        <v>0.430096051227321</v>
      </c>
      <c r="J124" s="83" t="n">
        <v>346</v>
      </c>
      <c r="K124" s="83" t="n">
        <v>55</v>
      </c>
      <c r="L124" s="83" t="n">
        <v>291</v>
      </c>
      <c r="M124" s="84" t="n">
        <f aca="false">K124/J124</f>
        <v>0.158959537572254</v>
      </c>
    </row>
    <row r="125" customFormat="false" ht="12.75" hidden="false" customHeight="false" outlineLevel="0" collapsed="false">
      <c r="E125" s="80" t="s">
        <v>109</v>
      </c>
      <c r="F125" s="83" t="n">
        <v>1623</v>
      </c>
      <c r="G125" s="83" t="n">
        <v>539</v>
      </c>
      <c r="H125" s="83" t="n">
        <v>1084</v>
      </c>
      <c r="I125" s="84" t="n">
        <f aca="false">G125/F125</f>
        <v>0.332101047443007</v>
      </c>
      <c r="J125" s="83" t="n">
        <v>468</v>
      </c>
      <c r="K125" s="83" t="n">
        <v>45</v>
      </c>
      <c r="L125" s="83" t="n">
        <v>423</v>
      </c>
      <c r="M125" s="84" t="n">
        <f aca="false">K125/J125</f>
        <v>0.0961538461538462</v>
      </c>
    </row>
    <row r="126" customFormat="false" ht="12.75" hidden="false" customHeight="false" outlineLevel="0" collapsed="false">
      <c r="E126" s="80" t="s">
        <v>137</v>
      </c>
      <c r="F126" s="80" t="n">
        <f aca="false">F122+F123+F124+F125</f>
        <v>5353</v>
      </c>
      <c r="G126" s="80" t="n">
        <f aca="false">G122+G123+G124+G125</f>
        <v>2188</v>
      </c>
      <c r="H126" s="80" t="n">
        <f aca="false">H122+H123+H124+H125</f>
        <v>3165</v>
      </c>
      <c r="I126" s="85" t="n">
        <f aca="false">G126/F126</f>
        <v>0.40874276106856</v>
      </c>
      <c r="J126" s="80" t="n">
        <f aca="false">J122+J123+J124+J125</f>
        <v>1673</v>
      </c>
      <c r="K126" s="80" t="n">
        <f aca="false">K122+K123+K124+K125</f>
        <v>245</v>
      </c>
      <c r="L126" s="80" t="n">
        <f aca="false">L122+L123+L124+L125</f>
        <v>1428</v>
      </c>
      <c r="M126" s="85" t="n">
        <f aca="false">K126/J126</f>
        <v>0.146443514644351</v>
      </c>
    </row>
    <row r="127" customFormat="false" ht="12.75" hidden="false" customHeight="false" outlineLevel="0" collapsed="false">
      <c r="E127" s="86" t="s">
        <v>153</v>
      </c>
      <c r="H127" s="87"/>
    </row>
    <row r="128" customFormat="false" ht="12.75" hidden="false" customHeight="false" outlineLevel="0" collapsed="false">
      <c r="E128" s="86" t="s">
        <v>154</v>
      </c>
      <c r="H128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8"/>
  <sheetViews>
    <sheetView showFormulas="false" showGridLines="true" showRowColHeaders="true" showZeros="true" rightToLeft="false" tabSelected="false" showOutlineSymbols="true" defaultGridColor="true" view="normal" topLeftCell="D13" colorId="64" zoomScale="81" zoomScaleNormal="81" zoomScalePageLayoutView="100" workbookViewId="0">
      <selection pane="topLeft" activeCell="G24" activeCellId="0" sqref="G24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9.42"/>
    <col collapsed="false" customWidth="true" hidden="false" outlineLevel="0" max="12" min="10" style="0" width="5.86"/>
    <col collapsed="false" customWidth="true" hidden="false" outlineLevel="0" max="13" min="13" style="0" width="10.85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44</v>
      </c>
      <c r="H12" s="13" t="n">
        <f aca="false">F12-G12</f>
        <v>1</v>
      </c>
      <c r="I12" s="15" t="n">
        <f aca="false">G12/F12</f>
        <v>0.977777777777778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44</v>
      </c>
      <c r="X12" s="13" t="n">
        <f aca="false">V12-W12</f>
        <v>1</v>
      </c>
      <c r="Y12" s="15" t="n">
        <f aca="false">W12/V12</f>
        <v>0.977777777777778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32</v>
      </c>
      <c r="H13" s="13" t="n">
        <f aca="false">F13-G13</f>
        <v>1</v>
      </c>
      <c r="I13" s="15" t="n">
        <f aca="false">G13/F13</f>
        <v>0.96969696969697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34</v>
      </c>
      <c r="X13" s="13" t="n">
        <f aca="false">V13-W13</f>
        <v>24</v>
      </c>
      <c r="Y13" s="15" t="n">
        <f aca="false">W13/V13</f>
        <v>0.586206896551724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7</v>
      </c>
      <c r="H15" s="13" t="n">
        <f aca="false">F15-G15</f>
        <v>13</v>
      </c>
      <c r="I15" s="15" t="n">
        <f aca="false">G15/F15</f>
        <v>0.35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7</v>
      </c>
      <c r="X15" s="13" t="n">
        <f aca="false">V15-W15</f>
        <v>13</v>
      </c>
      <c r="Y15" s="15" t="n">
        <f aca="false">W15/V15</f>
        <v>0.35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15</v>
      </c>
      <c r="H17" s="13" t="n">
        <f aca="false">F17-G17</f>
        <v>13</v>
      </c>
      <c r="I17" s="15" t="n">
        <f aca="false">G17/F17</f>
        <v>0.535714285714286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15</v>
      </c>
      <c r="X17" s="13" t="n">
        <f aca="false">V17-W17</f>
        <v>13</v>
      </c>
      <c r="Y17" s="15" t="n">
        <f aca="false">W17/V17</f>
        <v>0.535714285714286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11</v>
      </c>
      <c r="P19" s="13" t="n">
        <f aca="false">N19-O19</f>
        <v>23</v>
      </c>
      <c r="Q19" s="15" t="n">
        <f aca="false">O19/N19</f>
        <v>0.323529411764706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11</v>
      </c>
      <c r="X19" s="13" t="n">
        <f aca="false">V19-W19</f>
        <v>23</v>
      </c>
      <c r="Y19" s="15" t="n">
        <f aca="false">W19/V19</f>
        <v>0.323529411764706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25</v>
      </c>
      <c r="H20" s="13" t="n">
        <f aca="false">F20-G20</f>
        <v>4</v>
      </c>
      <c r="I20" s="15" t="n">
        <f aca="false">G20/F20</f>
        <v>0.862068965517241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25</v>
      </c>
      <c r="X20" s="13" t="n">
        <f aca="false">V20-W20</f>
        <v>4</v>
      </c>
      <c r="Y20" s="15" t="n">
        <f aca="false">W20/V20</f>
        <v>0.862068965517241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7</v>
      </c>
      <c r="H21" s="13" t="n">
        <f aca="false">F21-G21</f>
        <v>7</v>
      </c>
      <c r="I21" s="15" t="n">
        <f aca="false">G21/F21</f>
        <v>0.5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7</v>
      </c>
      <c r="X21" s="13" t="n">
        <f aca="false">V21-W21</f>
        <v>7</v>
      </c>
      <c r="Y21" s="15" t="n">
        <f aca="false">W21/V21</f>
        <v>0.5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5</v>
      </c>
      <c r="H22" s="13" t="n">
        <f aca="false">F22-G22</f>
        <v>3</v>
      </c>
      <c r="I22" s="15" t="n">
        <f aca="false">G22/F22</f>
        <v>0.625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5</v>
      </c>
      <c r="X22" s="13" t="n">
        <f aca="false">V22-W22</f>
        <v>3</v>
      </c>
      <c r="Y22" s="15" t="n">
        <f aca="false">W22/V22</f>
        <v>0.625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2</v>
      </c>
      <c r="P23" s="13" t="n">
        <f aca="false">N23-O23</f>
        <v>2</v>
      </c>
      <c r="Q23" s="15" t="n">
        <f aca="false">O23/N23</f>
        <v>0.5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9</v>
      </c>
      <c r="X23" s="13" t="n">
        <f aca="false">V23-W23</f>
        <v>5</v>
      </c>
      <c r="Y23" s="15" t="n">
        <f aca="false">W23/V23</f>
        <v>0.642857142857143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18</v>
      </c>
      <c r="H24" s="13" t="n">
        <f aca="false">F24-G24</f>
        <v>22</v>
      </c>
      <c r="I24" s="15" t="n">
        <f aca="false">G24/F24</f>
        <v>0.45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18</v>
      </c>
      <c r="X24" s="13" t="n">
        <f aca="false">V24-W24</f>
        <v>30</v>
      </c>
      <c r="Y24" s="15" t="n">
        <f aca="false">W24/V24</f>
        <v>0.375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10</v>
      </c>
      <c r="H30" s="13" t="n">
        <f aca="false">F30-G30</f>
        <v>2</v>
      </c>
      <c r="I30" s="15" t="n">
        <f aca="false">G30/F30</f>
        <v>0.833333333333333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10</v>
      </c>
      <c r="X30" s="13" t="n">
        <f aca="false">V30-W30</f>
        <v>2</v>
      </c>
      <c r="Y30" s="15" t="n">
        <f aca="false">W30/V30</f>
        <v>0.833333333333333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9</v>
      </c>
      <c r="H31" s="13" t="n">
        <f aca="false">F31-G31</f>
        <v>3</v>
      </c>
      <c r="I31" s="15" t="n">
        <f aca="false">G31/F31</f>
        <v>0.75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18</v>
      </c>
      <c r="X31" s="13" t="n">
        <f aca="false">V31-W31</f>
        <v>6</v>
      </c>
      <c r="Y31" s="15" t="n">
        <f aca="false">W31/V31</f>
        <v>0.75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1</v>
      </c>
      <c r="H32" s="13" t="n">
        <f aca="false">F32-G32</f>
        <v>9</v>
      </c>
      <c r="I32" s="15" t="n">
        <f aca="false">G32/F32</f>
        <v>0.1</v>
      </c>
      <c r="J32" s="16" t="n">
        <v>1</v>
      </c>
      <c r="K32" s="14" t="n">
        <v>1</v>
      </c>
      <c r="L32" s="13" t="n">
        <f aca="false">J32-K32</f>
        <v>0</v>
      </c>
      <c r="M32" s="15" t="n">
        <f aca="false">K32/J32</f>
        <v>1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2</v>
      </c>
      <c r="X32" s="13" t="n">
        <f aca="false">V32-W32</f>
        <v>9</v>
      </c>
      <c r="Y32" s="15" t="n">
        <f aca="false">W32/V32</f>
        <v>0.181818181818182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5</v>
      </c>
      <c r="L33" s="13" t="n">
        <f aca="false">J33-K33</f>
        <v>5</v>
      </c>
      <c r="M33" s="15" t="n">
        <f aca="false">K33/J33</f>
        <v>0.5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15</v>
      </c>
      <c r="X33" s="13" t="n">
        <f aca="false">V33-W33</f>
        <v>5</v>
      </c>
      <c r="Y33" s="15" t="n">
        <f aca="false">W33/V33</f>
        <v>0.75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8</v>
      </c>
      <c r="H34" s="13" t="n">
        <f aca="false">F34-G34</f>
        <v>1</v>
      </c>
      <c r="I34" s="15" t="n">
        <f aca="false">G34/F34</f>
        <v>0.888888888888889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10</v>
      </c>
      <c r="X34" s="13" t="n">
        <f aca="false">V34-W34</f>
        <v>3</v>
      </c>
      <c r="Y34" s="15" t="n">
        <f aca="false">W34/V34</f>
        <v>0.769230769230769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7</v>
      </c>
      <c r="H37" s="13" t="n">
        <f aca="false">F37-G37</f>
        <v>3</v>
      </c>
      <c r="I37" s="15" t="n">
        <f aca="false">G37/F37</f>
        <v>0.7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7</v>
      </c>
      <c r="X37" s="13" t="n">
        <f aca="false">V37-W37</f>
        <v>3</v>
      </c>
      <c r="Y37" s="15" t="n">
        <f aca="false">W37/V37</f>
        <v>0.7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381</v>
      </c>
      <c r="H38" s="18" t="n">
        <f aca="false">F38-G38</f>
        <v>103</v>
      </c>
      <c r="I38" s="19" t="n">
        <f aca="false">G38/F38</f>
        <v>0.787190082644628</v>
      </c>
      <c r="J38" s="18" t="n">
        <f aca="false">SUM(J8:J37)</f>
        <v>39</v>
      </c>
      <c r="K38" s="18" t="n">
        <f aca="false">SUM(K8:K37)</f>
        <v>30</v>
      </c>
      <c r="L38" s="18" t="n">
        <f aca="false">J38-K38</f>
        <v>9</v>
      </c>
      <c r="M38" s="19" t="n">
        <f aca="false">K38/J38</f>
        <v>0.769230769230769</v>
      </c>
      <c r="N38" s="18" t="n">
        <f aca="false">SUM(N8:N37)</f>
        <v>103</v>
      </c>
      <c r="O38" s="18" t="n">
        <f aca="false">SUM(O8:O37)</f>
        <v>36</v>
      </c>
      <c r="P38" s="18" t="n">
        <f aca="false">SUM(P8:P37)</f>
        <v>67</v>
      </c>
      <c r="Q38" s="19" t="n">
        <f aca="false">O38/N38</f>
        <v>0.349514563106796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448</v>
      </c>
      <c r="X38" s="18" t="n">
        <f aca="false">SUM(X8:X37)</f>
        <v>182</v>
      </c>
      <c r="Y38" s="19" t="n">
        <f aca="false">W38/V38</f>
        <v>0.711111111111111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2</v>
      </c>
      <c r="H39" s="25" t="n">
        <f aca="false">F39-G39</f>
        <v>6</v>
      </c>
      <c r="I39" s="27" t="n">
        <f aca="false">G39/F39</f>
        <v>0.25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8</v>
      </c>
      <c r="H41" s="25" t="n">
        <f aca="false">F41-G41</f>
        <v>5</v>
      </c>
      <c r="I41" s="27" t="n">
        <f aca="false">G41/F41</f>
        <v>0.615384615384615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8</v>
      </c>
      <c r="X41" s="25" t="n">
        <f aca="false">V41-W41</f>
        <v>5</v>
      </c>
      <c r="Y41" s="27" t="n">
        <f aca="false">W41/V41</f>
        <v>0.615384615384615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8</v>
      </c>
      <c r="H44" s="25" t="n">
        <f aca="false">F44-G44</f>
        <v>2</v>
      </c>
      <c r="I44" s="27" t="n">
        <f aca="false">G44/F44</f>
        <v>0.8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8</v>
      </c>
      <c r="X44" s="25" t="n">
        <f aca="false">V44-W44</f>
        <v>2</v>
      </c>
      <c r="Y44" s="27" t="n">
        <f aca="false">W44/V44</f>
        <v>0.8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/>
      <c r="P46" s="25" t="n">
        <f aca="false">N46-O46</f>
        <v>1</v>
      </c>
      <c r="Q46" s="27" t="n">
        <f aca="false">O46/N46</f>
        <v>0</v>
      </c>
      <c r="R46" s="25" t="n">
        <v>5</v>
      </c>
      <c r="S46" s="26"/>
      <c r="T46" s="25" t="n">
        <f aca="false">R46-S46</f>
        <v>5</v>
      </c>
      <c r="U46" s="27" t="n">
        <f aca="false">S46/R46</f>
        <v>0</v>
      </c>
      <c r="V46" s="25" t="n">
        <f aca="false">F46+J46+N46+R46</f>
        <v>18</v>
      </c>
      <c r="W46" s="25" t="n">
        <f aca="false">G46+K46+O46+S46</f>
        <v>12</v>
      </c>
      <c r="X46" s="25" t="n">
        <f aca="false">V46-W46</f>
        <v>6</v>
      </c>
      <c r="Y46" s="27" t="n">
        <f aca="false">W46/V46</f>
        <v>0.666666666666667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5</v>
      </c>
      <c r="H48" s="25" t="n">
        <f aca="false">F48-G48</f>
        <v>0</v>
      </c>
      <c r="I48" s="27" t="n">
        <f aca="false">G48/F48</f>
        <v>1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5</v>
      </c>
      <c r="X48" s="25" t="n">
        <f aca="false">V48-W48</f>
        <v>0</v>
      </c>
      <c r="Y48" s="27" t="n">
        <f aca="false">W48/V48</f>
        <v>1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12</v>
      </c>
      <c r="L49" s="25" t="n">
        <f aca="false">J49-K49</f>
        <v>2</v>
      </c>
      <c r="M49" s="27" t="n">
        <f aca="false">K49/J49</f>
        <v>0.857142857142857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20</v>
      </c>
      <c r="X49" s="25" t="n">
        <f aca="false">V49-W49</f>
        <v>3</v>
      </c>
      <c r="Y49" s="27" t="n">
        <f aca="false">W49/V49</f>
        <v>0.869565217391304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3</v>
      </c>
      <c r="X50" s="25" t="n">
        <f aca="false">V50-W50</f>
        <v>9</v>
      </c>
      <c r="Y50" s="27" t="n">
        <f aca="false">W50/V50</f>
        <v>0.25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3</v>
      </c>
      <c r="L51" s="25" t="n">
        <f aca="false">J51-K51</f>
        <v>2</v>
      </c>
      <c r="M51" s="27" t="n">
        <f aca="false">K51/J51</f>
        <v>0.6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121</v>
      </c>
      <c r="H54" s="18" t="n">
        <f aca="false">SUM(H39:H53)</f>
        <v>44</v>
      </c>
      <c r="I54" s="19" t="n">
        <f aca="false">G54/F54</f>
        <v>0.733333333333333</v>
      </c>
      <c r="J54" s="18" t="n">
        <f aca="false">SUM(J39:J53)</f>
        <v>22</v>
      </c>
      <c r="K54" s="18" t="n">
        <f aca="false">SUM(K39:K53)</f>
        <v>16</v>
      </c>
      <c r="L54" s="18" t="n">
        <f aca="false">SUM(L39:L53)</f>
        <v>6</v>
      </c>
      <c r="M54" s="19" t="n">
        <f aca="false">K54/J54</f>
        <v>0.727272727272727</v>
      </c>
      <c r="N54" s="18" t="n">
        <f aca="false">SUM(N39:N53)</f>
        <v>20</v>
      </c>
      <c r="O54" s="18" t="n">
        <f aca="false">SUM(O39:O53)</f>
        <v>7</v>
      </c>
      <c r="P54" s="18" t="n">
        <f aca="false">N54-O54</f>
        <v>13</v>
      </c>
      <c r="Q54" s="19" t="n">
        <f aca="false">O54/N54</f>
        <v>0.35</v>
      </c>
      <c r="R54" s="18" t="n">
        <f aca="false">SUM(R39:R53)</f>
        <v>5</v>
      </c>
      <c r="S54" s="18" t="n">
        <f aca="false">SUM(S39:S53)</f>
        <v>0</v>
      </c>
      <c r="T54" s="18" t="n">
        <f aca="false">R54-S54</f>
        <v>5</v>
      </c>
      <c r="U54" s="19" t="n">
        <f aca="false">S54/R54</f>
        <v>0</v>
      </c>
      <c r="V54" s="18" t="n">
        <f aca="false">SUM(V39:V53)</f>
        <v>212</v>
      </c>
      <c r="W54" s="18" t="n">
        <f aca="false">SUM(W39:W53)</f>
        <v>144</v>
      </c>
      <c r="X54" s="18" t="n">
        <f aca="false">SUM(X39:X53)</f>
        <v>68</v>
      </c>
      <c r="Y54" s="19" t="n">
        <f aca="false">W54/V54</f>
        <v>0.679245283018868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1</v>
      </c>
      <c r="L55" s="33" t="n">
        <f aca="false">J55-K55</f>
        <v>2</v>
      </c>
      <c r="M55" s="35" t="n">
        <f aca="false">K55/J55</f>
        <v>0.333333333333333</v>
      </c>
      <c r="N55" s="33" t="n">
        <v>3</v>
      </c>
      <c r="O55" s="34" t="n">
        <v>3</v>
      </c>
      <c r="P55" s="33" t="n">
        <v>3</v>
      </c>
      <c r="Q55" s="35" t="n">
        <f aca="false">O55/N55</f>
        <v>1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3</v>
      </c>
      <c r="H57" s="33" t="n">
        <f aca="false">F57-G57</f>
        <v>7</v>
      </c>
      <c r="I57" s="35" t="n">
        <f aca="false">G57/F57</f>
        <v>0.3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3</v>
      </c>
      <c r="X57" s="33" t="n">
        <f aca="false">V57-W57</f>
        <v>9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4</v>
      </c>
      <c r="H62" s="33" t="n">
        <f aca="false">F62-G62</f>
        <v>4</v>
      </c>
      <c r="I62" s="35" t="n">
        <f aca="false">G62/F62</f>
        <v>0.5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5</v>
      </c>
      <c r="X62" s="33" t="n">
        <f aca="false">V62-W62</f>
        <v>6</v>
      </c>
      <c r="Y62" s="35" t="n">
        <f aca="false">W62/V62</f>
        <v>0.454545454545455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14</v>
      </c>
      <c r="X67" s="33" t="n">
        <f aca="false">V67-W67</f>
        <v>2</v>
      </c>
      <c r="Y67" s="35" t="n">
        <f aca="false">W67/V67</f>
        <v>0.875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25</v>
      </c>
      <c r="H68" s="33" t="n">
        <f aca="false">F68-G68</f>
        <v>5</v>
      </c>
      <c r="I68" s="35" t="n">
        <f aca="false">G68/F68</f>
        <v>0.833333333333333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26</v>
      </c>
      <c r="X68" s="33" t="n">
        <f aca="false">V68-W68</f>
        <v>6</v>
      </c>
      <c r="Y68" s="35" t="n">
        <f aca="false">W68/V68</f>
        <v>0.8125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128</v>
      </c>
      <c r="H70" s="18" t="n">
        <f aca="false">SUM(H55:H69)</f>
        <v>41</v>
      </c>
      <c r="I70" s="19" t="n">
        <f aca="false">G70/F70</f>
        <v>0.757396449704142</v>
      </c>
      <c r="J70" s="18" t="n">
        <f aca="false">SUM(J55:J69)</f>
        <v>9</v>
      </c>
      <c r="K70" s="18" t="n">
        <f aca="false">SUM(K55:K69)</f>
        <v>5</v>
      </c>
      <c r="L70" s="18" t="n">
        <f aca="false">J70-K70</f>
        <v>4</v>
      </c>
      <c r="M70" s="19" t="n">
        <f aca="false">K70/J70</f>
        <v>0.555555555555556</v>
      </c>
      <c r="N70" s="18" t="n">
        <f aca="false">SUM(N55:N69)</f>
        <v>20</v>
      </c>
      <c r="O70" s="18" t="n">
        <f aca="false">SUM(O55:O69)</f>
        <v>11</v>
      </c>
      <c r="P70" s="18" t="n">
        <f aca="false">SUM(P55:P69)</f>
        <v>12</v>
      </c>
      <c r="Q70" s="19" t="n">
        <f aca="false">O70/N70</f>
        <v>0.55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144</v>
      </c>
      <c r="X70" s="18" t="n">
        <f aca="false">SUM(X55:X69)</f>
        <v>54</v>
      </c>
      <c r="Y70" s="19" t="n">
        <f aca="false">W70/V70</f>
        <v>0.727272727272727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2</v>
      </c>
      <c r="H73" s="41" t="n">
        <f aca="false">F73-G73</f>
        <v>3</v>
      </c>
      <c r="I73" s="43" t="n">
        <f aca="false">G73/F73</f>
        <v>0.4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2</v>
      </c>
      <c r="X73" s="41" t="n">
        <f aca="false">V73-W73</f>
        <v>8</v>
      </c>
      <c r="Y73" s="43" t="n">
        <f aca="false">W73/V73</f>
        <v>0.2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12</v>
      </c>
      <c r="H76" s="41" t="n">
        <f aca="false">F76-G76</f>
        <v>5</v>
      </c>
      <c r="I76" s="43" t="n">
        <f aca="false">G76/F76</f>
        <v>0.705882352941176</v>
      </c>
      <c r="J76" s="44"/>
      <c r="K76" s="42"/>
      <c r="L76" s="41"/>
      <c r="M76" s="43"/>
      <c r="N76" s="41" t="n">
        <v>5</v>
      </c>
      <c r="O76" s="42" t="n">
        <v>5</v>
      </c>
      <c r="P76" s="41" t="n">
        <f aca="false">N76-O76</f>
        <v>0</v>
      </c>
      <c r="Q76" s="43" t="n">
        <f aca="false">O76/N76</f>
        <v>1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17</v>
      </c>
      <c r="X76" s="41" t="n">
        <f aca="false">V76-W76</f>
        <v>5</v>
      </c>
      <c r="Y76" s="43" t="n">
        <f aca="false">W76/V76</f>
        <v>0.772727272727273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6</v>
      </c>
      <c r="P78" s="41" t="n">
        <f aca="false">N78-O78</f>
        <v>1</v>
      </c>
      <c r="Q78" s="43" t="n">
        <f aca="false">O78/N78</f>
        <v>0.857142857142857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31</v>
      </c>
      <c r="X78" s="41" t="n">
        <f aca="false">V78-W78</f>
        <v>8</v>
      </c>
      <c r="Y78" s="43" t="n">
        <f aca="false">W78/V78</f>
        <v>0.794871794871795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8</v>
      </c>
      <c r="H80" s="41" t="n">
        <f aca="false">F80-G80</f>
        <v>2</v>
      </c>
      <c r="I80" s="43" t="n">
        <f aca="false">G80/F80</f>
        <v>0.8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8</v>
      </c>
      <c r="X80" s="41" t="n">
        <f aca="false">V80-W80</f>
        <v>2</v>
      </c>
      <c r="Y80" s="43" t="n">
        <f aca="false">W80/V80</f>
        <v>0.8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6</v>
      </c>
      <c r="H81" s="41" t="n">
        <f aca="false">F81-G81</f>
        <v>4</v>
      </c>
      <c r="I81" s="43" t="n">
        <f aca="false">G81/F81</f>
        <v>0.6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6</v>
      </c>
      <c r="X81" s="41" t="n">
        <f aca="false">V81-W81</f>
        <v>4</v>
      </c>
      <c r="Y81" s="43" t="n">
        <f aca="false">W81/V81</f>
        <v>0.6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6</v>
      </c>
      <c r="H82" s="41" t="n">
        <f aca="false">F82-G82</f>
        <v>2</v>
      </c>
      <c r="I82" s="43" t="n">
        <f aca="false">G82/F82</f>
        <v>0.75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6</v>
      </c>
      <c r="X82" s="41" t="n">
        <f aca="false">V82-W82</f>
        <v>2</v>
      </c>
      <c r="Y82" s="43" t="n">
        <f aca="false">W82/V82</f>
        <v>0.75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8</v>
      </c>
      <c r="H83" s="41" t="n">
        <f aca="false">F83-G83</f>
        <v>1</v>
      </c>
      <c r="I83" s="43" t="n">
        <f aca="false">G83/F83</f>
        <v>0.888888888888889</v>
      </c>
      <c r="J83" s="44"/>
      <c r="K83" s="42"/>
      <c r="L83" s="41"/>
      <c r="M83" s="43"/>
      <c r="N83" s="41" t="n">
        <v>2</v>
      </c>
      <c r="O83" s="42" t="n">
        <v>2</v>
      </c>
      <c r="P83" s="41" t="n">
        <f aca="false">N83-O83</f>
        <v>0</v>
      </c>
      <c r="Q83" s="43" t="n">
        <f aca="false">O83/N83</f>
        <v>1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10</v>
      </c>
      <c r="X83" s="41" t="n">
        <f aca="false">V83-W83</f>
        <v>1</v>
      </c>
      <c r="Y83" s="43" t="n">
        <f aca="false">W83/V83</f>
        <v>0.909090909090909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156</v>
      </c>
      <c r="H85" s="18" t="n">
        <f aca="false">SUM(H71:H84)</f>
        <v>48</v>
      </c>
      <c r="I85" s="19" t="n">
        <f aca="false">G85/F85</f>
        <v>0.764705882352941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15</v>
      </c>
      <c r="P85" s="18" t="n">
        <f aca="false">SUM(P71:P84)</f>
        <v>14</v>
      </c>
      <c r="Q85" s="19" t="n">
        <f aca="false">O85/N85</f>
        <v>0.517241379310345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174</v>
      </c>
      <c r="X85" s="18" t="n">
        <f aca="false">SUM(X71:X84)</f>
        <v>70</v>
      </c>
      <c r="Y85" s="19" t="n">
        <f aca="false">W85/V85</f>
        <v>0.713114754098361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786</v>
      </c>
      <c r="H86" s="18" t="n">
        <f aca="false">H38+H54+H70+H85</f>
        <v>236</v>
      </c>
      <c r="I86" s="19" t="n">
        <f aca="false">G86/F86</f>
        <v>0.76908023483366</v>
      </c>
      <c r="J86" s="18" t="n">
        <f aca="false">J38+J54+J70+J85</f>
        <v>81</v>
      </c>
      <c r="K86" s="18" t="n">
        <f aca="false">K38+K54+K70+K85</f>
        <v>54</v>
      </c>
      <c r="L86" s="18" t="n">
        <f aca="false">L38+L54+L70+L85</f>
        <v>27</v>
      </c>
      <c r="M86" s="19" t="n">
        <f aca="false">K86/J86</f>
        <v>0.666666666666667</v>
      </c>
      <c r="N86" s="18" t="n">
        <f aca="false">N38+N54+N70+N85</f>
        <v>172</v>
      </c>
      <c r="O86" s="18" t="n">
        <f aca="false">O38+O54+O70+O85</f>
        <v>69</v>
      </c>
      <c r="P86" s="18" t="n">
        <f aca="false">P38+P54+P70+P85</f>
        <v>106</v>
      </c>
      <c r="Q86" s="19" t="n">
        <f aca="false">O86/N86</f>
        <v>0.401162790697674</v>
      </c>
      <c r="R86" s="47" t="n">
        <f aca="false">R38+R54</f>
        <v>9</v>
      </c>
      <c r="S86" s="47" t="n">
        <f aca="false">S38+S54</f>
        <v>1</v>
      </c>
      <c r="T86" s="47" t="n">
        <f aca="false">T38+T54</f>
        <v>8</v>
      </c>
      <c r="U86" s="19" t="n">
        <f aca="false">S86/R86</f>
        <v>0.111111111111111</v>
      </c>
      <c r="V86" s="18" t="n">
        <f aca="false">V38+V54+V70+V85</f>
        <v>1284</v>
      </c>
      <c r="W86" s="18" t="n">
        <f aca="false">G86+K86+O86+S86</f>
        <v>910</v>
      </c>
      <c r="X86" s="18" t="n">
        <f aca="false">V86-W86</f>
        <v>374</v>
      </c>
      <c r="Y86" s="19" t="n">
        <f aca="false">W86/V86</f>
        <v>0.708722741433022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212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381</v>
      </c>
      <c r="H96" s="56" t="n">
        <f aca="false">H38</f>
        <v>103</v>
      </c>
      <c r="I96" s="57" t="n">
        <f aca="false">I38</f>
        <v>0.787190082644628</v>
      </c>
      <c r="J96" s="56" t="n">
        <f aca="false">J38</f>
        <v>39</v>
      </c>
      <c r="K96" s="56" t="n">
        <f aca="false">K38</f>
        <v>30</v>
      </c>
      <c r="L96" s="56" t="n">
        <f aca="false">L38</f>
        <v>9</v>
      </c>
      <c r="M96" s="57" t="n">
        <f aca="false">M38</f>
        <v>0.769230769230769</v>
      </c>
      <c r="N96" s="56" t="n">
        <f aca="false">N38</f>
        <v>103</v>
      </c>
      <c r="O96" s="56" t="n">
        <f aca="false">O38</f>
        <v>36</v>
      </c>
      <c r="P96" s="56" t="n">
        <f aca="false">P38</f>
        <v>67</v>
      </c>
      <c r="Q96" s="57" t="n">
        <f aca="false">Q38</f>
        <v>0.349514563106796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448</v>
      </c>
      <c r="X96" s="56" t="n">
        <f aca="false">X38</f>
        <v>182</v>
      </c>
      <c r="Y96" s="57" t="n">
        <f aca="false">Y38</f>
        <v>0.711111111111111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121</v>
      </c>
      <c r="H97" s="59" t="n">
        <f aca="false">H54</f>
        <v>44</v>
      </c>
      <c r="I97" s="60" t="n">
        <f aca="false">I54</f>
        <v>0.733333333333333</v>
      </c>
      <c r="J97" s="59" t="n">
        <f aca="false">J54</f>
        <v>22</v>
      </c>
      <c r="K97" s="59" t="n">
        <f aca="false">K54</f>
        <v>16</v>
      </c>
      <c r="L97" s="59" t="n">
        <f aca="false">L54</f>
        <v>6</v>
      </c>
      <c r="M97" s="60" t="n">
        <f aca="false">M54</f>
        <v>0.727272727272727</v>
      </c>
      <c r="N97" s="59" t="n">
        <f aca="false">N54</f>
        <v>20</v>
      </c>
      <c r="O97" s="59" t="n">
        <f aca="false">O54</f>
        <v>7</v>
      </c>
      <c r="P97" s="59" t="n">
        <f aca="false">P54</f>
        <v>13</v>
      </c>
      <c r="Q97" s="60" t="n">
        <f aca="false">Q54</f>
        <v>0.35</v>
      </c>
      <c r="R97" s="59" t="n">
        <f aca="false">R54</f>
        <v>5</v>
      </c>
      <c r="S97" s="59" t="n">
        <f aca="false">S54</f>
        <v>0</v>
      </c>
      <c r="T97" s="59" t="n">
        <f aca="false">T54</f>
        <v>5</v>
      </c>
      <c r="U97" s="60" t="n">
        <f aca="false">U54</f>
        <v>0</v>
      </c>
      <c r="V97" s="59" t="n">
        <f aca="false">V54</f>
        <v>212</v>
      </c>
      <c r="W97" s="59" t="n">
        <f aca="false">W54</f>
        <v>144</v>
      </c>
      <c r="X97" s="59" t="n">
        <f aca="false">X54</f>
        <v>68</v>
      </c>
      <c r="Y97" s="60" t="n">
        <f aca="false">Y54</f>
        <v>0.679245283018868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128</v>
      </c>
      <c r="H98" s="62" t="n">
        <f aca="false">H70</f>
        <v>41</v>
      </c>
      <c r="I98" s="63" t="n">
        <f aca="false">I70</f>
        <v>0.757396449704142</v>
      </c>
      <c r="J98" s="62" t="n">
        <f aca="false">J70</f>
        <v>9</v>
      </c>
      <c r="K98" s="62" t="n">
        <f aca="false">K70</f>
        <v>5</v>
      </c>
      <c r="L98" s="62" t="n">
        <f aca="false">L70</f>
        <v>4</v>
      </c>
      <c r="M98" s="63" t="n">
        <f aca="false">M70</f>
        <v>0.555555555555556</v>
      </c>
      <c r="N98" s="62" t="n">
        <f aca="false">N70</f>
        <v>20</v>
      </c>
      <c r="O98" s="62" t="n">
        <f aca="false">O70</f>
        <v>11</v>
      </c>
      <c r="P98" s="62" t="n">
        <f aca="false">P70</f>
        <v>12</v>
      </c>
      <c r="Q98" s="63" t="n">
        <f aca="false">Q70</f>
        <v>0.55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144</v>
      </c>
      <c r="X98" s="62" t="n">
        <f aca="false">X70</f>
        <v>54</v>
      </c>
      <c r="Y98" s="63" t="n">
        <f aca="false">Y70</f>
        <v>0.727272727272727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156</v>
      </c>
      <c r="H99" s="65" t="n">
        <f aca="false">H85</f>
        <v>48</v>
      </c>
      <c r="I99" s="66" t="n">
        <f aca="false">I85</f>
        <v>0.764705882352941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15</v>
      </c>
      <c r="P99" s="65" t="n">
        <f aca="false">P85</f>
        <v>14</v>
      </c>
      <c r="Q99" s="66" t="n">
        <f aca="false">Q85</f>
        <v>0.517241379310345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174</v>
      </c>
      <c r="X99" s="65" t="n">
        <f aca="false">X85</f>
        <v>70</v>
      </c>
      <c r="Y99" s="66" t="n">
        <f aca="false">Y85</f>
        <v>0.713114754098361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786</v>
      </c>
      <c r="H100" s="6" t="n">
        <f aca="false">H86</f>
        <v>236</v>
      </c>
      <c r="I100" s="68" t="n">
        <f aca="false">I86</f>
        <v>0.76908023483366</v>
      </c>
      <c r="J100" s="6" t="n">
        <f aca="false">J86</f>
        <v>81</v>
      </c>
      <c r="K100" s="6" t="n">
        <f aca="false">K86</f>
        <v>54</v>
      </c>
      <c r="L100" s="6" t="n">
        <f aca="false">L86</f>
        <v>27</v>
      </c>
      <c r="M100" s="68" t="n">
        <f aca="false">M86</f>
        <v>0.666666666666667</v>
      </c>
      <c r="N100" s="6" t="n">
        <f aca="false">N86</f>
        <v>172</v>
      </c>
      <c r="O100" s="6" t="n">
        <f aca="false">O86</f>
        <v>69</v>
      </c>
      <c r="P100" s="6" t="n">
        <f aca="false">P86</f>
        <v>106</v>
      </c>
      <c r="Q100" s="68" t="n">
        <f aca="false">Q86</f>
        <v>0.401162790697674</v>
      </c>
      <c r="R100" s="69" t="n">
        <f aca="false">R86</f>
        <v>9</v>
      </c>
      <c r="S100" s="69" t="n">
        <f aca="false">S86</f>
        <v>1</v>
      </c>
      <c r="T100" s="69" t="n">
        <f aca="false">T86</f>
        <v>8</v>
      </c>
      <c r="U100" s="68" t="n">
        <f aca="false">U86</f>
        <v>0.111111111111111</v>
      </c>
      <c r="V100" s="6" t="n">
        <f aca="false">V86</f>
        <v>1284</v>
      </c>
      <c r="W100" s="6" t="n">
        <f aca="false">W86</f>
        <v>910</v>
      </c>
      <c r="X100" s="6" t="n">
        <f aca="false">X86</f>
        <v>374</v>
      </c>
      <c r="Y100" s="68" t="n">
        <f aca="false">W100/V100</f>
        <v>0.708722741433022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213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840</v>
      </c>
      <c r="M113" s="76"/>
      <c r="N113" s="76"/>
      <c r="O113" s="76" t="n">
        <f aca="false">I113-L113</f>
        <v>263</v>
      </c>
      <c r="P113" s="76"/>
      <c r="Q113" s="76"/>
      <c r="R113" s="77" t="n">
        <f aca="false">L113/I113</f>
        <v>0.761559383499547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70</v>
      </c>
      <c r="M114" s="76"/>
      <c r="N114" s="76"/>
      <c r="O114" s="76" t="n">
        <f aca="false">I114-L114</f>
        <v>111</v>
      </c>
      <c r="P114" s="76"/>
      <c r="Q114" s="76"/>
      <c r="R114" s="77" t="n">
        <f aca="false">L114/I114</f>
        <v>0.386740331491713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910</v>
      </c>
      <c r="M115" s="76"/>
      <c r="N115" s="76"/>
      <c r="O115" s="76" t="n">
        <f aca="false">SUM(O113:O114)</f>
        <v>374</v>
      </c>
      <c r="P115" s="76"/>
      <c r="Q115" s="76"/>
      <c r="R115" s="77" t="n">
        <f aca="false">L115/I115</f>
        <v>0.708722741433022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/>
    <row r="119" customFormat="false" ht="12.75" hidden="false" customHeight="false" outlineLevel="0" collapsed="false">
      <c r="E119" s="79" t="s">
        <v>146</v>
      </c>
      <c r="F119" s="79"/>
      <c r="G119" s="79"/>
      <c r="H119" s="79"/>
      <c r="I119" s="79"/>
      <c r="J119" s="79"/>
      <c r="K119" s="79"/>
      <c r="L119" s="79"/>
      <c r="M119" s="79"/>
    </row>
    <row r="120" customFormat="false" ht="12.75" hidden="false" customHeight="false" outlineLevel="0" collapsed="false">
      <c r="E120" s="80"/>
      <c r="F120" s="79" t="s">
        <v>147</v>
      </c>
      <c r="G120" s="79"/>
      <c r="H120" s="79"/>
      <c r="I120" s="79"/>
      <c r="J120" s="79" t="s">
        <v>148</v>
      </c>
      <c r="K120" s="79"/>
      <c r="L120" s="79"/>
      <c r="M120" s="79"/>
    </row>
    <row r="121" customFormat="false" ht="25.5" hidden="false" customHeight="false" outlineLevel="0" collapsed="false">
      <c r="E121" s="81"/>
      <c r="F121" s="82" t="s">
        <v>149</v>
      </c>
      <c r="G121" s="82" t="s">
        <v>150</v>
      </c>
      <c r="H121" s="82" t="s">
        <v>151</v>
      </c>
      <c r="I121" s="82" t="s">
        <v>152</v>
      </c>
      <c r="J121" s="82" t="s">
        <v>149</v>
      </c>
      <c r="K121" s="82" t="s">
        <v>150</v>
      </c>
      <c r="L121" s="82" t="s">
        <v>151</v>
      </c>
      <c r="M121" s="82" t="s">
        <v>152</v>
      </c>
    </row>
    <row r="122" customFormat="false" ht="12.75" hidden="false" customHeight="false" outlineLevel="0" collapsed="false">
      <c r="E122" s="80" t="s">
        <v>17</v>
      </c>
      <c r="F122" s="83" t="n">
        <v>1812</v>
      </c>
      <c r="G122" s="83" t="n">
        <v>640</v>
      </c>
      <c r="H122" s="83" t="n">
        <v>1172</v>
      </c>
      <c r="I122" s="84" t="n">
        <f aca="false">G122/F122</f>
        <v>0.353200883002208</v>
      </c>
      <c r="J122" s="83" t="n">
        <v>467</v>
      </c>
      <c r="K122" s="83" t="n">
        <v>82</v>
      </c>
      <c r="L122" s="83" t="n">
        <v>385</v>
      </c>
      <c r="M122" s="84" t="n">
        <f aca="false">K122/J122</f>
        <v>0.17558886509636</v>
      </c>
    </row>
    <row r="123" customFormat="false" ht="12.75" hidden="false" customHeight="false" outlineLevel="0" collapsed="false">
      <c r="E123" s="80" t="s">
        <v>62</v>
      </c>
      <c r="F123" s="83" t="n">
        <v>968</v>
      </c>
      <c r="G123" s="83" t="n">
        <v>373</v>
      </c>
      <c r="H123" s="83" t="n">
        <v>595</v>
      </c>
      <c r="I123" s="84" t="n">
        <f aca="false">G123/F123</f>
        <v>0.385330578512397</v>
      </c>
      <c r="J123" s="83" t="n">
        <v>386</v>
      </c>
      <c r="K123" s="83" t="n">
        <v>59</v>
      </c>
      <c r="L123" s="83" t="n">
        <v>327</v>
      </c>
      <c r="M123" s="84" t="n">
        <f aca="false">K123/J123</f>
        <v>0.152849740932643</v>
      </c>
    </row>
    <row r="124" customFormat="false" ht="12.75" hidden="false" customHeight="false" outlineLevel="0" collapsed="false">
      <c r="E124" s="80" t="s">
        <v>86</v>
      </c>
      <c r="F124" s="83" t="n">
        <v>937</v>
      </c>
      <c r="G124" s="83" t="n">
        <v>386</v>
      </c>
      <c r="H124" s="83" t="n">
        <v>551</v>
      </c>
      <c r="I124" s="84" t="n">
        <f aca="false">G124/F124</f>
        <v>0.411953041622199</v>
      </c>
      <c r="J124" s="83" t="n">
        <v>346</v>
      </c>
      <c r="K124" s="83" t="n">
        <v>53</v>
      </c>
      <c r="L124" s="83" t="n">
        <v>293</v>
      </c>
      <c r="M124" s="84" t="n">
        <f aca="false">K124/J124</f>
        <v>0.153179190751445</v>
      </c>
    </row>
    <row r="125" customFormat="false" ht="12.75" hidden="false" customHeight="false" outlineLevel="0" collapsed="false">
      <c r="E125" s="80" t="s">
        <v>109</v>
      </c>
      <c r="F125" s="83" t="n">
        <v>1597</v>
      </c>
      <c r="G125" s="83" t="n">
        <v>533</v>
      </c>
      <c r="H125" s="83" t="n">
        <v>1064</v>
      </c>
      <c r="I125" s="84" t="n">
        <f aca="false">G125/F125</f>
        <v>0.333750782717596</v>
      </c>
      <c r="J125" s="83" t="n">
        <v>467</v>
      </c>
      <c r="K125" s="83" t="n">
        <v>48</v>
      </c>
      <c r="L125" s="83" t="n">
        <v>419</v>
      </c>
      <c r="M125" s="84" t="n">
        <f aca="false">K125/J125</f>
        <v>0.102783725910064</v>
      </c>
    </row>
    <row r="126" customFormat="false" ht="12.75" hidden="false" customHeight="false" outlineLevel="0" collapsed="false">
      <c r="E126" s="80" t="s">
        <v>137</v>
      </c>
      <c r="F126" s="80" t="n">
        <f aca="false">F122+F123+F124+F125</f>
        <v>5314</v>
      </c>
      <c r="G126" s="80" t="n">
        <f aca="false">G122+G123+G124+G125</f>
        <v>1932</v>
      </c>
      <c r="H126" s="80" t="n">
        <f aca="false">H122+H123+H124+H125</f>
        <v>3382</v>
      </c>
      <c r="I126" s="85" t="n">
        <f aca="false">G126/F126</f>
        <v>0.36356793375988</v>
      </c>
      <c r="J126" s="80" t="n">
        <f aca="false">J122+J123+J124+J125</f>
        <v>1666</v>
      </c>
      <c r="K126" s="80" t="n">
        <f aca="false">K122+K123+K124+K125</f>
        <v>242</v>
      </c>
      <c r="L126" s="80" t="n">
        <f aca="false">L122+L123+L124+L125</f>
        <v>1424</v>
      </c>
      <c r="M126" s="85" t="n">
        <f aca="false">K126/J126</f>
        <v>0.145258103241297</v>
      </c>
    </row>
    <row r="127" customFormat="false" ht="12.75" hidden="false" customHeight="false" outlineLevel="0" collapsed="false">
      <c r="E127" s="86" t="s">
        <v>153</v>
      </c>
      <c r="H127" s="87"/>
    </row>
    <row r="128" customFormat="false" ht="12.75" hidden="false" customHeight="false" outlineLevel="0" collapsed="false">
      <c r="E128" s="86" t="s">
        <v>154</v>
      </c>
      <c r="H128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10" colorId="64" zoomScale="81" zoomScaleNormal="81" zoomScalePageLayoutView="100" workbookViewId="0">
      <selection pane="topLeft" activeCell="G24" activeCellId="0" sqref="G24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false" hidden="false" outlineLevel="0" max="9" min="9" style="0" width="11.57"/>
    <col collapsed="false" customWidth="true" hidden="false" outlineLevel="0" max="12" min="10" style="0" width="5.86"/>
    <col collapsed="false" customWidth="true" hidden="false" outlineLevel="0" max="13" min="13" style="0" width="10.13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12</v>
      </c>
      <c r="H10" s="13" t="n">
        <f aca="false">F10-G10</f>
        <v>8</v>
      </c>
      <c r="I10" s="15" t="n">
        <f aca="false">G10/F10</f>
        <v>0.6</v>
      </c>
      <c r="J10" s="16" t="n">
        <v>2</v>
      </c>
      <c r="K10" s="14" t="n">
        <v>2</v>
      </c>
      <c r="L10" s="13" t="n">
        <f aca="false">J10-K10</f>
        <v>0</v>
      </c>
      <c r="M10" s="15" t="n">
        <f aca="false">K10/J10</f>
        <v>1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14</v>
      </c>
      <c r="X10" s="13" t="n">
        <f aca="false">V10-W10</f>
        <v>8</v>
      </c>
      <c r="Y10" s="15" t="n">
        <f aca="false">W10/V10</f>
        <v>0.636363636363636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44</v>
      </c>
      <c r="H12" s="13" t="n">
        <f aca="false">F12-G12</f>
        <v>1</v>
      </c>
      <c r="I12" s="15" t="n">
        <f aca="false">G12/F12</f>
        <v>0.977777777777778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44</v>
      </c>
      <c r="X12" s="13" t="n">
        <f aca="false">V12-W12</f>
        <v>1</v>
      </c>
      <c r="Y12" s="15" t="n">
        <f aca="false">W12/V12</f>
        <v>0.977777777777778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33</v>
      </c>
      <c r="H13" s="13" t="n">
        <f aca="false">F13-G13</f>
        <v>0</v>
      </c>
      <c r="I13" s="15" t="n">
        <f aca="false">G13/F13</f>
        <v>1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35</v>
      </c>
      <c r="X13" s="13" t="n">
        <f aca="false">V13-W13</f>
        <v>23</v>
      </c>
      <c r="Y13" s="15" t="n">
        <f aca="false">W13/V13</f>
        <v>0.603448275862069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3</v>
      </c>
      <c r="L14" s="13" t="n">
        <f aca="false">J14-K14</f>
        <v>2</v>
      </c>
      <c r="M14" s="15" t="n">
        <f aca="false">K14/J14</f>
        <v>0.6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33</v>
      </c>
      <c r="X14" s="13" t="n">
        <f aca="false">V14-W14</f>
        <v>2</v>
      </c>
      <c r="Y14" s="15" t="n">
        <f aca="false">W14/V14</f>
        <v>0.942857142857143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5</v>
      </c>
      <c r="H15" s="13" t="n">
        <f aca="false">F15-G15</f>
        <v>15</v>
      </c>
      <c r="I15" s="15" t="n">
        <f aca="false">G15/F15</f>
        <v>0.25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5</v>
      </c>
      <c r="X15" s="13" t="n">
        <f aca="false">V15-W15</f>
        <v>15</v>
      </c>
      <c r="Y15" s="15" t="n">
        <f aca="false">W15/V15</f>
        <v>0.25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14</v>
      </c>
      <c r="H17" s="13" t="n">
        <f aca="false">F17-G17</f>
        <v>14</v>
      </c>
      <c r="I17" s="15" t="n">
        <f aca="false">G17/F17</f>
        <v>0.5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14</v>
      </c>
      <c r="X17" s="13" t="n">
        <f aca="false">V17-W17</f>
        <v>14</v>
      </c>
      <c r="Y17" s="15" t="n">
        <f aca="false">W17/V17</f>
        <v>0.5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10</v>
      </c>
      <c r="P19" s="13" t="n">
        <f aca="false">N19-O19</f>
        <v>24</v>
      </c>
      <c r="Q19" s="15" t="n">
        <f aca="false">O19/N19</f>
        <v>0.294117647058824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10</v>
      </c>
      <c r="X19" s="13" t="n">
        <f aca="false">V19-W19</f>
        <v>24</v>
      </c>
      <c r="Y19" s="15" t="n">
        <f aca="false">W19/V19</f>
        <v>0.294117647058823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7</v>
      </c>
      <c r="H21" s="13" t="n">
        <f aca="false">F21-G21</f>
        <v>7</v>
      </c>
      <c r="I21" s="15" t="n">
        <f aca="false">G21/F21</f>
        <v>0.5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7</v>
      </c>
      <c r="X21" s="13" t="n">
        <f aca="false">V21-W21</f>
        <v>7</v>
      </c>
      <c r="Y21" s="15" t="n">
        <f aca="false">W21/V21</f>
        <v>0.5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5</v>
      </c>
      <c r="H22" s="13" t="n">
        <f aca="false">F22-G22</f>
        <v>3</v>
      </c>
      <c r="I22" s="15" t="n">
        <f aca="false">G22/F22</f>
        <v>0.625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5</v>
      </c>
      <c r="X22" s="13" t="n">
        <f aca="false">V22-W22</f>
        <v>3</v>
      </c>
      <c r="Y22" s="15" t="n">
        <f aca="false">W22/V22</f>
        <v>0.625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2</v>
      </c>
      <c r="P23" s="13" t="n">
        <f aca="false">N23-O23</f>
        <v>2</v>
      </c>
      <c r="Q23" s="15" t="n">
        <f aca="false">O23/N23</f>
        <v>0.5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9</v>
      </c>
      <c r="X23" s="13" t="n">
        <f aca="false">V23-W23</f>
        <v>5</v>
      </c>
      <c r="Y23" s="15" t="n">
        <f aca="false">W23/V23</f>
        <v>0.642857142857143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17</v>
      </c>
      <c r="H24" s="13" t="n">
        <f aca="false">F24-G24</f>
        <v>23</v>
      </c>
      <c r="I24" s="15" t="n">
        <f aca="false">G24/F24</f>
        <v>0.425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17</v>
      </c>
      <c r="X24" s="13" t="n">
        <f aca="false">V24-W24</f>
        <v>31</v>
      </c>
      <c r="Y24" s="15" t="n">
        <f aca="false">W24/V24</f>
        <v>0.354166666666667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5</v>
      </c>
      <c r="L28" s="13" t="n">
        <f aca="false">J28-K28</f>
        <v>3</v>
      </c>
      <c r="M28" s="15" t="n">
        <f aca="false">K28/J28</f>
        <v>0.625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5</v>
      </c>
      <c r="X28" s="13" t="n">
        <f aca="false">V28-W28</f>
        <v>3</v>
      </c>
      <c r="Y28" s="15" t="n">
        <f aca="false">W28/V28</f>
        <v>0.625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3</v>
      </c>
      <c r="L29" s="13" t="n">
        <f aca="false">J29-K29</f>
        <v>1</v>
      </c>
      <c r="M29" s="15" t="n">
        <f aca="false">K29/J29</f>
        <v>0.75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12</v>
      </c>
      <c r="H30" s="13" t="n">
        <f aca="false">F30-G30</f>
        <v>0</v>
      </c>
      <c r="I30" s="15" t="n">
        <f aca="false">G30/F30</f>
        <v>1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12</v>
      </c>
      <c r="X30" s="13" t="n">
        <f aca="false">V30-W30</f>
        <v>0</v>
      </c>
      <c r="Y30" s="15" t="n">
        <f aca="false">W30/V30</f>
        <v>1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20</v>
      </c>
      <c r="X31" s="13" t="n">
        <f aca="false">V31-W31</f>
        <v>4</v>
      </c>
      <c r="Y31" s="15" t="n">
        <f aca="false">W31/V31</f>
        <v>0.833333333333333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4</v>
      </c>
      <c r="H32" s="13" t="n">
        <f aca="false">F32-G32</f>
        <v>6</v>
      </c>
      <c r="I32" s="15" t="n">
        <f aca="false">G32/F32</f>
        <v>0.4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4</v>
      </c>
      <c r="X32" s="13" t="n">
        <f aca="false">V32-W32</f>
        <v>7</v>
      </c>
      <c r="Y32" s="15" t="n">
        <f aca="false">W32/V32</f>
        <v>0.363636363636364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5</v>
      </c>
      <c r="L33" s="13" t="n">
        <f aca="false">J33-K33</f>
        <v>5</v>
      </c>
      <c r="M33" s="15" t="n">
        <f aca="false">K33/J33</f>
        <v>0.5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15</v>
      </c>
      <c r="X33" s="13" t="n">
        <f aca="false">V33-W33</f>
        <v>5</v>
      </c>
      <c r="Y33" s="15" t="n">
        <f aca="false">W33/V33</f>
        <v>0.75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11</v>
      </c>
      <c r="X34" s="13" t="n">
        <f aca="false">V34-W34</f>
        <v>2</v>
      </c>
      <c r="Y34" s="15" t="n">
        <f aca="false">W34/V34</f>
        <v>0.846153846153846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2</v>
      </c>
      <c r="H36" s="13" t="n">
        <f aca="false">F36-G36</f>
        <v>3</v>
      </c>
      <c r="I36" s="15" t="n">
        <f aca="false">G36/F36</f>
        <v>0.4</v>
      </c>
      <c r="J36" s="16"/>
      <c r="K36" s="14"/>
      <c r="L36" s="13" t="s">
        <v>57</v>
      </c>
      <c r="M36" s="15"/>
      <c r="N36" s="13" t="n">
        <v>3</v>
      </c>
      <c r="O36" s="14" t="n">
        <v>1</v>
      </c>
      <c r="P36" s="13" t="n">
        <f aca="false">N36-O36</f>
        <v>2</v>
      </c>
      <c r="Q36" s="15" t="n">
        <f aca="false">O36/N36</f>
        <v>0.333333333333333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3</v>
      </c>
      <c r="X36" s="13" t="n">
        <f aca="false">V36-W36</f>
        <v>5</v>
      </c>
      <c r="Y36" s="15" t="n">
        <f aca="false">W36/V36</f>
        <v>0.375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7</v>
      </c>
      <c r="H37" s="13" t="n">
        <f aca="false">F37-G37</f>
        <v>3</v>
      </c>
      <c r="I37" s="15" t="n">
        <f aca="false">G37/F37</f>
        <v>0.7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7</v>
      </c>
      <c r="X37" s="13" t="n">
        <f aca="false">V37-W37</f>
        <v>3</v>
      </c>
      <c r="Y37" s="15" t="n">
        <f aca="false">W37/V37</f>
        <v>0.7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388</v>
      </c>
      <c r="H38" s="18" t="n">
        <f aca="false">F38-G38</f>
        <v>96</v>
      </c>
      <c r="I38" s="19" t="n">
        <f aca="false">G38/F38</f>
        <v>0.801652892561983</v>
      </c>
      <c r="J38" s="18" t="n">
        <f aca="false">SUM(J8:J37)</f>
        <v>39</v>
      </c>
      <c r="K38" s="18" t="n">
        <f aca="false">SUM(K8:K37)</f>
        <v>27</v>
      </c>
      <c r="L38" s="18" t="n">
        <f aca="false">J38-K38</f>
        <v>12</v>
      </c>
      <c r="M38" s="19" t="n">
        <f aca="false">K38/J38</f>
        <v>0.692307692307692</v>
      </c>
      <c r="N38" s="18" t="n">
        <f aca="false">SUM(N8:N37)</f>
        <v>103</v>
      </c>
      <c r="O38" s="18" t="n">
        <f aca="false">SUM(O8:O37)</f>
        <v>36</v>
      </c>
      <c r="P38" s="18" t="n">
        <f aca="false">SUM(P8:P37)</f>
        <v>67</v>
      </c>
      <c r="Q38" s="19" t="n">
        <f aca="false">O38/N38</f>
        <v>0.349514563106796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452</v>
      </c>
      <c r="X38" s="18" t="n">
        <f aca="false">SUM(X8:X37)</f>
        <v>178</v>
      </c>
      <c r="Y38" s="19" t="n">
        <f aca="false">W38/V38</f>
        <v>0.717460317460317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2</v>
      </c>
      <c r="H39" s="25" t="n">
        <f aca="false">F39-G39</f>
        <v>6</v>
      </c>
      <c r="I39" s="27" t="n">
        <f aca="false">G39/F39</f>
        <v>0.25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8</v>
      </c>
      <c r="H41" s="25" t="n">
        <f aca="false">F41-G41</f>
        <v>5</v>
      </c>
      <c r="I41" s="27" t="n">
        <f aca="false">G41/F41</f>
        <v>0.615384615384615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8</v>
      </c>
      <c r="X41" s="25" t="n">
        <f aca="false">V41-W41</f>
        <v>5</v>
      </c>
      <c r="Y41" s="27" t="n">
        <f aca="false">W41/V41</f>
        <v>0.615384615384615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1</v>
      </c>
      <c r="H43" s="25" t="n">
        <f aca="false">F43-G43</f>
        <v>5</v>
      </c>
      <c r="I43" s="27" t="n">
        <f aca="false">G43/F43</f>
        <v>0.166666666666667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1</v>
      </c>
      <c r="X43" s="25" t="n">
        <f aca="false">V43-W43</f>
        <v>5</v>
      </c>
      <c r="Y43" s="27" t="n">
        <f aca="false">W43/V43</f>
        <v>0.166666666666667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8</v>
      </c>
      <c r="H44" s="25" t="n">
        <f aca="false">F44-G44</f>
        <v>2</v>
      </c>
      <c r="I44" s="27" t="n">
        <f aca="false">G44/F44</f>
        <v>0.8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8</v>
      </c>
      <c r="X44" s="25" t="n">
        <f aca="false">V44-W44</f>
        <v>2</v>
      </c>
      <c r="Y44" s="27" t="n">
        <f aca="false">W44/V44</f>
        <v>0.8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5</v>
      </c>
      <c r="H48" s="25" t="n">
        <f aca="false">F48-G48</f>
        <v>0</v>
      </c>
      <c r="I48" s="27" t="n">
        <f aca="false">G48/F48</f>
        <v>1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5</v>
      </c>
      <c r="X48" s="25" t="n">
        <f aca="false">V48-W48</f>
        <v>0</v>
      </c>
      <c r="Y48" s="27" t="n">
        <f aca="false">W48/V48</f>
        <v>1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4</v>
      </c>
      <c r="H50" s="25" t="n">
        <f aca="false">F50-G50</f>
        <v>6</v>
      </c>
      <c r="I50" s="27" t="n">
        <f aca="false">G50/F50</f>
        <v>0.4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4</v>
      </c>
      <c r="X50" s="25" t="n">
        <f aca="false">V50-W50</f>
        <v>8</v>
      </c>
      <c r="Y50" s="27" t="n">
        <f aca="false">W50/V50</f>
        <v>0.333333333333333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22</v>
      </c>
      <c r="X51" s="25" t="n">
        <f aca="false">V51-W51</f>
        <v>2</v>
      </c>
      <c r="Y51" s="27" t="n">
        <f aca="false">W51/V51</f>
        <v>0.916666666666667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3</v>
      </c>
      <c r="H52" s="25" t="n">
        <f aca="false">F52-G52</f>
        <v>2</v>
      </c>
      <c r="I52" s="27" t="n">
        <f aca="false">G52/F52</f>
        <v>0.6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18</v>
      </c>
      <c r="H53" s="25" t="n">
        <f aca="false">F53-G53</f>
        <v>2</v>
      </c>
      <c r="I53" s="27" t="n">
        <f aca="false">G53/F53</f>
        <v>0.9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18</v>
      </c>
      <c r="X53" s="25" t="n">
        <f aca="false">V53-W53</f>
        <v>2</v>
      </c>
      <c r="Y53" s="27" t="n">
        <f aca="false">W53/V53</f>
        <v>0.9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122</v>
      </c>
      <c r="H54" s="18" t="n">
        <f aca="false">SUM(H39:H53)</f>
        <v>43</v>
      </c>
      <c r="I54" s="19" t="n">
        <f aca="false">G54/F54</f>
        <v>0.739393939393939</v>
      </c>
      <c r="J54" s="18" t="n">
        <f aca="false">SUM(J39:J53)</f>
        <v>22</v>
      </c>
      <c r="K54" s="18" t="n">
        <f aca="false">SUM(K39:K53)</f>
        <v>18</v>
      </c>
      <c r="L54" s="18" t="n">
        <f aca="false">SUM(L39:L53)</f>
        <v>4</v>
      </c>
      <c r="M54" s="19" t="n">
        <f aca="false">K54/J54</f>
        <v>0.818181818181818</v>
      </c>
      <c r="N54" s="18" t="n">
        <f aca="false">SUM(N39:N53)</f>
        <v>20</v>
      </c>
      <c r="O54" s="18" t="n">
        <f aca="false">SUM(O39:O53)</f>
        <v>7</v>
      </c>
      <c r="P54" s="18" t="n">
        <f aca="false">N54-O54</f>
        <v>13</v>
      </c>
      <c r="Q54" s="19" t="n">
        <f aca="false">O54/N54</f>
        <v>0.35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149</v>
      </c>
      <c r="X54" s="18" t="n">
        <f aca="false">SUM(X39:X53)</f>
        <v>63</v>
      </c>
      <c r="Y54" s="19" t="n">
        <f aca="false">W54/V54</f>
        <v>0.702830188679245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1</v>
      </c>
      <c r="P55" s="33" t="n">
        <v>3</v>
      </c>
      <c r="Q55" s="35" t="n">
        <f aca="false">O55/N55</f>
        <v>0.333333333333333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4</v>
      </c>
      <c r="H57" s="33" t="n">
        <f aca="false">F57-G57</f>
        <v>6</v>
      </c>
      <c r="I57" s="35" t="n">
        <f aca="false">G57/F57</f>
        <v>0.4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4</v>
      </c>
      <c r="X57" s="33" t="n">
        <f aca="false">V57-W57</f>
        <v>8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7</v>
      </c>
      <c r="H59" s="33" t="n">
        <f aca="false">F59-G59</f>
        <v>3</v>
      </c>
      <c r="I59" s="35" t="n">
        <f aca="false">G59/F59</f>
        <v>0.7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15</v>
      </c>
      <c r="X67" s="33" t="n">
        <f aca="false">V67-W67</f>
        <v>1</v>
      </c>
      <c r="Y67" s="35" t="n">
        <f aca="false">W67/V67</f>
        <v>0.9375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29</v>
      </c>
      <c r="H68" s="33" t="n">
        <f aca="false">F68-G68</f>
        <v>1</v>
      </c>
      <c r="I68" s="35" t="n">
        <f aca="false">G68/F68</f>
        <v>0.966666666666667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30</v>
      </c>
      <c r="X68" s="33" t="n">
        <f aca="false">V68-W68</f>
        <v>2</v>
      </c>
      <c r="Y68" s="35" t="n">
        <f aca="false">W68/V68</f>
        <v>0.9375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135</v>
      </c>
      <c r="H70" s="18" t="n">
        <f aca="false">SUM(H55:H69)</f>
        <v>34</v>
      </c>
      <c r="I70" s="19" t="n">
        <f aca="false">G70/F70</f>
        <v>0.798816568047337</v>
      </c>
      <c r="J70" s="18" t="n">
        <f aca="false">SUM(J55:J69)</f>
        <v>9</v>
      </c>
      <c r="K70" s="18" t="n">
        <f aca="false">SUM(K55:K69)</f>
        <v>6</v>
      </c>
      <c r="L70" s="18" t="n">
        <f aca="false">J70-K70</f>
        <v>3</v>
      </c>
      <c r="M70" s="19" t="n">
        <f aca="false">K70/J70</f>
        <v>0.666666666666667</v>
      </c>
      <c r="N70" s="18" t="n">
        <f aca="false">SUM(N55:N69)</f>
        <v>20</v>
      </c>
      <c r="O70" s="18" t="n">
        <f aca="false">SUM(O55:O69)</f>
        <v>9</v>
      </c>
      <c r="P70" s="18" t="n">
        <f aca="false">SUM(P55:P69)</f>
        <v>12</v>
      </c>
      <c r="Q70" s="19" t="n">
        <f aca="false">O70/N70</f>
        <v>0.45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150</v>
      </c>
      <c r="X70" s="18" t="n">
        <f aca="false">SUM(X55:X69)</f>
        <v>48</v>
      </c>
      <c r="Y70" s="19" t="n">
        <f aca="false">W70/V70</f>
        <v>0.757575757575758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9</v>
      </c>
      <c r="H76" s="41" t="n">
        <f aca="false">F76-G76</f>
        <v>8</v>
      </c>
      <c r="I76" s="43" t="n">
        <f aca="false">G76/F76</f>
        <v>0.529411764705882</v>
      </c>
      <c r="J76" s="44"/>
      <c r="K76" s="42"/>
      <c r="L76" s="41"/>
      <c r="M76" s="43"/>
      <c r="N76" s="41" t="n">
        <v>5</v>
      </c>
      <c r="O76" s="42" t="n">
        <v>5</v>
      </c>
      <c r="P76" s="41" t="n">
        <f aca="false">N76-O76</f>
        <v>0</v>
      </c>
      <c r="Q76" s="43" t="n">
        <f aca="false">O76/N76</f>
        <v>1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14</v>
      </c>
      <c r="X76" s="41" t="n">
        <f aca="false">V76-W76</f>
        <v>8</v>
      </c>
      <c r="Y76" s="43" t="n">
        <f aca="false">W76/V76</f>
        <v>0.636363636363636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6</v>
      </c>
      <c r="P78" s="41" t="n">
        <f aca="false">N78-O78</f>
        <v>1</v>
      </c>
      <c r="Q78" s="43" t="n">
        <f aca="false">O78/N78</f>
        <v>0.857142857142857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31</v>
      </c>
      <c r="X78" s="41" t="n">
        <f aca="false">V78-W78</f>
        <v>8</v>
      </c>
      <c r="Y78" s="43" t="n">
        <f aca="false">W78/V78</f>
        <v>0.794871794871795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8</v>
      </c>
      <c r="H80" s="41" t="n">
        <f aca="false">F80-G80</f>
        <v>2</v>
      </c>
      <c r="I80" s="43" t="n">
        <f aca="false">G80/F80</f>
        <v>0.8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8</v>
      </c>
      <c r="X80" s="41" t="n">
        <f aca="false">V80-W80</f>
        <v>2</v>
      </c>
      <c r="Y80" s="43" t="n">
        <f aca="false">W80/V80</f>
        <v>0.8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6</v>
      </c>
      <c r="H81" s="41" t="n">
        <f aca="false">F81-G81</f>
        <v>4</v>
      </c>
      <c r="I81" s="43" t="n">
        <f aca="false">G81/F81</f>
        <v>0.6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6</v>
      </c>
      <c r="X81" s="41" t="n">
        <f aca="false">V81-W81</f>
        <v>4</v>
      </c>
      <c r="Y81" s="43" t="n">
        <f aca="false">W81/V81</f>
        <v>0.6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5</v>
      </c>
      <c r="H83" s="41" t="n">
        <f aca="false">F83-G83</f>
        <v>4</v>
      </c>
      <c r="I83" s="43" t="n">
        <f aca="false">G83/F83</f>
        <v>0.555555555555556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5</v>
      </c>
      <c r="X83" s="41" t="n">
        <f aca="false">V83-W83</f>
        <v>6</v>
      </c>
      <c r="Y83" s="43" t="n">
        <f aca="false">W83/V83</f>
        <v>0.454545454545455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8</v>
      </c>
      <c r="H84" s="41" t="n">
        <f aca="false">F84-G84</f>
        <v>0</v>
      </c>
      <c r="I84" s="43" t="n">
        <f aca="false">G84/F84</f>
        <v>1</v>
      </c>
      <c r="J84" s="44"/>
      <c r="K84" s="42"/>
      <c r="L84" s="41"/>
      <c r="M84" s="43"/>
      <c r="N84" s="41" t="n">
        <v>2</v>
      </c>
      <c r="O84" s="42" t="n">
        <v>1</v>
      </c>
      <c r="P84" s="41" t="n">
        <f aca="false">N84-O84</f>
        <v>1</v>
      </c>
      <c r="Q84" s="43" t="n">
        <f aca="false">O84/N84</f>
        <v>0.5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9</v>
      </c>
      <c r="X84" s="41" t="n">
        <f aca="false">V84-W84</f>
        <v>1</v>
      </c>
      <c r="Y84" s="43" t="n">
        <f aca="false">W84/V84</f>
        <v>0.9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154</v>
      </c>
      <c r="H85" s="18" t="n">
        <f aca="false">SUM(H71:H84)</f>
        <v>50</v>
      </c>
      <c r="I85" s="19" t="n">
        <f aca="false">G85/F85</f>
        <v>0.754901960784314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14</v>
      </c>
      <c r="P85" s="18" t="n">
        <f aca="false">SUM(P71:P84)</f>
        <v>15</v>
      </c>
      <c r="Q85" s="19" t="n">
        <f aca="false">O85/N85</f>
        <v>0.482758620689655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171</v>
      </c>
      <c r="X85" s="18" t="n">
        <f aca="false">SUM(X71:X84)</f>
        <v>73</v>
      </c>
      <c r="Y85" s="19" t="n">
        <f aca="false">W85/V85</f>
        <v>0.700819672131147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799</v>
      </c>
      <c r="H86" s="18" t="n">
        <f aca="false">H38+H54+H70+H85</f>
        <v>223</v>
      </c>
      <c r="I86" s="19" t="n">
        <f aca="false">G86/F86</f>
        <v>0.781800391389433</v>
      </c>
      <c r="J86" s="18" t="n">
        <f aca="false">J38+J54+J70+J85</f>
        <v>81</v>
      </c>
      <c r="K86" s="18" t="n">
        <f aca="false">K38+K54+K70+K85</f>
        <v>54</v>
      </c>
      <c r="L86" s="18" t="n">
        <f aca="false">L38+L54+L70+L85</f>
        <v>27</v>
      </c>
      <c r="M86" s="19" t="n">
        <f aca="false">K86/J86</f>
        <v>0.666666666666667</v>
      </c>
      <c r="N86" s="18" t="n">
        <f aca="false">N38+N54+N70+N85</f>
        <v>172</v>
      </c>
      <c r="O86" s="18" t="n">
        <f aca="false">O38+O54+O70+O85</f>
        <v>66</v>
      </c>
      <c r="P86" s="18" t="n">
        <f aca="false">P38+P54+P70+P85</f>
        <v>107</v>
      </c>
      <c r="Q86" s="19" t="n">
        <f aca="false">O86/N86</f>
        <v>0.383720930232558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922</v>
      </c>
      <c r="X86" s="18" t="n">
        <f aca="false">V86-W86</f>
        <v>362</v>
      </c>
      <c r="Y86" s="19" t="n">
        <f aca="false">W86/V86</f>
        <v>0.718068535825545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214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388</v>
      </c>
      <c r="H96" s="56" t="n">
        <f aca="false">H38</f>
        <v>96</v>
      </c>
      <c r="I96" s="57" t="n">
        <f aca="false">I38</f>
        <v>0.801652892561983</v>
      </c>
      <c r="J96" s="56" t="n">
        <f aca="false">J38</f>
        <v>39</v>
      </c>
      <c r="K96" s="56" t="n">
        <f aca="false">K38</f>
        <v>27</v>
      </c>
      <c r="L96" s="56" t="n">
        <f aca="false">L38</f>
        <v>12</v>
      </c>
      <c r="M96" s="57" t="n">
        <f aca="false">M38</f>
        <v>0.692307692307692</v>
      </c>
      <c r="N96" s="56" t="n">
        <f aca="false">N38</f>
        <v>103</v>
      </c>
      <c r="O96" s="56" t="n">
        <f aca="false">O38</f>
        <v>36</v>
      </c>
      <c r="P96" s="56" t="n">
        <f aca="false">P38</f>
        <v>67</v>
      </c>
      <c r="Q96" s="57" t="n">
        <f aca="false">Q38</f>
        <v>0.349514563106796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452</v>
      </c>
      <c r="X96" s="56" t="n">
        <f aca="false">X38</f>
        <v>178</v>
      </c>
      <c r="Y96" s="57" t="n">
        <f aca="false">Y38</f>
        <v>0.717460317460317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122</v>
      </c>
      <c r="H97" s="59" t="n">
        <f aca="false">H54</f>
        <v>43</v>
      </c>
      <c r="I97" s="60" t="n">
        <f aca="false">I54</f>
        <v>0.739393939393939</v>
      </c>
      <c r="J97" s="59" t="n">
        <f aca="false">J54</f>
        <v>22</v>
      </c>
      <c r="K97" s="59" t="n">
        <f aca="false">K54</f>
        <v>18</v>
      </c>
      <c r="L97" s="59" t="n">
        <f aca="false">L54</f>
        <v>4</v>
      </c>
      <c r="M97" s="60" t="n">
        <f aca="false">M54</f>
        <v>0.818181818181818</v>
      </c>
      <c r="N97" s="59" t="n">
        <f aca="false">N54</f>
        <v>20</v>
      </c>
      <c r="O97" s="59" t="n">
        <f aca="false">O54</f>
        <v>7</v>
      </c>
      <c r="P97" s="59" t="n">
        <f aca="false">P54</f>
        <v>13</v>
      </c>
      <c r="Q97" s="60" t="n">
        <f aca="false">Q54</f>
        <v>0.35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149</v>
      </c>
      <c r="X97" s="59" t="n">
        <f aca="false">X54</f>
        <v>63</v>
      </c>
      <c r="Y97" s="60" t="n">
        <f aca="false">Y54</f>
        <v>0.702830188679245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135</v>
      </c>
      <c r="H98" s="62" t="n">
        <f aca="false">H70</f>
        <v>34</v>
      </c>
      <c r="I98" s="63" t="n">
        <f aca="false">I70</f>
        <v>0.798816568047337</v>
      </c>
      <c r="J98" s="62" t="n">
        <f aca="false">J70</f>
        <v>9</v>
      </c>
      <c r="K98" s="62" t="n">
        <f aca="false">K70</f>
        <v>6</v>
      </c>
      <c r="L98" s="62" t="n">
        <f aca="false">L70</f>
        <v>3</v>
      </c>
      <c r="M98" s="63" t="n">
        <f aca="false">M70</f>
        <v>0.666666666666667</v>
      </c>
      <c r="N98" s="62" t="n">
        <f aca="false">N70</f>
        <v>20</v>
      </c>
      <c r="O98" s="62" t="n">
        <f aca="false">O70</f>
        <v>9</v>
      </c>
      <c r="P98" s="62" t="n">
        <f aca="false">P70</f>
        <v>12</v>
      </c>
      <c r="Q98" s="63" t="n">
        <f aca="false">Q70</f>
        <v>0.45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150</v>
      </c>
      <c r="X98" s="62" t="n">
        <f aca="false">X70</f>
        <v>48</v>
      </c>
      <c r="Y98" s="63" t="n">
        <f aca="false">Y70</f>
        <v>0.757575757575757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154</v>
      </c>
      <c r="H99" s="65" t="n">
        <f aca="false">H85</f>
        <v>50</v>
      </c>
      <c r="I99" s="66" t="n">
        <f aca="false">I85</f>
        <v>0.754901960784314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14</v>
      </c>
      <c r="P99" s="65" t="n">
        <f aca="false">P85</f>
        <v>15</v>
      </c>
      <c r="Q99" s="66" t="n">
        <f aca="false">Q85</f>
        <v>0.482758620689655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171</v>
      </c>
      <c r="X99" s="65" t="n">
        <f aca="false">X85</f>
        <v>73</v>
      </c>
      <c r="Y99" s="66" t="n">
        <f aca="false">Y85</f>
        <v>0.700819672131147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799</v>
      </c>
      <c r="H100" s="6" t="n">
        <f aca="false">H86</f>
        <v>223</v>
      </c>
      <c r="I100" s="68" t="n">
        <f aca="false">I86</f>
        <v>0.781800391389433</v>
      </c>
      <c r="J100" s="6" t="n">
        <f aca="false">J86</f>
        <v>81</v>
      </c>
      <c r="K100" s="6" t="n">
        <f aca="false">K86</f>
        <v>54</v>
      </c>
      <c r="L100" s="6" t="n">
        <f aca="false">L86</f>
        <v>27</v>
      </c>
      <c r="M100" s="68" t="n">
        <f aca="false">M86</f>
        <v>0.666666666666667</v>
      </c>
      <c r="N100" s="6" t="n">
        <f aca="false">N86</f>
        <v>172</v>
      </c>
      <c r="O100" s="6" t="n">
        <f aca="false">O86</f>
        <v>66</v>
      </c>
      <c r="P100" s="6" t="n">
        <f aca="false">P86</f>
        <v>107</v>
      </c>
      <c r="Q100" s="68" t="n">
        <f aca="false">Q86</f>
        <v>0.383720930232558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922</v>
      </c>
      <c r="X100" s="6" t="n">
        <f aca="false">X86</f>
        <v>362</v>
      </c>
      <c r="Y100" s="68" t="n">
        <f aca="false">W100/V100</f>
        <v>0.718068535825545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215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853</v>
      </c>
      <c r="M113" s="76"/>
      <c r="N113" s="76"/>
      <c r="O113" s="76" t="n">
        <f aca="false">I113-L113</f>
        <v>250</v>
      </c>
      <c r="P113" s="76"/>
      <c r="Q113" s="76"/>
      <c r="R113" s="77" t="n">
        <f aca="false">L113/I113</f>
        <v>0.773345421577516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69</v>
      </c>
      <c r="M114" s="76"/>
      <c r="N114" s="76"/>
      <c r="O114" s="76" t="n">
        <f aca="false">I114-L114</f>
        <v>112</v>
      </c>
      <c r="P114" s="76"/>
      <c r="Q114" s="76"/>
      <c r="R114" s="77" t="n">
        <f aca="false">L114/I114</f>
        <v>0.38121546961326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922</v>
      </c>
      <c r="M115" s="76"/>
      <c r="N115" s="76"/>
      <c r="O115" s="76" t="n">
        <f aca="false">SUM(O113:O114)</f>
        <v>362</v>
      </c>
      <c r="P115" s="76"/>
      <c r="Q115" s="76"/>
      <c r="R115" s="77" t="n">
        <f aca="false">L115/I115</f>
        <v>0.718068535825545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1839</v>
      </c>
      <c r="G121" s="83" t="n">
        <v>662</v>
      </c>
      <c r="H121" s="83" t="n">
        <v>1177</v>
      </c>
      <c r="I121" s="84" t="n">
        <f aca="false">G121/F121</f>
        <v>0.359978249048396</v>
      </c>
      <c r="J121" s="83" t="n">
        <v>475</v>
      </c>
      <c r="K121" s="83" t="n">
        <v>84</v>
      </c>
      <c r="L121" s="83" t="n">
        <v>391</v>
      </c>
      <c r="M121" s="84" t="n">
        <f aca="false">K121/J121</f>
        <v>0.176842105263158</v>
      </c>
    </row>
    <row r="122" customFormat="false" ht="12.75" hidden="false" customHeight="false" outlineLevel="0" collapsed="false">
      <c r="E122" s="80" t="s">
        <v>62</v>
      </c>
      <c r="F122" s="83" t="n">
        <v>933</v>
      </c>
      <c r="G122" s="83" t="n">
        <v>368</v>
      </c>
      <c r="H122" s="83" t="n">
        <v>565</v>
      </c>
      <c r="I122" s="84" t="n">
        <f aca="false">G122/F122</f>
        <v>0.394426580921758</v>
      </c>
      <c r="J122" s="83" t="n">
        <v>372</v>
      </c>
      <c r="K122" s="83" t="n">
        <v>46</v>
      </c>
      <c r="L122" s="83" t="n">
        <v>326</v>
      </c>
      <c r="M122" s="84" t="n">
        <f aca="false">K122/J122</f>
        <v>0.123655913978495</v>
      </c>
    </row>
    <row r="123" customFormat="false" ht="12.75" hidden="false" customHeight="false" outlineLevel="0" collapsed="false">
      <c r="E123" s="80" t="s">
        <v>86</v>
      </c>
      <c r="F123" s="83" t="n">
        <v>974</v>
      </c>
      <c r="G123" s="83" t="n">
        <v>379</v>
      </c>
      <c r="H123" s="83" t="n">
        <v>595</v>
      </c>
      <c r="I123" s="84" t="n">
        <f aca="false">G123/F123</f>
        <v>0.38911704312115</v>
      </c>
      <c r="J123" s="83" t="n">
        <v>353</v>
      </c>
      <c r="K123" s="83" t="n">
        <v>52</v>
      </c>
      <c r="L123" s="83" t="n">
        <v>301</v>
      </c>
      <c r="M123" s="84" t="n">
        <f aca="false">K123/J123</f>
        <v>0.147308781869688</v>
      </c>
    </row>
    <row r="124" customFormat="false" ht="12.75" hidden="false" customHeight="false" outlineLevel="0" collapsed="false">
      <c r="E124" s="80" t="s">
        <v>109</v>
      </c>
      <c r="F124" s="83" t="n">
        <v>1628</v>
      </c>
      <c r="G124" s="83" t="n">
        <v>555</v>
      </c>
      <c r="H124" s="83" t="n">
        <v>1073</v>
      </c>
      <c r="I124" s="84" t="n">
        <f aca="false">G124/F124</f>
        <v>0.340909090909091</v>
      </c>
      <c r="J124" s="83" t="n">
        <v>472</v>
      </c>
      <c r="K124" s="83" t="n">
        <v>39</v>
      </c>
      <c r="L124" s="83" t="n">
        <v>433</v>
      </c>
      <c r="M124" s="84" t="n">
        <f aca="false">K124/J124</f>
        <v>0.0826271186440678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5374</v>
      </c>
      <c r="G125" s="80" t="n">
        <f aca="false">G121+G122+G123+G124</f>
        <v>1964</v>
      </c>
      <c r="H125" s="80" t="n">
        <f aca="false">H121+H122+H123+H124</f>
        <v>3410</v>
      </c>
      <c r="I125" s="85" t="n">
        <f aca="false">G125/F125</f>
        <v>0.365463342017119</v>
      </c>
      <c r="J125" s="80" t="n">
        <f aca="false">J121+J122+J123+J124</f>
        <v>1672</v>
      </c>
      <c r="K125" s="80" t="n">
        <f aca="false">K121+K122+K123+K124</f>
        <v>221</v>
      </c>
      <c r="L125" s="80" t="n">
        <f aca="false">L121+L122+L123+L124</f>
        <v>1451</v>
      </c>
      <c r="M125" s="85" t="n">
        <f aca="false">K125/J125</f>
        <v>0.132177033492823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C103" colorId="64" zoomScale="81" zoomScaleNormal="81" zoomScalePageLayoutView="100" workbookViewId="0">
      <selection pane="topLeft" activeCell="E111" activeCellId="0" sqref="E11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7" min="6" style="0" width="7"/>
    <col collapsed="false" customWidth="true" hidden="false" outlineLevel="0" max="8" min="8" style="0" width="7.41"/>
    <col collapsed="false" customWidth="true" hidden="false" outlineLevel="0" max="9" min="9" style="0" width="9.42"/>
    <col collapsed="false" customWidth="true" hidden="false" outlineLevel="0" max="10" min="10" style="0" width="7.15"/>
    <col collapsed="false" customWidth="true" hidden="false" outlineLevel="0" max="11" min="11" style="0" width="6.57"/>
    <col collapsed="false" customWidth="true" hidden="false" outlineLevel="0" max="12" min="12" style="0" width="7.41"/>
    <col collapsed="false" customWidth="true" hidden="false" outlineLevel="0" max="13" min="13" style="0" width="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9</v>
      </c>
      <c r="P9" s="13" t="n">
        <f aca="false">N9-O9</f>
        <v>1</v>
      </c>
      <c r="Q9" s="15" t="n">
        <f aca="false">O9/N9</f>
        <v>0.9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30</v>
      </c>
      <c r="H13" s="13" t="n">
        <f aca="false">F13-G13</f>
        <v>3</v>
      </c>
      <c r="I13" s="15" t="n">
        <f aca="false">G13/F13</f>
        <v>0.909090909090909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32</v>
      </c>
      <c r="X13" s="13" t="n">
        <f aca="false">V13-W13</f>
        <v>26</v>
      </c>
      <c r="Y13" s="15" t="n">
        <f aca="false">W13/V13</f>
        <v>0.551724137931034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8</v>
      </c>
      <c r="H15" s="13" t="n">
        <f aca="false">F15-G15</f>
        <v>12</v>
      </c>
      <c r="I15" s="15" t="n">
        <f aca="false">G15/F15</f>
        <v>0.4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8</v>
      </c>
      <c r="X15" s="13" t="n">
        <f aca="false">V15-W15</f>
        <v>12</v>
      </c>
      <c r="Y15" s="15" t="n">
        <f aca="false">W15/V15</f>
        <v>0.4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</v>
      </c>
      <c r="H17" s="13" t="n">
        <f aca="false">F17-G17</f>
        <v>27</v>
      </c>
      <c r="I17" s="15" t="n">
        <f aca="false">G17/F17</f>
        <v>0.0357142857142857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</v>
      </c>
      <c r="X17" s="13" t="n">
        <f aca="false">V17-W17</f>
        <v>27</v>
      </c>
      <c r="Y17" s="15" t="n">
        <f aca="false">W17/V17</f>
        <v>0.0357142857142857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10</v>
      </c>
      <c r="P19" s="13" t="n">
        <f aca="false">N19-O19</f>
        <v>24</v>
      </c>
      <c r="Q19" s="15" t="n">
        <f aca="false">O19/N19</f>
        <v>0.294117647058824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10</v>
      </c>
      <c r="X19" s="13" t="n">
        <f aca="false">V19-W19</f>
        <v>24</v>
      </c>
      <c r="Y19" s="15" t="n">
        <f aca="false">W19/V19</f>
        <v>0.294117647058823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6</v>
      </c>
      <c r="H22" s="13" t="n">
        <f aca="false">F22-G22</f>
        <v>2</v>
      </c>
      <c r="I22" s="15" t="n">
        <f aca="false">G22/F22</f>
        <v>0.75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6</v>
      </c>
      <c r="X22" s="13" t="n">
        <f aca="false">V22-W22</f>
        <v>2</v>
      </c>
      <c r="Y22" s="15" t="n">
        <f aca="false">W22/V22</f>
        <v>0.75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2</v>
      </c>
      <c r="H23" s="13" t="n">
        <f aca="false">F23-G23</f>
        <v>8</v>
      </c>
      <c r="I23" s="15" t="n">
        <f aca="false">G23/F23</f>
        <v>0.2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3</v>
      </c>
      <c r="X23" s="13" t="n">
        <f aca="false">V23-W23</f>
        <v>11</v>
      </c>
      <c r="Y23" s="15" t="n">
        <f aca="false">W23/V23</f>
        <v>0.214285714285714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9</v>
      </c>
      <c r="H30" s="13" t="n">
        <f aca="false">F30-G30</f>
        <v>3</v>
      </c>
      <c r="I30" s="15" t="n">
        <f aca="false">G30/F30</f>
        <v>0.75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9</v>
      </c>
      <c r="X30" s="13" t="n">
        <f aca="false">V30-W30</f>
        <v>3</v>
      </c>
      <c r="Y30" s="15" t="n">
        <f aca="false">W30/V30</f>
        <v>0.75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20</v>
      </c>
      <c r="X31" s="13" t="n">
        <f aca="false">V31-W31</f>
        <v>4</v>
      </c>
      <c r="Y31" s="15" t="n">
        <f aca="false">W31/V31</f>
        <v>0.833333333333333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1</v>
      </c>
      <c r="H32" s="13" t="n">
        <f aca="false">F32-G32</f>
        <v>9</v>
      </c>
      <c r="I32" s="15" t="n">
        <f aca="false">G32/F32</f>
        <v>0.1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1</v>
      </c>
      <c r="X32" s="13" t="n">
        <f aca="false">V32-W32</f>
        <v>10</v>
      </c>
      <c r="Y32" s="15" t="n">
        <f aca="false">W32/V32</f>
        <v>0.0909090909090909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11</v>
      </c>
      <c r="X34" s="13" t="n">
        <f aca="false">V34-W34</f>
        <v>2</v>
      </c>
      <c r="Y34" s="15" t="n">
        <f aca="false">W34/V34</f>
        <v>0.846153846153846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3</v>
      </c>
      <c r="X36" s="13" t="n">
        <f aca="false">V36-W36</f>
        <v>5</v>
      </c>
      <c r="Y36" s="15" t="n">
        <f aca="false">W36/V36</f>
        <v>0.375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7</v>
      </c>
      <c r="H37" s="13" t="n">
        <f aca="false">F37-G37</f>
        <v>3</v>
      </c>
      <c r="I37" s="15" t="n">
        <f aca="false">G37/F37</f>
        <v>0.7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7</v>
      </c>
      <c r="X37" s="13" t="n">
        <f aca="false">V37-W37</f>
        <v>3</v>
      </c>
      <c r="Y37" s="15" t="n">
        <f aca="false">W37/V37</f>
        <v>0.7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366</v>
      </c>
      <c r="H38" s="18" t="n">
        <f aca="false">F38-G38</f>
        <v>118</v>
      </c>
      <c r="I38" s="19" t="n">
        <f aca="false">G38/F38</f>
        <v>0.756198347107438</v>
      </c>
      <c r="J38" s="18" t="n">
        <f aca="false">SUM(J8:J37)</f>
        <v>39</v>
      </c>
      <c r="K38" s="18" t="n">
        <f aca="false">SUM(K8:K37)</f>
        <v>30</v>
      </c>
      <c r="L38" s="18" t="n">
        <f aca="false">J38-K38</f>
        <v>9</v>
      </c>
      <c r="M38" s="19" t="n">
        <f aca="false">K38/J38</f>
        <v>0.769230769230769</v>
      </c>
      <c r="N38" s="18" t="n">
        <f aca="false">SUM(N8:N37)</f>
        <v>103</v>
      </c>
      <c r="O38" s="18" t="n">
        <f aca="false">SUM(O8:O37)</f>
        <v>34</v>
      </c>
      <c r="P38" s="18" t="n">
        <f aca="false">SUM(P8:P37)</f>
        <v>69</v>
      </c>
      <c r="Q38" s="19" t="n">
        <f aca="false">O38/N38</f>
        <v>0.330097087378641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630</v>
      </c>
      <c r="W38" s="18" t="n">
        <f aca="false">SUM(W8:W37)</f>
        <v>431</v>
      </c>
      <c r="X38" s="18" t="n">
        <f aca="false">SUM(X8:X37)</f>
        <v>199</v>
      </c>
      <c r="Y38" s="19" t="n">
        <f aca="false">W38/V38</f>
        <v>0.684126984126984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23</v>
      </c>
      <c r="H47" s="25" t="n">
        <f aca="false">F47-G47</f>
        <v>7</v>
      </c>
      <c r="I47" s="27" t="n">
        <f aca="false">G47/F47</f>
        <v>0.766666666666667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23</v>
      </c>
      <c r="X47" s="25" t="n">
        <f aca="false">V47-W47</f>
        <v>7</v>
      </c>
      <c r="Y47" s="27" t="n">
        <f aca="false">W47/V47</f>
        <v>0.766666666666667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5</v>
      </c>
      <c r="H48" s="25" t="n">
        <f aca="false">F48-G48</f>
        <v>0</v>
      </c>
      <c r="I48" s="27" t="n">
        <f aca="false">G48/F48</f>
        <v>1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5</v>
      </c>
      <c r="X48" s="25" t="n">
        <f aca="false">V48-W48</f>
        <v>0</v>
      </c>
      <c r="Y48" s="27" t="n">
        <f aca="false">W48/V48</f>
        <v>1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4</v>
      </c>
      <c r="H50" s="25" t="n">
        <f aca="false">F50-G50</f>
        <v>6</v>
      </c>
      <c r="I50" s="27" t="n">
        <f aca="false">G50/F50</f>
        <v>0.4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4</v>
      </c>
      <c r="X50" s="25" t="n">
        <f aca="false">V50-W50</f>
        <v>8</v>
      </c>
      <c r="Y50" s="27" t="n">
        <f aca="false">W50/V50</f>
        <v>0.333333333333333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3</v>
      </c>
      <c r="H52" s="25" t="n">
        <f aca="false">F52-G52</f>
        <v>2</v>
      </c>
      <c r="I52" s="27" t="n">
        <f aca="false">G52/F52</f>
        <v>0.6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18</v>
      </c>
      <c r="H53" s="25" t="n">
        <f aca="false">F53-G53</f>
        <v>2</v>
      </c>
      <c r="I53" s="27" t="n">
        <f aca="false">G53/F53</f>
        <v>0.9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18</v>
      </c>
      <c r="X53" s="25" t="n">
        <f aca="false">V53-W53</f>
        <v>2</v>
      </c>
      <c r="Y53" s="27" t="n">
        <f aca="false">W53/V53</f>
        <v>0.9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121</v>
      </c>
      <c r="H54" s="18" t="n">
        <f aca="false">SUM(H39:H53)</f>
        <v>44</v>
      </c>
      <c r="I54" s="19" t="n">
        <f aca="false">G54/F54</f>
        <v>0.733333333333333</v>
      </c>
      <c r="J54" s="18" t="n">
        <f aca="false">SUM(J39:J53)</f>
        <v>22</v>
      </c>
      <c r="K54" s="18" t="n">
        <f aca="false">SUM(K39:K53)</f>
        <v>18</v>
      </c>
      <c r="L54" s="18" t="n">
        <f aca="false">SUM(L39:L53)</f>
        <v>4</v>
      </c>
      <c r="M54" s="19" t="n">
        <f aca="false">K54/J54</f>
        <v>0.818181818181818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149</v>
      </c>
      <c r="X54" s="18" t="n">
        <f aca="false">SUM(X39:X53)</f>
        <v>63</v>
      </c>
      <c r="Y54" s="19" t="n">
        <f aca="false">W54/V54</f>
        <v>0.702830188679245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1</v>
      </c>
      <c r="P55" s="33" t="n">
        <v>3</v>
      </c>
      <c r="Q55" s="35" t="n">
        <f aca="false">O55/N55</f>
        <v>0.333333333333333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5</v>
      </c>
      <c r="H57" s="33" t="n">
        <f aca="false">F57-G57</f>
        <v>5</v>
      </c>
      <c r="I57" s="35" t="n">
        <f aca="false">G57/F57</f>
        <v>0.5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5</v>
      </c>
      <c r="X57" s="33" t="n">
        <f aca="false">V57-W57</f>
        <v>7</v>
      </c>
      <c r="Y57" s="35" t="n">
        <f aca="false">W58/V57</f>
        <v>0.583333333333333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7</v>
      </c>
      <c r="H58" s="33" t="n">
        <f aca="false">F58-G58</f>
        <v>3</v>
      </c>
      <c r="I58" s="35" t="n">
        <f aca="false">G58/F58</f>
        <v>0.7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7</v>
      </c>
      <c r="X58" s="33" t="n">
        <f aca="false">V58-W58</f>
        <v>3</v>
      </c>
      <c r="Y58" s="35" t="n">
        <f aca="false">W58/V58</f>
        <v>0.7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7</v>
      </c>
      <c r="H59" s="33" t="n">
        <f aca="false">F59-G59</f>
        <v>3</v>
      </c>
      <c r="I59" s="35" t="n">
        <f aca="false">G59/F59</f>
        <v>0.7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0</v>
      </c>
      <c r="H61" s="33" t="n">
        <f aca="false">F61-G61</f>
        <v>8</v>
      </c>
      <c r="I61" s="35" t="n">
        <f aca="false">G61/F61</f>
        <v>0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0</v>
      </c>
      <c r="X61" s="33" t="n">
        <f aca="false">V61-W61</f>
        <v>8</v>
      </c>
      <c r="Y61" s="35" t="n">
        <f aca="false">W61/V61</f>
        <v>0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5</v>
      </c>
      <c r="H62" s="33" t="n">
        <f aca="false">F62-G62</f>
        <v>3</v>
      </c>
      <c r="I62" s="35" t="n">
        <f aca="false">G62/F62</f>
        <v>0.625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5</v>
      </c>
      <c r="H64" s="33" t="n">
        <f aca="false">F64-G64</f>
        <v>1</v>
      </c>
      <c r="I64" s="35" t="n">
        <f aca="false">G64/F64</f>
        <v>0.833333333333333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5</v>
      </c>
      <c r="X64" s="33" t="n">
        <f aca="false">V64-W64</f>
        <v>1</v>
      </c>
      <c r="Y64" s="35" t="n">
        <f aca="false">W64/V64</f>
        <v>0.833333333333333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14</v>
      </c>
      <c r="H67" s="33" t="n">
        <f aca="false">F67-G67</f>
        <v>0</v>
      </c>
      <c r="I67" s="35" t="n">
        <f aca="false">G67/F67</f>
        <v>1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16</v>
      </c>
      <c r="X67" s="33" t="n">
        <f aca="false">V67-W67</f>
        <v>0</v>
      </c>
      <c r="Y67" s="35" t="n">
        <f aca="false">W67/V67</f>
        <v>1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22</v>
      </c>
      <c r="H68" s="33" t="n">
        <f aca="false">F68-G68</f>
        <v>8</v>
      </c>
      <c r="I68" s="35" t="n">
        <f aca="false">G68/F68</f>
        <v>0.733333333333333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23</v>
      </c>
      <c r="X68" s="33" t="n">
        <f aca="false">V68-W68</f>
        <v>9</v>
      </c>
      <c r="Y68" s="35" t="n">
        <f aca="false">W68/V68</f>
        <v>0.71875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127</v>
      </c>
      <c r="H70" s="18" t="n">
        <f aca="false">SUM(H55:H69)</f>
        <v>42</v>
      </c>
      <c r="I70" s="19" t="n">
        <f aca="false">G70/F70</f>
        <v>0.751479289940828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10</v>
      </c>
      <c r="P70" s="18" t="n">
        <f aca="false">SUM(P55:P69)</f>
        <v>11</v>
      </c>
      <c r="Q70" s="19" t="n">
        <f aca="false">O70/N70</f>
        <v>0.5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144</v>
      </c>
      <c r="X70" s="18" t="n">
        <f aca="false">SUM(X55:X69)</f>
        <v>54</v>
      </c>
      <c r="Y70" s="19" t="n">
        <f aca="false">W70/V70</f>
        <v>0.727272727272727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1</v>
      </c>
      <c r="P75" s="41" t="n">
        <f aca="false">N75-O75</f>
        <v>0</v>
      </c>
      <c r="Q75" s="43" t="n">
        <f aca="false">O75/N75</f>
        <v>1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18</v>
      </c>
      <c r="X75" s="41" t="n">
        <f aca="false">V75-W75</f>
        <v>0</v>
      </c>
      <c r="Y75" s="43" t="n">
        <f aca="false">W75/V75</f>
        <v>1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13</v>
      </c>
      <c r="X76" s="41" t="n">
        <f aca="false">V76-W76</f>
        <v>9</v>
      </c>
      <c r="Y76" s="43" t="n">
        <f aca="false">W76/V76</f>
        <v>0.590909090909091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28</v>
      </c>
      <c r="X78" s="41" t="n">
        <f aca="false">V78-W78</f>
        <v>11</v>
      </c>
      <c r="Y78" s="43" t="n">
        <f aca="false">W78/V78</f>
        <v>0.717948717948718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8</v>
      </c>
      <c r="H80" s="41" t="n">
        <f aca="false">F80-G80</f>
        <v>2</v>
      </c>
      <c r="I80" s="43" t="n">
        <f aca="false">G80/F80</f>
        <v>0.8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8</v>
      </c>
      <c r="X80" s="41" t="n">
        <f aca="false">V80-W80</f>
        <v>2</v>
      </c>
      <c r="Y80" s="43" t="n">
        <f aca="false">W80/V80</f>
        <v>0.8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6</v>
      </c>
      <c r="H83" s="41" t="n">
        <f aca="false">F83-G83</f>
        <v>3</v>
      </c>
      <c r="I83" s="43" t="n">
        <f aca="false">G83/F83</f>
        <v>0.666666666666667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6</v>
      </c>
      <c r="X83" s="41" t="n">
        <f aca="false">V83-W83</f>
        <v>5</v>
      </c>
      <c r="Y83" s="43" t="n">
        <f aca="false">W83/V83</f>
        <v>0.545454545454545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4</v>
      </c>
      <c r="H84" s="41" t="n">
        <f aca="false">F84-G84</f>
        <v>4</v>
      </c>
      <c r="I84" s="43" t="n">
        <f aca="false">G84/F84</f>
        <v>0.5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4</v>
      </c>
      <c r="X84" s="41" t="n">
        <f aca="false">V84-W84</f>
        <v>6</v>
      </c>
      <c r="Y84" s="43" t="n">
        <f aca="false">W84/V84</f>
        <v>0.4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153</v>
      </c>
      <c r="H85" s="18" t="n">
        <f aca="false">SUM(H71:H84)</f>
        <v>51</v>
      </c>
      <c r="I85" s="19" t="n">
        <f aca="false">G85/F85</f>
        <v>0.75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164</v>
      </c>
      <c r="X85" s="18" t="n">
        <f aca="false">SUM(X71:X84)</f>
        <v>80</v>
      </c>
      <c r="Y85" s="19" t="n">
        <f aca="false">W85/V85</f>
        <v>0.672131147540984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767</v>
      </c>
      <c r="H86" s="18" t="n">
        <f aca="false">H38+H54+H70+H85</f>
        <v>255</v>
      </c>
      <c r="I86" s="19" t="n">
        <f aca="false">G86/F86</f>
        <v>0.750489236790607</v>
      </c>
      <c r="J86" s="18" t="n">
        <f aca="false">J38+J54+J70+J85</f>
        <v>81</v>
      </c>
      <c r="K86" s="18" t="n">
        <f aca="false">K38+K54+K70+K85</f>
        <v>58</v>
      </c>
      <c r="L86" s="18" t="n">
        <f aca="false">L38+L54+L70+L85</f>
        <v>23</v>
      </c>
      <c r="M86" s="19" t="n">
        <f aca="false">K86/J86</f>
        <v>0.716049382716049</v>
      </c>
      <c r="N86" s="18" t="n">
        <f aca="false">N38+N54+N70+N85</f>
        <v>172</v>
      </c>
      <c r="O86" s="18" t="n">
        <f aca="false">O38+O54+O70+O85</f>
        <v>60</v>
      </c>
      <c r="P86" s="18" t="n">
        <f aca="false">P38+P54+P70+P85</f>
        <v>113</v>
      </c>
      <c r="Q86" s="19" t="n">
        <f aca="false">O86/N86</f>
        <v>0.348837209302326</v>
      </c>
      <c r="R86" s="47" t="n">
        <f aca="false">R38+R54</f>
        <v>9</v>
      </c>
      <c r="S86" s="47" t="n">
        <f aca="false">S38+S54</f>
        <v>3</v>
      </c>
      <c r="T86" s="47" t="n">
        <f aca="false">T38+T54</f>
        <v>6</v>
      </c>
      <c r="U86" s="19" t="n">
        <f aca="false">S86/R86</f>
        <v>0.333333333333333</v>
      </c>
      <c r="V86" s="18" t="n">
        <f aca="false">V38+V54+V70+V85</f>
        <v>1284</v>
      </c>
      <c r="W86" s="18" t="n">
        <f aca="false">G86+K86+O86+S86</f>
        <v>888</v>
      </c>
      <c r="X86" s="18" t="n">
        <f aca="false">V86-W86</f>
        <v>396</v>
      </c>
      <c r="Y86" s="19" t="n">
        <f aca="false">W86/V86</f>
        <v>0.691588785046729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216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366</v>
      </c>
      <c r="H96" s="56" t="n">
        <f aca="false">H38</f>
        <v>118</v>
      </c>
      <c r="I96" s="57" t="n">
        <f aca="false">I38</f>
        <v>0.756198347107438</v>
      </c>
      <c r="J96" s="56" t="n">
        <f aca="false">J38</f>
        <v>39</v>
      </c>
      <c r="K96" s="56" t="n">
        <f aca="false">K38</f>
        <v>30</v>
      </c>
      <c r="L96" s="56" t="n">
        <f aca="false">L38</f>
        <v>9</v>
      </c>
      <c r="M96" s="57" t="n">
        <f aca="false">M38</f>
        <v>0.769230769230769</v>
      </c>
      <c r="N96" s="56" t="n">
        <f aca="false">N38</f>
        <v>103</v>
      </c>
      <c r="O96" s="56" t="n">
        <f aca="false">O38</f>
        <v>34</v>
      </c>
      <c r="P96" s="56" t="n">
        <f aca="false">P38</f>
        <v>69</v>
      </c>
      <c r="Q96" s="57" t="n">
        <f aca="false">Q38</f>
        <v>0.330097087378641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630</v>
      </c>
      <c r="W96" s="56" t="n">
        <f aca="false">W38</f>
        <v>431</v>
      </c>
      <c r="X96" s="56" t="n">
        <f aca="false">X38</f>
        <v>199</v>
      </c>
      <c r="Y96" s="57" t="n">
        <f aca="false">Y38</f>
        <v>0.684126984126984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121</v>
      </c>
      <c r="H97" s="59" t="n">
        <f aca="false">H54</f>
        <v>44</v>
      </c>
      <c r="I97" s="60" t="n">
        <f aca="false">I54</f>
        <v>0.733333333333333</v>
      </c>
      <c r="J97" s="59" t="n">
        <f aca="false">J54</f>
        <v>22</v>
      </c>
      <c r="K97" s="59" t="n">
        <f aca="false">K54</f>
        <v>18</v>
      </c>
      <c r="L97" s="59" t="n">
        <f aca="false">L54</f>
        <v>4</v>
      </c>
      <c r="M97" s="60" t="n">
        <f aca="false">M54</f>
        <v>0.818181818181818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149</v>
      </c>
      <c r="X97" s="59" t="n">
        <f aca="false">X54</f>
        <v>63</v>
      </c>
      <c r="Y97" s="60" t="n">
        <f aca="false">Y54</f>
        <v>0.702830188679245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127</v>
      </c>
      <c r="H98" s="62" t="n">
        <f aca="false">H70</f>
        <v>42</v>
      </c>
      <c r="I98" s="63" t="n">
        <f aca="false">I70</f>
        <v>0.751479289940828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10</v>
      </c>
      <c r="P98" s="62" t="n">
        <f aca="false">P70</f>
        <v>11</v>
      </c>
      <c r="Q98" s="63" t="n">
        <f aca="false">Q70</f>
        <v>0.5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144</v>
      </c>
      <c r="X98" s="62" t="n">
        <f aca="false">X70</f>
        <v>54</v>
      </c>
      <c r="Y98" s="63" t="n">
        <f aca="false">Y70</f>
        <v>0.727272727272727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153</v>
      </c>
      <c r="H99" s="65" t="n">
        <f aca="false">H85</f>
        <v>51</v>
      </c>
      <c r="I99" s="66" t="n">
        <f aca="false">I85</f>
        <v>0.75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164</v>
      </c>
      <c r="X99" s="65" t="n">
        <f aca="false">X85</f>
        <v>80</v>
      </c>
      <c r="Y99" s="66" t="n">
        <f aca="false">Y85</f>
        <v>0.672131147540984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767</v>
      </c>
      <c r="H100" s="6" t="n">
        <f aca="false">H86</f>
        <v>255</v>
      </c>
      <c r="I100" s="68" t="n">
        <f aca="false">I86</f>
        <v>0.750489236790607</v>
      </c>
      <c r="J100" s="6" t="n">
        <f aca="false">J86</f>
        <v>81</v>
      </c>
      <c r="K100" s="6" t="n">
        <f aca="false">K86</f>
        <v>58</v>
      </c>
      <c r="L100" s="6" t="n">
        <f aca="false">L86</f>
        <v>23</v>
      </c>
      <c r="M100" s="68" t="n">
        <f aca="false">M86</f>
        <v>0.716049382716049</v>
      </c>
      <c r="N100" s="6" t="n">
        <f aca="false">N86</f>
        <v>172</v>
      </c>
      <c r="O100" s="6" t="n">
        <f aca="false">O86</f>
        <v>60</v>
      </c>
      <c r="P100" s="6" t="n">
        <f aca="false">P86</f>
        <v>113</v>
      </c>
      <c r="Q100" s="68" t="n">
        <f aca="false">Q86</f>
        <v>0.348837209302326</v>
      </c>
      <c r="R100" s="69" t="n">
        <f aca="false">R86</f>
        <v>9</v>
      </c>
      <c r="S100" s="69" t="n">
        <f aca="false">S86</f>
        <v>3</v>
      </c>
      <c r="T100" s="69" t="n">
        <f aca="false">T86</f>
        <v>6</v>
      </c>
      <c r="U100" s="68" t="n">
        <f aca="false">U86</f>
        <v>0.333333333333333</v>
      </c>
      <c r="V100" s="6" t="n">
        <f aca="false">V86</f>
        <v>1284</v>
      </c>
      <c r="W100" s="6" t="n">
        <f aca="false">W86</f>
        <v>888</v>
      </c>
      <c r="X100" s="6" t="n">
        <f aca="false">X86</f>
        <v>396</v>
      </c>
      <c r="Y100" s="68" t="n">
        <f aca="false">W100/V100</f>
        <v>0.691588785046729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217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825</v>
      </c>
      <c r="M113" s="76"/>
      <c r="N113" s="76"/>
      <c r="O113" s="76" t="n">
        <f aca="false">I113-L113</f>
        <v>278</v>
      </c>
      <c r="P113" s="76"/>
      <c r="Q113" s="76"/>
      <c r="R113" s="77" t="n">
        <f aca="false">L113/I113</f>
        <v>0.747960108794198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63</v>
      </c>
      <c r="M114" s="76"/>
      <c r="N114" s="76"/>
      <c r="O114" s="76" t="n">
        <f aca="false">I114-L114</f>
        <v>118</v>
      </c>
      <c r="P114" s="76"/>
      <c r="Q114" s="76"/>
      <c r="R114" s="77" t="n">
        <f aca="false">L114/I114</f>
        <v>0.348066298342541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888</v>
      </c>
      <c r="M115" s="76"/>
      <c r="N115" s="76"/>
      <c r="O115" s="76" t="n">
        <f aca="false">SUM(O113:O114)</f>
        <v>396</v>
      </c>
      <c r="P115" s="76"/>
      <c r="Q115" s="76"/>
      <c r="R115" s="77" t="n">
        <f aca="false">L115/I115</f>
        <v>0.691588785046729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1815</v>
      </c>
      <c r="G121" s="83" t="n">
        <v>665</v>
      </c>
      <c r="H121" s="83" t="n">
        <v>1150</v>
      </c>
      <c r="I121" s="84" t="n">
        <f aca="false">G121/F121</f>
        <v>0.366391184573003</v>
      </c>
      <c r="J121" s="83" t="n">
        <v>470</v>
      </c>
      <c r="K121" s="83" t="n">
        <v>78</v>
      </c>
      <c r="L121" s="83" t="n">
        <v>392</v>
      </c>
      <c r="M121" s="84" t="n">
        <f aca="false">K121/J121</f>
        <v>0.165957446808511</v>
      </c>
    </row>
    <row r="122" customFormat="false" ht="12.75" hidden="false" customHeight="false" outlineLevel="0" collapsed="false">
      <c r="E122" s="80" t="s">
        <v>62</v>
      </c>
      <c r="F122" s="83" t="n">
        <v>935</v>
      </c>
      <c r="G122" s="83" t="n">
        <v>361</v>
      </c>
      <c r="H122" s="83" t="n">
        <v>574</v>
      </c>
      <c r="I122" s="84" t="n">
        <f aca="false">G122/F122</f>
        <v>0.386096256684492</v>
      </c>
      <c r="J122" s="83" t="n">
        <v>375</v>
      </c>
      <c r="K122" s="83" t="n">
        <v>46</v>
      </c>
      <c r="L122" s="83" t="n">
        <v>329</v>
      </c>
      <c r="M122" s="84" t="n">
        <f aca="false">K122/J122</f>
        <v>0.122666666666667</v>
      </c>
    </row>
    <row r="123" customFormat="false" ht="12.75" hidden="false" customHeight="false" outlineLevel="0" collapsed="false">
      <c r="E123" s="80" t="s">
        <v>86</v>
      </c>
      <c r="F123" s="83" t="n">
        <v>929</v>
      </c>
      <c r="G123" s="83" t="n">
        <v>375</v>
      </c>
      <c r="H123" s="83" t="n">
        <v>554</v>
      </c>
      <c r="I123" s="84" t="n">
        <f aca="false">G123/F123</f>
        <v>0.403659849300323</v>
      </c>
      <c r="J123" s="83" t="n">
        <v>342</v>
      </c>
      <c r="K123" s="83" t="n">
        <v>52</v>
      </c>
      <c r="L123" s="83" t="n">
        <v>290</v>
      </c>
      <c r="M123" s="84" t="n">
        <f aca="false">K123/J123</f>
        <v>0.152046783625731</v>
      </c>
    </row>
    <row r="124" customFormat="false" ht="12.75" hidden="false" customHeight="false" outlineLevel="0" collapsed="false">
      <c r="E124" s="80" t="s">
        <v>109</v>
      </c>
      <c r="F124" s="83" t="n">
        <v>1597</v>
      </c>
      <c r="G124" s="83" t="n">
        <v>548</v>
      </c>
      <c r="H124" s="83" t="n">
        <v>1049</v>
      </c>
      <c r="I124" s="84" t="n">
        <f aca="false">G124/F124</f>
        <v>0.343143393863494</v>
      </c>
      <c r="J124" s="83" t="n">
        <v>462</v>
      </c>
      <c r="K124" s="83" t="n">
        <v>46</v>
      </c>
      <c r="L124" s="83" t="n">
        <v>416</v>
      </c>
      <c r="M124" s="84" t="n">
        <f aca="false">K124/J124</f>
        <v>0.0995670995670996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5276</v>
      </c>
      <c r="G125" s="80" t="n">
        <f aca="false">G121+G122+G123+G124</f>
        <v>1949</v>
      </c>
      <c r="H125" s="80" t="n">
        <f aca="false">H121+H122+H123+H124</f>
        <v>3327</v>
      </c>
      <c r="I125" s="85" t="n">
        <f aca="false">G125/F125</f>
        <v>0.369408642911296</v>
      </c>
      <c r="J125" s="80" t="n">
        <f aca="false">J121+J122+J123+J124</f>
        <v>1649</v>
      </c>
      <c r="K125" s="80" t="n">
        <f aca="false">K121+K122+K123+K124</f>
        <v>222</v>
      </c>
      <c r="L125" s="80" t="n">
        <f aca="false">L121+L122+L123+L124</f>
        <v>1427</v>
      </c>
      <c r="M125" s="85" t="n">
        <f aca="false">K125/J125</f>
        <v>0.134627046694967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97" colorId="64" zoomScale="81" zoomScaleNormal="81" zoomScalePageLayoutView="100" workbookViewId="0">
      <selection pane="topLeft" activeCell="E111" activeCellId="0" sqref="E11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7" min="6" style="0" width="6.42"/>
    <col collapsed="false" customWidth="true" hidden="false" outlineLevel="0" max="8" min="8" style="0" width="7.71"/>
    <col collapsed="false" customWidth="true" hidden="false" outlineLevel="0" max="9" min="9" style="0" width="9.71"/>
    <col collapsed="false" customWidth="true" hidden="false" outlineLevel="0" max="10" min="10" style="0" width="7.71"/>
    <col collapsed="false" customWidth="true" hidden="false" outlineLevel="0" max="11" min="11" style="0" width="8"/>
    <col collapsed="false" customWidth="true" hidden="false" outlineLevel="0" max="12" min="12" style="0" width="7.87"/>
    <col collapsed="false" customWidth="true" hidden="false" outlineLevel="0" max="13" min="13" style="0" width="9.2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56</v>
      </c>
      <c r="H9" s="13" t="n">
        <f aca="false">F9-G9</f>
        <v>1</v>
      </c>
      <c r="I9" s="15" t="n">
        <f aca="false">G9/F9</f>
        <v>0.982456140350877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67</v>
      </c>
      <c r="X9" s="13" t="n">
        <f aca="false">V9-W9</f>
        <v>1</v>
      </c>
      <c r="Y9" s="15" t="n">
        <f aca="false">W9/V9</f>
        <v>0.985294117647059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12</v>
      </c>
      <c r="H10" s="13" t="n">
        <f aca="false">F10-G10</f>
        <v>8</v>
      </c>
      <c r="I10" s="15" t="n">
        <f aca="false">G10/F10</f>
        <v>0.6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12</v>
      </c>
      <c r="X10" s="13" t="n">
        <f aca="false">V10-W10</f>
        <v>10</v>
      </c>
      <c r="Y10" s="15" t="n">
        <f aca="false">W10/V10</f>
        <v>0.545454545454545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42</v>
      </c>
      <c r="H12" s="13" t="n">
        <f aca="false">F12-G12</f>
        <v>3</v>
      </c>
      <c r="I12" s="15" t="n">
        <f aca="false">G12/F12</f>
        <v>0.933333333333333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42</v>
      </c>
      <c r="X12" s="13" t="n">
        <f aca="false">V12-W12</f>
        <v>3</v>
      </c>
      <c r="Y12" s="15" t="n">
        <f aca="false">W12/V12</f>
        <v>0.933333333333333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33</v>
      </c>
      <c r="G13" s="14" t="n">
        <v>32</v>
      </c>
      <c r="H13" s="13" t="n">
        <f aca="false">F13-G13</f>
        <v>1</v>
      </c>
      <c r="I13" s="15" t="n">
        <f aca="false">G13/F13</f>
        <v>0.96969696969697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58</v>
      </c>
      <c r="W13" s="13" t="n">
        <f aca="false">G13+K13+O13+S13</f>
        <v>34</v>
      </c>
      <c r="X13" s="13" t="n">
        <f aca="false">V13-W13</f>
        <v>24</v>
      </c>
      <c r="Y13" s="15" t="n">
        <f aca="false">W13/V13</f>
        <v>0.586206896551724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6</v>
      </c>
      <c r="H15" s="13" t="n">
        <f aca="false">F15-G15</f>
        <v>14</v>
      </c>
      <c r="I15" s="15" t="n">
        <f aca="false">G15/F15</f>
        <v>0.3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6</v>
      </c>
      <c r="X15" s="13" t="n">
        <f aca="false">V15-W15</f>
        <v>14</v>
      </c>
      <c r="Y15" s="15" t="n">
        <f aca="false">W15/V15</f>
        <v>0.3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16</v>
      </c>
      <c r="H17" s="13" t="n">
        <f aca="false">F17-G17</f>
        <v>12</v>
      </c>
      <c r="I17" s="15" t="n">
        <f aca="false">G17/F17</f>
        <v>0.571428571428571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16</v>
      </c>
      <c r="X17" s="13" t="n">
        <f aca="false">V17-W17</f>
        <v>12</v>
      </c>
      <c r="Y17" s="15" t="n">
        <f aca="false">W17/V17</f>
        <v>0.571428571428571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9</v>
      </c>
      <c r="P19" s="13" t="n">
        <f aca="false">N19-O19</f>
        <v>25</v>
      </c>
      <c r="Q19" s="15" t="n">
        <f aca="false">O19/N19</f>
        <v>0.264705882352941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9</v>
      </c>
      <c r="X19" s="13" t="n">
        <f aca="false">V19-W19</f>
        <v>25</v>
      </c>
      <c r="Y19" s="15" t="n">
        <f aca="false">W19/V19</f>
        <v>0.264705882352941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8</v>
      </c>
      <c r="H21" s="13" t="n">
        <f aca="false">F21-G21</f>
        <v>6</v>
      </c>
      <c r="I21" s="15" t="n">
        <f aca="false">G21/F21</f>
        <v>0.571428571428571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8</v>
      </c>
      <c r="X21" s="13" t="n">
        <f aca="false">V21-W21</f>
        <v>6</v>
      </c>
      <c r="Y21" s="15" t="n">
        <f aca="false">W21/V21</f>
        <v>0.571428571428571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6</v>
      </c>
      <c r="H22" s="13" t="n">
        <f aca="false">F22-G22</f>
        <v>2</v>
      </c>
      <c r="I22" s="15" t="n">
        <f aca="false">G22/F22</f>
        <v>0.75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6</v>
      </c>
      <c r="X22" s="13" t="n">
        <f aca="false">V22-W22</f>
        <v>2</v>
      </c>
      <c r="Y22" s="15" t="n">
        <f aca="false">W22/V22</f>
        <v>0.75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4</v>
      </c>
      <c r="H23" s="13" t="n">
        <f aca="false">F23-G23</f>
        <v>6</v>
      </c>
      <c r="I23" s="15" t="n">
        <f aca="false">G23/F23</f>
        <v>0.4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5</v>
      </c>
      <c r="X23" s="13" t="n">
        <f aca="false">V23-W23</f>
        <v>9</v>
      </c>
      <c r="Y23" s="15" t="n">
        <f aca="false">W23/V23</f>
        <v>0.357142857142857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10</v>
      </c>
      <c r="H31" s="13" t="n">
        <f aca="false">F31-G31</f>
        <v>2</v>
      </c>
      <c r="I31" s="15" t="n">
        <f aca="false">G31/F31</f>
        <v>0.833333333333333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20</v>
      </c>
      <c r="X31" s="13" t="n">
        <f aca="false">V31-W31</f>
        <v>4</v>
      </c>
      <c r="Y31" s="15" t="n">
        <f aca="false">W31/V31</f>
        <v>0.833333333333333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1</v>
      </c>
      <c r="H32" s="13" t="n">
        <f aca="false">F32-G32</f>
        <v>9</v>
      </c>
      <c r="I32" s="15" t="n">
        <f aca="false">G32/F32</f>
        <v>0.1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1</v>
      </c>
      <c r="X32" s="13" t="n">
        <f aca="false">V32-W32</f>
        <v>10</v>
      </c>
      <c r="Y32" s="15" t="n">
        <f aca="false">W32/V32</f>
        <v>0.0909090909090909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11</v>
      </c>
      <c r="X34" s="13" t="n">
        <f aca="false">V34-W34</f>
        <v>2</v>
      </c>
      <c r="Y34" s="15" t="n">
        <f aca="false">W34/V34</f>
        <v>0.846153846153846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2</v>
      </c>
      <c r="H36" s="13" t="n">
        <f aca="false">F36-G36</f>
        <v>3</v>
      </c>
      <c r="I36" s="15" t="n">
        <f aca="false">G36/F36</f>
        <v>0.4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2</v>
      </c>
      <c r="X36" s="13" t="n">
        <f aca="false">V36-W36</f>
        <v>6</v>
      </c>
      <c r="Y36" s="15" t="n">
        <f aca="false">W36/V36</f>
        <v>0.25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8</v>
      </c>
      <c r="H37" s="13" t="n">
        <f aca="false">F37-G37</f>
        <v>2</v>
      </c>
      <c r="I37" s="15" t="n">
        <f aca="false">G37/F37</f>
        <v>0.8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8</v>
      </c>
      <c r="X37" s="13" t="n">
        <f aca="false">V37-W37</f>
        <v>2</v>
      </c>
      <c r="Y37" s="15" t="n">
        <f aca="false">W37/V37</f>
        <v>0.8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484</v>
      </c>
      <c r="G38" s="18" t="n">
        <f aca="false">SUM(G8:G37)</f>
        <v>375</v>
      </c>
      <c r="H38" s="18" t="n">
        <f aca="false">F38-G38</f>
        <v>109</v>
      </c>
      <c r="I38" s="19" t="n">
        <f aca="false">G38/F38</f>
        <v>0.774793388429752</v>
      </c>
      <c r="J38" s="18" t="n">
        <f aca="false">SUM(J8:J37)</f>
        <v>39</v>
      </c>
      <c r="K38" s="18" t="n">
        <f aca="false">SUM(K8:K37)</f>
        <v>29</v>
      </c>
      <c r="L38" s="18" t="n">
        <f aca="false">J38-K38</f>
        <v>10</v>
      </c>
      <c r="M38" s="19" t="n">
        <f aca="false">K38/J38</f>
        <v>0.743589743589744</v>
      </c>
      <c r="N38" s="18" t="n">
        <f aca="false">SUM(N8:N37)</f>
        <v>103</v>
      </c>
      <c r="O38" s="18" t="n">
        <f aca="false">SUM(O8:O37)</f>
        <v>33</v>
      </c>
      <c r="P38" s="18" t="n">
        <f aca="false">SUM(P8:P37)</f>
        <v>70</v>
      </c>
      <c r="Q38" s="19" t="n">
        <f aca="false">O38/N38</f>
        <v>0.320388349514563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630</v>
      </c>
      <c r="W38" s="18" t="n">
        <f aca="false">SUM(W8:W37)</f>
        <v>439</v>
      </c>
      <c r="X38" s="18" t="n">
        <f aca="false">SUM(X8:X37)</f>
        <v>191</v>
      </c>
      <c r="Y38" s="19" t="n">
        <f aca="false">W38/V38</f>
        <v>0.696825396825397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9</v>
      </c>
      <c r="H42" s="25" t="n">
        <f aca="false">F42-G42</f>
        <v>1</v>
      </c>
      <c r="I42" s="27" t="n">
        <f aca="false">G42/F42</f>
        <v>0.9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9</v>
      </c>
      <c r="X42" s="25" t="n">
        <f aca="false">V42-W42</f>
        <v>1</v>
      </c>
      <c r="Y42" s="27" t="n">
        <f aca="false">W42/V42</f>
        <v>0.9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23</v>
      </c>
      <c r="H47" s="25" t="n">
        <f aca="false">F47-G47</f>
        <v>7</v>
      </c>
      <c r="I47" s="27" t="n">
        <f aca="false">G47/F47</f>
        <v>0.766666666666667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23</v>
      </c>
      <c r="X47" s="25" t="n">
        <f aca="false">V47-W47</f>
        <v>7</v>
      </c>
      <c r="Y47" s="27" t="n">
        <f aca="false">W47/V47</f>
        <v>0.766666666666667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5</v>
      </c>
      <c r="H48" s="25" t="n">
        <f aca="false">F48-G48</f>
        <v>0</v>
      </c>
      <c r="I48" s="27" t="n">
        <f aca="false">G48/F48</f>
        <v>1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5</v>
      </c>
      <c r="X48" s="25" t="n">
        <f aca="false">V48-W48</f>
        <v>0</v>
      </c>
      <c r="Y48" s="27" t="n">
        <f aca="false">W48/V48</f>
        <v>1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3</v>
      </c>
      <c r="X50" s="25" t="n">
        <f aca="false">V50-W50</f>
        <v>9</v>
      </c>
      <c r="Y50" s="27" t="n">
        <f aca="false">W50/V50</f>
        <v>0.25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24</v>
      </c>
      <c r="X51" s="25" t="n">
        <f aca="false">V51-W51</f>
        <v>0</v>
      </c>
      <c r="Y51" s="27" t="n">
        <f aca="false">W51/V51</f>
        <v>1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5</v>
      </c>
      <c r="X52" s="25" t="n">
        <f aca="false">V52-W52</f>
        <v>3</v>
      </c>
      <c r="Y52" s="27" t="n">
        <f aca="false">W52/V52</f>
        <v>0.625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18</v>
      </c>
      <c r="H53" s="25" t="n">
        <f aca="false">F53-G53</f>
        <v>2</v>
      </c>
      <c r="I53" s="27" t="n">
        <f aca="false">G53/F53</f>
        <v>0.9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18</v>
      </c>
      <c r="X53" s="25" t="n">
        <f aca="false">V53-W53</f>
        <v>2</v>
      </c>
      <c r="Y53" s="27" t="n">
        <f aca="false">W53/V53</f>
        <v>0.9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123</v>
      </c>
      <c r="H54" s="18" t="n">
        <f aca="false">SUM(H39:H53)</f>
        <v>42</v>
      </c>
      <c r="I54" s="19" t="n">
        <f aca="false">G54/F54</f>
        <v>0.745454545454545</v>
      </c>
      <c r="J54" s="18" t="n">
        <f aca="false">SUM(J39:J53)</f>
        <v>22</v>
      </c>
      <c r="K54" s="18" t="n">
        <f aca="false">SUM(K39:K53)</f>
        <v>21</v>
      </c>
      <c r="L54" s="18" t="n">
        <f aca="false">SUM(L39:L53)</f>
        <v>1</v>
      </c>
      <c r="M54" s="19" t="n">
        <f aca="false">K54/J54</f>
        <v>0.954545454545455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154</v>
      </c>
      <c r="X54" s="18" t="n">
        <f aca="false">SUM(X39:X53)</f>
        <v>58</v>
      </c>
      <c r="Y54" s="19" t="n">
        <f aca="false">W54/V54</f>
        <v>0.726415094339623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5</v>
      </c>
      <c r="H57" s="33" t="n">
        <f aca="false">F57-G57</f>
        <v>5</v>
      </c>
      <c r="I57" s="35" t="n">
        <f aca="false">G57/F57</f>
        <v>0.5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5</v>
      </c>
      <c r="X57" s="33" t="n">
        <f aca="false">V57-W57</f>
        <v>7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11</v>
      </c>
      <c r="X59" s="33" t="n">
        <f aca="false">V59-W59</f>
        <v>1</v>
      </c>
      <c r="Y59" s="35" t="n">
        <f aca="false">W59/V59</f>
        <v>0.916666666666667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6</v>
      </c>
      <c r="H62" s="33" t="n">
        <f aca="false">F62-G62</f>
        <v>2</v>
      </c>
      <c r="I62" s="35" t="n">
        <f aca="false">G62/F62</f>
        <v>0.75</v>
      </c>
      <c r="J62" s="33" t="n">
        <v>3</v>
      </c>
      <c r="K62" s="34" t="n">
        <v>0</v>
      </c>
      <c r="L62" s="33" t="n">
        <f aca="false">J62-K62</f>
        <v>3</v>
      </c>
      <c r="M62" s="35" t="n">
        <f aca="false">K62/J62</f>
        <v>0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1</v>
      </c>
      <c r="P67" s="33" t="n">
        <f aca="false">N67-O67</f>
        <v>1</v>
      </c>
      <c r="Q67" s="35" t="n">
        <f aca="false">O67/N67</f>
        <v>0.5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14</v>
      </c>
      <c r="X67" s="33" t="n">
        <f aca="false">V67-W67</f>
        <v>2</v>
      </c>
      <c r="Y67" s="35" t="n">
        <f aca="false">W67/V67</f>
        <v>0.875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22</v>
      </c>
      <c r="H68" s="33" t="n">
        <f aca="false">F68-G68</f>
        <v>8</v>
      </c>
      <c r="I68" s="35" t="n">
        <f aca="false">G68/F68</f>
        <v>0.733333333333333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23</v>
      </c>
      <c r="X68" s="33" t="n">
        <f aca="false">V68-W68</f>
        <v>9</v>
      </c>
      <c r="Y68" s="35" t="n">
        <f aca="false">W68/V68</f>
        <v>0.71875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134</v>
      </c>
      <c r="H70" s="18" t="n">
        <f aca="false">SUM(H55:H69)</f>
        <v>35</v>
      </c>
      <c r="I70" s="19" t="n">
        <f aca="false">G70/F70</f>
        <v>0.792899408284024</v>
      </c>
      <c r="J70" s="18" t="n">
        <f aca="false">SUM(J55:J69)</f>
        <v>9</v>
      </c>
      <c r="K70" s="18" t="n">
        <f aca="false">SUM(K55:K69)</f>
        <v>6</v>
      </c>
      <c r="L70" s="18" t="n">
        <f aca="false">J70-K70</f>
        <v>3</v>
      </c>
      <c r="M70" s="19" t="n">
        <f aca="false">K70/J70</f>
        <v>0.666666666666667</v>
      </c>
      <c r="N70" s="18" t="n">
        <f aca="false">SUM(N55:N69)</f>
        <v>20</v>
      </c>
      <c r="O70" s="18" t="n">
        <f aca="false">SUM(O55:O69)</f>
        <v>8</v>
      </c>
      <c r="P70" s="18" t="n">
        <f aca="false">SUM(P55:P69)</f>
        <v>12</v>
      </c>
      <c r="Q70" s="19" t="n">
        <f aca="false">O70/N70</f>
        <v>0.4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148</v>
      </c>
      <c r="X70" s="18" t="n">
        <f aca="false">SUM(X55:X69)</f>
        <v>50</v>
      </c>
      <c r="Y70" s="19" t="n">
        <f aca="false">W70/V70</f>
        <v>0.747474747474748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13</v>
      </c>
      <c r="X76" s="41" t="n">
        <f aca="false">V76-W76</f>
        <v>9</v>
      </c>
      <c r="Y76" s="43" t="n">
        <f aca="false">W76/V76</f>
        <v>0.590909090909091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24</v>
      </c>
      <c r="H78" s="41" t="n">
        <f aca="false">F78-G78</f>
        <v>4</v>
      </c>
      <c r="I78" s="43" t="n">
        <f aca="false">G78/F78</f>
        <v>0.857142857142857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28</v>
      </c>
      <c r="X78" s="41" t="n">
        <f aca="false">V78-W78</f>
        <v>11</v>
      </c>
      <c r="Y78" s="43" t="n">
        <f aca="false">W78/V78</f>
        <v>0.717948717948718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9</v>
      </c>
      <c r="H79" s="41" t="n">
        <f aca="false">F79-G79</f>
        <v>1</v>
      </c>
      <c r="I79" s="43" t="n">
        <f aca="false">G79/F79</f>
        <v>0.9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9</v>
      </c>
      <c r="X79" s="41" t="n">
        <f aca="false">V79-W79</f>
        <v>1</v>
      </c>
      <c r="Y79" s="43" t="n">
        <f aca="false">W79/V79</f>
        <v>0.9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8</v>
      </c>
      <c r="H83" s="41" t="n">
        <f aca="false">F83-G83</f>
        <v>1</v>
      </c>
      <c r="I83" s="43" t="n">
        <f aca="false">G83/F83</f>
        <v>0.888888888888889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161</v>
      </c>
      <c r="H85" s="18" t="n">
        <f aca="false">SUM(H71:H84)</f>
        <v>43</v>
      </c>
      <c r="I85" s="19" t="n">
        <f aca="false">G85/F85</f>
        <v>0.78921568627451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7</v>
      </c>
      <c r="P85" s="18" t="n">
        <f aca="false">SUM(P71:P84)</f>
        <v>22</v>
      </c>
      <c r="Q85" s="19" t="n">
        <f aca="false">O85/N85</f>
        <v>0.241379310344828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171</v>
      </c>
      <c r="X85" s="18" t="n">
        <f aca="false">SUM(X71:X84)</f>
        <v>73</v>
      </c>
      <c r="Y85" s="19" t="n">
        <f aca="false">W85/V85</f>
        <v>0.700819672131147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1022</v>
      </c>
      <c r="G86" s="18" t="n">
        <f aca="false">G38+G54+G70+G85</f>
        <v>793</v>
      </c>
      <c r="H86" s="18" t="n">
        <f aca="false">H38+H54+H70+H85</f>
        <v>229</v>
      </c>
      <c r="I86" s="19" t="n">
        <f aca="false">G86/F86</f>
        <v>0.775929549902153</v>
      </c>
      <c r="J86" s="18" t="n">
        <f aca="false">J38+J54+J70+J85</f>
        <v>81</v>
      </c>
      <c r="K86" s="18" t="n">
        <f aca="false">K38+K54+K70+K85</f>
        <v>59</v>
      </c>
      <c r="L86" s="18" t="n">
        <f aca="false">L38+L54+L70+L85</f>
        <v>22</v>
      </c>
      <c r="M86" s="19" t="n">
        <f aca="false">K86/J86</f>
        <v>0.728395061728395</v>
      </c>
      <c r="N86" s="18" t="n">
        <f aca="false">N38+N54+N70+N85</f>
        <v>172</v>
      </c>
      <c r="O86" s="18" t="n">
        <f aca="false">O38+O54+O70+O85</f>
        <v>56</v>
      </c>
      <c r="P86" s="18" t="n">
        <f aca="false">P38+P54+P70+P85</f>
        <v>116</v>
      </c>
      <c r="Q86" s="19" t="n">
        <f aca="false">O86/N86</f>
        <v>0.325581395348837</v>
      </c>
      <c r="R86" s="47" t="n">
        <f aca="false">R38+R54</f>
        <v>9</v>
      </c>
      <c r="S86" s="47" t="n">
        <f aca="false">S38+S54</f>
        <v>4</v>
      </c>
      <c r="T86" s="47" t="n">
        <f aca="false">T38+T54</f>
        <v>5</v>
      </c>
      <c r="U86" s="19" t="n">
        <f aca="false">S86/R86</f>
        <v>0.444444444444444</v>
      </c>
      <c r="V86" s="18" t="n">
        <f aca="false">V38+V54+V70+V85</f>
        <v>1284</v>
      </c>
      <c r="W86" s="18" t="n">
        <f aca="false">G86+K86+O86+S86</f>
        <v>912</v>
      </c>
      <c r="X86" s="18" t="n">
        <f aca="false">V86-W86</f>
        <v>372</v>
      </c>
      <c r="Y86" s="19" t="n">
        <f aca="false">W86/V86</f>
        <v>0.710280373831776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218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484</v>
      </c>
      <c r="G96" s="56" t="n">
        <f aca="false">G38</f>
        <v>375</v>
      </c>
      <c r="H96" s="56" t="n">
        <f aca="false">H38</f>
        <v>109</v>
      </c>
      <c r="I96" s="57" t="n">
        <f aca="false">I38</f>
        <v>0.774793388429752</v>
      </c>
      <c r="J96" s="56" t="n">
        <f aca="false">J38</f>
        <v>39</v>
      </c>
      <c r="K96" s="56" t="n">
        <f aca="false">K38</f>
        <v>29</v>
      </c>
      <c r="L96" s="56" t="n">
        <f aca="false">L38</f>
        <v>10</v>
      </c>
      <c r="M96" s="57" t="n">
        <f aca="false">M38</f>
        <v>0.743589743589744</v>
      </c>
      <c r="N96" s="56" t="n">
        <f aca="false">N38</f>
        <v>103</v>
      </c>
      <c r="O96" s="56" t="n">
        <f aca="false">O38</f>
        <v>33</v>
      </c>
      <c r="P96" s="56" t="n">
        <f aca="false">P38</f>
        <v>70</v>
      </c>
      <c r="Q96" s="57" t="n">
        <f aca="false">Q38</f>
        <v>0.320388349514563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630</v>
      </c>
      <c r="W96" s="56" t="n">
        <f aca="false">W38</f>
        <v>439</v>
      </c>
      <c r="X96" s="56" t="n">
        <f aca="false">X38</f>
        <v>191</v>
      </c>
      <c r="Y96" s="57" t="n">
        <f aca="false">Y38</f>
        <v>0.696825396825397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123</v>
      </c>
      <c r="H97" s="59" t="n">
        <f aca="false">H54</f>
        <v>42</v>
      </c>
      <c r="I97" s="60" t="n">
        <f aca="false">I54</f>
        <v>0.745454545454545</v>
      </c>
      <c r="J97" s="59" t="n">
        <f aca="false">J54</f>
        <v>22</v>
      </c>
      <c r="K97" s="59" t="n">
        <f aca="false">K54</f>
        <v>21</v>
      </c>
      <c r="L97" s="59" t="n">
        <f aca="false">L54</f>
        <v>1</v>
      </c>
      <c r="M97" s="60" t="n">
        <f aca="false">M54</f>
        <v>0.954545454545455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154</v>
      </c>
      <c r="X97" s="59" t="n">
        <f aca="false">X54</f>
        <v>58</v>
      </c>
      <c r="Y97" s="60" t="n">
        <f aca="false">Y54</f>
        <v>0.726415094339623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134</v>
      </c>
      <c r="H98" s="62" t="n">
        <f aca="false">H70</f>
        <v>35</v>
      </c>
      <c r="I98" s="63" t="n">
        <f aca="false">I70</f>
        <v>0.792899408284024</v>
      </c>
      <c r="J98" s="62" t="n">
        <f aca="false">J70</f>
        <v>9</v>
      </c>
      <c r="K98" s="62" t="n">
        <f aca="false">K70</f>
        <v>6</v>
      </c>
      <c r="L98" s="62" t="n">
        <f aca="false">L70</f>
        <v>3</v>
      </c>
      <c r="M98" s="63" t="n">
        <f aca="false">M70</f>
        <v>0.666666666666667</v>
      </c>
      <c r="N98" s="62" t="n">
        <f aca="false">N70</f>
        <v>20</v>
      </c>
      <c r="O98" s="62" t="n">
        <f aca="false">O70</f>
        <v>8</v>
      </c>
      <c r="P98" s="62" t="n">
        <f aca="false">P70</f>
        <v>12</v>
      </c>
      <c r="Q98" s="63" t="n">
        <f aca="false">Q70</f>
        <v>0.4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148</v>
      </c>
      <c r="X98" s="62" t="n">
        <f aca="false">X70</f>
        <v>50</v>
      </c>
      <c r="Y98" s="63" t="n">
        <f aca="false">Y70</f>
        <v>0.747474747474748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161</v>
      </c>
      <c r="H99" s="65" t="n">
        <f aca="false">H85</f>
        <v>43</v>
      </c>
      <c r="I99" s="66" t="n">
        <f aca="false">I85</f>
        <v>0.78921568627451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7</v>
      </c>
      <c r="P99" s="65" t="n">
        <f aca="false">P85</f>
        <v>22</v>
      </c>
      <c r="Q99" s="66" t="n">
        <f aca="false">Q85</f>
        <v>0.241379310344828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171</v>
      </c>
      <c r="X99" s="65" t="n">
        <f aca="false">X85</f>
        <v>73</v>
      </c>
      <c r="Y99" s="66" t="n">
        <f aca="false">Y85</f>
        <v>0.700819672131147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1022</v>
      </c>
      <c r="G100" s="6" t="n">
        <f aca="false">G86</f>
        <v>793</v>
      </c>
      <c r="H100" s="6" t="n">
        <f aca="false">H86</f>
        <v>229</v>
      </c>
      <c r="I100" s="68" t="n">
        <f aca="false">I86</f>
        <v>0.775929549902153</v>
      </c>
      <c r="J100" s="6" t="n">
        <f aca="false">J86</f>
        <v>81</v>
      </c>
      <c r="K100" s="6" t="n">
        <f aca="false">K86</f>
        <v>59</v>
      </c>
      <c r="L100" s="6" t="n">
        <f aca="false">L86</f>
        <v>22</v>
      </c>
      <c r="M100" s="68" t="n">
        <f aca="false">M86</f>
        <v>0.728395061728395</v>
      </c>
      <c r="N100" s="6" t="n">
        <f aca="false">N86</f>
        <v>172</v>
      </c>
      <c r="O100" s="6" t="n">
        <f aca="false">O86</f>
        <v>56</v>
      </c>
      <c r="P100" s="6" t="n">
        <f aca="false">P86</f>
        <v>116</v>
      </c>
      <c r="Q100" s="68" t="n">
        <f aca="false">Q86</f>
        <v>0.325581395348837</v>
      </c>
      <c r="R100" s="69" t="n">
        <f aca="false">R86</f>
        <v>9</v>
      </c>
      <c r="S100" s="69" t="n">
        <f aca="false">S86</f>
        <v>4</v>
      </c>
      <c r="T100" s="69" t="n">
        <f aca="false">T86</f>
        <v>5</v>
      </c>
      <c r="U100" s="68" t="n">
        <f aca="false">U86</f>
        <v>0.444444444444444</v>
      </c>
      <c r="V100" s="6" t="n">
        <f aca="false">V86</f>
        <v>1284</v>
      </c>
      <c r="W100" s="6" t="n">
        <f aca="false">W86</f>
        <v>912</v>
      </c>
      <c r="X100" s="6" t="n">
        <f aca="false">X86</f>
        <v>372</v>
      </c>
      <c r="Y100" s="68" t="n">
        <f aca="false">W100/V100</f>
        <v>0.710280373831776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219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1103</v>
      </c>
      <c r="J113" s="75"/>
      <c r="K113" s="75"/>
      <c r="L113" s="76" t="n">
        <f aca="false">G86+K86</f>
        <v>852</v>
      </c>
      <c r="M113" s="76"/>
      <c r="N113" s="76"/>
      <c r="O113" s="76" t="n">
        <f aca="false">I113-L113</f>
        <v>251</v>
      </c>
      <c r="P113" s="76"/>
      <c r="Q113" s="76"/>
      <c r="R113" s="77" t="n">
        <f aca="false">L113/I113</f>
        <v>0.772438803263826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60</v>
      </c>
      <c r="M114" s="76"/>
      <c r="N114" s="76"/>
      <c r="O114" s="76" t="n">
        <f aca="false">I114-L114</f>
        <v>121</v>
      </c>
      <c r="P114" s="76"/>
      <c r="Q114" s="76"/>
      <c r="R114" s="77" t="n">
        <f aca="false">L114/I114</f>
        <v>0.331491712707182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1284</v>
      </c>
      <c r="J115" s="75"/>
      <c r="K115" s="75"/>
      <c r="L115" s="76" t="n">
        <f aca="false">SUM(L113:L114)</f>
        <v>912</v>
      </c>
      <c r="M115" s="76"/>
      <c r="N115" s="76"/>
      <c r="O115" s="76" t="n">
        <f aca="false">SUM(O113:O114)</f>
        <v>372</v>
      </c>
      <c r="P115" s="76"/>
      <c r="Q115" s="76"/>
      <c r="R115" s="77" t="n">
        <f aca="false">L115/I115</f>
        <v>0.710280373831776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1847</v>
      </c>
      <c r="G121" s="83" t="n">
        <v>703</v>
      </c>
      <c r="H121" s="83" t="n">
        <v>1144</v>
      </c>
      <c r="I121" s="84" t="n">
        <f aca="false">G121/F121</f>
        <v>0.380617217108825</v>
      </c>
      <c r="J121" s="83" t="n">
        <v>477</v>
      </c>
      <c r="K121" s="83" t="n">
        <v>78</v>
      </c>
      <c r="L121" s="83" t="n">
        <v>399</v>
      </c>
      <c r="M121" s="84" t="n">
        <f aca="false">K121/J121</f>
        <v>0.163522012578616</v>
      </c>
    </row>
    <row r="122" customFormat="false" ht="12.75" hidden="false" customHeight="false" outlineLevel="0" collapsed="false">
      <c r="E122" s="80" t="s">
        <v>62</v>
      </c>
      <c r="F122" s="83" t="n">
        <v>936</v>
      </c>
      <c r="G122" s="83" t="n">
        <v>406</v>
      </c>
      <c r="H122" s="83" t="n">
        <v>530</v>
      </c>
      <c r="I122" s="84" t="n">
        <f aca="false">G122/F122</f>
        <v>0.433760683760684</v>
      </c>
      <c r="J122" s="83" t="n">
        <v>369</v>
      </c>
      <c r="K122" s="83" t="n">
        <v>52</v>
      </c>
      <c r="L122" s="83" t="n">
        <v>317</v>
      </c>
      <c r="M122" s="84" t="n">
        <f aca="false">K122/J122</f>
        <v>0.140921409214092</v>
      </c>
    </row>
    <row r="123" customFormat="false" ht="12.75" hidden="false" customHeight="false" outlineLevel="0" collapsed="false">
      <c r="E123" s="80" t="s">
        <v>86</v>
      </c>
      <c r="F123" s="83" t="n">
        <v>951</v>
      </c>
      <c r="G123" s="83" t="n">
        <v>432</v>
      </c>
      <c r="H123" s="83" t="n">
        <v>519</v>
      </c>
      <c r="I123" s="84" t="n">
        <f aca="false">G123/F123</f>
        <v>0.454258675078864</v>
      </c>
      <c r="J123" s="83" t="n">
        <v>346</v>
      </c>
      <c r="K123" s="83" t="n">
        <v>50</v>
      </c>
      <c r="L123" s="83" t="n">
        <v>296</v>
      </c>
      <c r="M123" s="84" t="n">
        <f aca="false">K123/J123</f>
        <v>0.144508670520231</v>
      </c>
    </row>
    <row r="124" customFormat="false" ht="12.75" hidden="false" customHeight="false" outlineLevel="0" collapsed="false">
      <c r="E124" s="80" t="s">
        <v>109</v>
      </c>
      <c r="F124" s="83" t="n">
        <v>1591</v>
      </c>
      <c r="G124" s="83" t="n">
        <v>575</v>
      </c>
      <c r="H124" s="83" t="n">
        <v>1016</v>
      </c>
      <c r="I124" s="84" t="n">
        <f aca="false">G124/F124</f>
        <v>0.361407919547454</v>
      </c>
      <c r="J124" s="83" t="n">
        <v>460</v>
      </c>
      <c r="K124" s="83" t="n">
        <v>49</v>
      </c>
      <c r="L124" s="83" t="n">
        <v>411</v>
      </c>
      <c r="M124" s="84" t="n">
        <f aca="false">K124/J124</f>
        <v>0.106521739130435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5325</v>
      </c>
      <c r="G125" s="80" t="n">
        <f aca="false">G121+G122+G123+G124</f>
        <v>2116</v>
      </c>
      <c r="H125" s="80" t="n">
        <f aca="false">H121+H122+H123+H124</f>
        <v>3209</v>
      </c>
      <c r="I125" s="85" t="n">
        <f aca="false">G125/F125</f>
        <v>0.397370892018779</v>
      </c>
      <c r="J125" s="80" t="n">
        <f aca="false">J121+J122+J123+J124</f>
        <v>1652</v>
      </c>
      <c r="K125" s="80" t="n">
        <f aca="false">K121+K122+K123+K124</f>
        <v>229</v>
      </c>
      <c r="L125" s="80" t="n">
        <f aca="false">L121+L122+L123+L124</f>
        <v>1423</v>
      </c>
      <c r="M125" s="85" t="n">
        <f aca="false">K125/J125</f>
        <v>0.13861985472155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100" colorId="64" zoomScale="81" zoomScaleNormal="81" zoomScalePageLayoutView="100" workbookViewId="0">
      <selection pane="topLeft" activeCell="E111" activeCellId="0" sqref="E11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9.42"/>
    <col collapsed="false" customWidth="true" hidden="false" outlineLevel="0" max="12" min="10" style="0" width="5.86"/>
    <col collapsed="false" customWidth="true" hidden="false" outlineLevel="0" max="13" min="13" style="0" width="9.5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48</v>
      </c>
      <c r="G13" s="14" t="n">
        <v>35</v>
      </c>
      <c r="H13" s="13" t="n">
        <f aca="false">F13-G13</f>
        <v>13</v>
      </c>
      <c r="I13" s="15" t="n">
        <f aca="false">G13/F13</f>
        <v>0.729166666666667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73</v>
      </c>
      <c r="W13" s="13" t="n">
        <f aca="false">G13+K13+O13+S13</f>
        <v>37</v>
      </c>
      <c r="X13" s="13" t="n">
        <f aca="false">V13-W13</f>
        <v>36</v>
      </c>
      <c r="Y13" s="15" t="n">
        <f aca="false">W13/V13</f>
        <v>0.506849315068493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3</v>
      </c>
      <c r="L14" s="13" t="n">
        <f aca="false">J14-K14</f>
        <v>2</v>
      </c>
      <c r="M14" s="15" t="n">
        <f aca="false">K14/J14</f>
        <v>0.6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33</v>
      </c>
      <c r="X14" s="13" t="n">
        <f aca="false">V14-W14</f>
        <v>2</v>
      </c>
      <c r="Y14" s="15" t="n">
        <f aca="false">W14/V14</f>
        <v>0.942857142857143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7</v>
      </c>
      <c r="H15" s="13" t="n">
        <f aca="false">F15-G15</f>
        <v>13</v>
      </c>
      <c r="I15" s="15" t="n">
        <f aca="false">G15/F15</f>
        <v>0.35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7</v>
      </c>
      <c r="X15" s="13" t="n">
        <f aca="false">V15-W15</f>
        <v>13</v>
      </c>
      <c r="Y15" s="15" t="n">
        <f aca="false">W15/V15</f>
        <v>0.35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10</v>
      </c>
      <c r="H17" s="13" t="n">
        <f aca="false">F17-G17</f>
        <v>18</v>
      </c>
      <c r="I17" s="15" t="n">
        <f aca="false">G17/F17</f>
        <v>0.357142857142857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10</v>
      </c>
      <c r="X17" s="13" t="n">
        <f aca="false">V17-W17</f>
        <v>18</v>
      </c>
      <c r="Y17" s="15" t="n">
        <f aca="false">W17/V17</f>
        <v>0.357142857142857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9</v>
      </c>
      <c r="P19" s="13" t="n">
        <f aca="false">N19-O19</f>
        <v>25</v>
      </c>
      <c r="Q19" s="15" t="n">
        <f aca="false">O19/N19</f>
        <v>0.264705882352941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9</v>
      </c>
      <c r="X19" s="13" t="n">
        <f aca="false">V19-W19</f>
        <v>25</v>
      </c>
      <c r="Y19" s="15" t="n">
        <f aca="false">W19/V19</f>
        <v>0.264705882352941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4</v>
      </c>
      <c r="H21" s="13" t="n">
        <f aca="false">F21-G21</f>
        <v>10</v>
      </c>
      <c r="I21" s="15" t="n">
        <f aca="false">G21/F21</f>
        <v>0.285714285714286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4</v>
      </c>
      <c r="X21" s="13" t="n">
        <f aca="false">V21-W21</f>
        <v>10</v>
      </c>
      <c r="Y21" s="15" t="n">
        <f aca="false">W21/V21</f>
        <v>0.285714285714286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7</v>
      </c>
      <c r="H22" s="13" t="n">
        <f aca="false">F22-G22</f>
        <v>1</v>
      </c>
      <c r="I22" s="15" t="n">
        <f aca="false">G22/F22</f>
        <v>0.875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7</v>
      </c>
      <c r="X22" s="13" t="n">
        <f aca="false">V22-W22</f>
        <v>1</v>
      </c>
      <c r="Y22" s="15" t="n">
        <f aca="false">W22/V22</f>
        <v>0.875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0</v>
      </c>
      <c r="P23" s="13" t="n">
        <f aca="false">N23-O23</f>
        <v>4</v>
      </c>
      <c r="Q23" s="15" t="n">
        <f aca="false">O23/N23</f>
        <v>0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7</v>
      </c>
      <c r="X23" s="13" t="n">
        <f aca="false">V23-W23</f>
        <v>7</v>
      </c>
      <c r="Y23" s="15" t="n">
        <f aca="false">W23/V23</f>
        <v>0.5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13</v>
      </c>
      <c r="H24" s="13" t="n">
        <f aca="false">F24-G24</f>
        <v>27</v>
      </c>
      <c r="I24" s="15" t="n">
        <f aca="false">G24/F24</f>
        <v>0.325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13</v>
      </c>
      <c r="X24" s="13" t="n">
        <f aca="false">V24-W24</f>
        <v>35</v>
      </c>
      <c r="Y24" s="15" t="n">
        <f aca="false">W24/V24</f>
        <v>0.270833333333333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10</v>
      </c>
      <c r="H30" s="13" t="n">
        <f aca="false">F30-G30</f>
        <v>2</v>
      </c>
      <c r="I30" s="15" t="n">
        <f aca="false">G30/F30</f>
        <v>0.833333333333333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10</v>
      </c>
      <c r="X30" s="13" t="n">
        <f aca="false">V30-W30</f>
        <v>2</v>
      </c>
      <c r="Y30" s="15" t="n">
        <f aca="false">W30/V30</f>
        <v>0.833333333333333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10</v>
      </c>
      <c r="H32" s="13" t="n">
        <f aca="false">F32-G32</f>
        <v>0</v>
      </c>
      <c r="I32" s="15" t="n">
        <f aca="false">G32/F32</f>
        <v>1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10</v>
      </c>
      <c r="X32" s="13" t="n">
        <f aca="false">V32-W32</f>
        <v>1</v>
      </c>
      <c r="Y32" s="15" t="n">
        <f aca="false">W32/V32</f>
        <v>0.909090909090909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6</v>
      </c>
      <c r="H34" s="13" t="n">
        <f aca="false">F34-G34</f>
        <v>3</v>
      </c>
      <c r="I34" s="15" t="n">
        <f aca="false">G34/F34</f>
        <v>0.666666666666667</v>
      </c>
      <c r="J34" s="16"/>
      <c r="K34" s="14"/>
      <c r="L34" s="13"/>
      <c r="M34" s="15"/>
      <c r="N34" s="13" t="n">
        <v>4</v>
      </c>
      <c r="O34" s="14" t="n">
        <v>1</v>
      </c>
      <c r="P34" s="13" t="n">
        <f aca="false">N34-O34</f>
        <v>3</v>
      </c>
      <c r="Q34" s="15" t="n">
        <f aca="false">O34/N34</f>
        <v>0.25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7</v>
      </c>
      <c r="X34" s="13" t="n">
        <f aca="false">V34-W34</f>
        <v>6</v>
      </c>
      <c r="Y34" s="15" t="n">
        <f aca="false">W34/V34</f>
        <v>0.538461538461538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1</v>
      </c>
      <c r="H36" s="13" t="n">
        <f aca="false">F36-G36</f>
        <v>4</v>
      </c>
      <c r="I36" s="15" t="n">
        <f aca="false">G36/F36</f>
        <v>0.2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1</v>
      </c>
      <c r="X36" s="13" t="n">
        <f aca="false">V36-W36</f>
        <v>7</v>
      </c>
      <c r="Y36" s="15" t="n">
        <f aca="false">W36/V36</f>
        <v>0.125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7</v>
      </c>
      <c r="H37" s="13" t="n">
        <f aca="false">F37-G37</f>
        <v>3</v>
      </c>
      <c r="I37" s="15" t="n">
        <f aca="false">G37/F37</f>
        <v>0.7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7</v>
      </c>
      <c r="X37" s="13" t="n">
        <f aca="false">V37-W37</f>
        <v>3</v>
      </c>
      <c r="Y37" s="15" t="n">
        <f aca="false">W37/V37</f>
        <v>0.7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499</v>
      </c>
      <c r="G38" s="18" t="n">
        <f aca="false">SUM(G8:G37)</f>
        <v>381</v>
      </c>
      <c r="H38" s="18" t="n">
        <f aca="false">F38-G38</f>
        <v>118</v>
      </c>
      <c r="I38" s="19" t="n">
        <f aca="false">G38/F38</f>
        <v>0.763527054108216</v>
      </c>
      <c r="J38" s="18" t="n">
        <f aca="false">SUM(J8:J37)</f>
        <v>39</v>
      </c>
      <c r="K38" s="18" t="n">
        <f aca="false">SUM(K8:K37)</f>
        <v>26</v>
      </c>
      <c r="L38" s="18" t="n">
        <f aca="false">J38-K38</f>
        <v>13</v>
      </c>
      <c r="M38" s="19" t="n">
        <f aca="false">K38/J38</f>
        <v>0.666666666666667</v>
      </c>
      <c r="N38" s="18" t="n">
        <f aca="false">SUM(N8:N37)</f>
        <v>103</v>
      </c>
      <c r="O38" s="18" t="n">
        <f aca="false">SUM(O8:O37)</f>
        <v>32</v>
      </c>
      <c r="P38" s="18" t="n">
        <f aca="false">SUM(P8:P37)</f>
        <v>71</v>
      </c>
      <c r="Q38" s="19" t="n">
        <f aca="false">O38/N38</f>
        <v>0.310679611650485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645</v>
      </c>
      <c r="W38" s="18" t="n">
        <f aca="false">SUM(W8:W37)</f>
        <v>441</v>
      </c>
      <c r="X38" s="18" t="n">
        <f aca="false">SUM(X8:X37)</f>
        <v>204</v>
      </c>
      <c r="Y38" s="19" t="n">
        <f aca="false">W38/V38</f>
        <v>0.683720930232558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7</v>
      </c>
      <c r="H41" s="25" t="n">
        <f aca="false">F41-G41</f>
        <v>6</v>
      </c>
      <c r="I41" s="27" t="n">
        <f aca="false">G41/F41</f>
        <v>0.538461538461538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7</v>
      </c>
      <c r="X41" s="25" t="n">
        <f aca="false">V41-W41</f>
        <v>6</v>
      </c>
      <c r="Y41" s="27" t="n">
        <f aca="false">W41/V41</f>
        <v>0.538461538461538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9</v>
      </c>
      <c r="H44" s="25" t="n">
        <f aca="false">F44-G44</f>
        <v>1</v>
      </c>
      <c r="I44" s="27" t="n">
        <f aca="false">G44/F44</f>
        <v>0.9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9</v>
      </c>
      <c r="X44" s="25" t="n">
        <f aca="false">V44-W44</f>
        <v>1</v>
      </c>
      <c r="Y44" s="27" t="n">
        <f aca="false">W44/V44</f>
        <v>0.9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2</v>
      </c>
      <c r="T46" s="25" t="n">
        <f aca="false">R46-S46</f>
        <v>3</v>
      </c>
      <c r="U46" s="27" t="n">
        <f aca="false">S46/R46</f>
        <v>0.4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20</v>
      </c>
      <c r="H47" s="25" t="n">
        <f aca="false">F47-G47</f>
        <v>10</v>
      </c>
      <c r="I47" s="27" t="n">
        <f aca="false">G47/F47</f>
        <v>0.666666666666667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20</v>
      </c>
      <c r="X47" s="25" t="n">
        <f aca="false">V47-W47</f>
        <v>10</v>
      </c>
      <c r="Y47" s="27" t="n">
        <f aca="false">W47/V47</f>
        <v>0.666666666666667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5</v>
      </c>
      <c r="H48" s="25" t="n">
        <f aca="false">F48-G48</f>
        <v>0</v>
      </c>
      <c r="I48" s="27" t="n">
        <f aca="false">G48/F48</f>
        <v>1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5</v>
      </c>
      <c r="X48" s="25" t="n">
        <f aca="false">V48-W48</f>
        <v>0</v>
      </c>
      <c r="Y48" s="27" t="n">
        <f aca="false">W48/V48</f>
        <v>1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3</v>
      </c>
      <c r="X50" s="25" t="n">
        <f aca="false">V50-W50</f>
        <v>9</v>
      </c>
      <c r="Y50" s="27" t="n">
        <f aca="false">W50/V50</f>
        <v>0.25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2</v>
      </c>
      <c r="L51" s="25" t="n">
        <f aca="false">J51-K51</f>
        <v>3</v>
      </c>
      <c r="M51" s="27" t="n">
        <f aca="false">K51/J51</f>
        <v>0.4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20</v>
      </c>
      <c r="X51" s="25" t="n">
        <f aca="false">V51-W51</f>
        <v>4</v>
      </c>
      <c r="Y51" s="27" t="n">
        <f aca="false">W51/V51</f>
        <v>0.833333333333333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19</v>
      </c>
      <c r="H53" s="25" t="n">
        <f aca="false">F53-G53</f>
        <v>1</v>
      </c>
      <c r="I53" s="27" t="n">
        <f aca="false">G53/F53</f>
        <v>0.95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19</v>
      </c>
      <c r="X53" s="25" t="n">
        <f aca="false">V53-W53</f>
        <v>1</v>
      </c>
      <c r="Y53" s="27" t="n">
        <f aca="false">W53/V53</f>
        <v>0.95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120</v>
      </c>
      <c r="H54" s="18" t="n">
        <f aca="false">SUM(H39:H53)</f>
        <v>45</v>
      </c>
      <c r="I54" s="19" t="n">
        <f aca="false">G54/F54</f>
        <v>0.727272727272727</v>
      </c>
      <c r="J54" s="18" t="n">
        <f aca="false">SUM(J39:J53)</f>
        <v>22</v>
      </c>
      <c r="K54" s="18" t="n">
        <f aca="false">SUM(K39:K53)</f>
        <v>17</v>
      </c>
      <c r="L54" s="18" t="n">
        <f aca="false">SUM(L39:L53)</f>
        <v>5</v>
      </c>
      <c r="M54" s="19" t="n">
        <f aca="false">K54/J54</f>
        <v>0.772727272727273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2</v>
      </c>
      <c r="T54" s="18" t="n">
        <f aca="false">R54-S54</f>
        <v>3</v>
      </c>
      <c r="U54" s="19" t="n">
        <f aca="false">S54/R54</f>
        <v>0.4</v>
      </c>
      <c r="V54" s="18" t="n">
        <f aca="false">SUM(V39:V53)</f>
        <v>212</v>
      </c>
      <c r="W54" s="18" t="n">
        <f aca="false">SUM(W39:W53)</f>
        <v>148</v>
      </c>
      <c r="X54" s="18" t="n">
        <f aca="false">SUM(X39:X53)</f>
        <v>64</v>
      </c>
      <c r="Y54" s="19" t="n">
        <f aca="false">W54/V54</f>
        <v>0.69811320754717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5</v>
      </c>
      <c r="H57" s="33" t="n">
        <f aca="false">F57-G57</f>
        <v>5</v>
      </c>
      <c r="I57" s="35" t="n">
        <f aca="false">G57/F57</f>
        <v>0.5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5</v>
      </c>
      <c r="X57" s="33" t="n">
        <f aca="false">V57-W57</f>
        <v>7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10</v>
      </c>
      <c r="H60" s="33" t="n">
        <f aca="false">F60-G60</f>
        <v>4</v>
      </c>
      <c r="I60" s="35" t="n">
        <f aca="false">G60/F60</f>
        <v>0.714285714285714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10</v>
      </c>
      <c r="X60" s="33" t="n">
        <f aca="false">V60-W60</f>
        <v>4</v>
      </c>
      <c r="Y60" s="35" t="n">
        <f aca="false">W60/V60</f>
        <v>0.714285714285714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0</v>
      </c>
      <c r="L62" s="33" t="n">
        <f aca="false">J62-K62</f>
        <v>3</v>
      </c>
      <c r="M62" s="35" t="n">
        <f aca="false">K62/J62</f>
        <v>0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7</v>
      </c>
      <c r="X62" s="33" t="n">
        <f aca="false">V62-W62</f>
        <v>4</v>
      </c>
      <c r="Y62" s="35" t="n">
        <f aca="false">W62/V62</f>
        <v>0.636363636363636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14</v>
      </c>
      <c r="H67" s="33" t="n">
        <f aca="false">F67-G67</f>
        <v>0</v>
      </c>
      <c r="I67" s="35" t="n">
        <f aca="false">G67/F67</f>
        <v>1</v>
      </c>
      <c r="J67" s="33"/>
      <c r="K67" s="34"/>
      <c r="L67" s="33"/>
      <c r="M67" s="35"/>
      <c r="N67" s="33" t="n">
        <v>2</v>
      </c>
      <c r="O67" s="34" t="n">
        <v>1</v>
      </c>
      <c r="P67" s="33" t="n">
        <f aca="false">N67-O67</f>
        <v>1</v>
      </c>
      <c r="Q67" s="35" t="n">
        <f aca="false">O67/N67</f>
        <v>0.5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15</v>
      </c>
      <c r="X67" s="33" t="n">
        <f aca="false">V67-W67</f>
        <v>1</v>
      </c>
      <c r="Y67" s="35" t="n">
        <f aca="false">W67/V67</f>
        <v>0.9375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21</v>
      </c>
      <c r="H68" s="33" t="n">
        <f aca="false">F68-G68</f>
        <v>9</v>
      </c>
      <c r="I68" s="35" t="n">
        <f aca="false">G68/F68</f>
        <v>0.7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22</v>
      </c>
      <c r="X68" s="33" t="n">
        <f aca="false">V68-W68</f>
        <v>10</v>
      </c>
      <c r="Y68" s="35" t="n">
        <f aca="false">W68/V68</f>
        <v>0.6875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138</v>
      </c>
      <c r="H70" s="18" t="n">
        <f aca="false">SUM(H55:H69)</f>
        <v>31</v>
      </c>
      <c r="I70" s="19" t="n">
        <f aca="false">G70/F70</f>
        <v>0.816568047337278</v>
      </c>
      <c r="J70" s="18" t="n">
        <f aca="false">SUM(J55:J69)</f>
        <v>9</v>
      </c>
      <c r="K70" s="18" t="n">
        <f aca="false">SUM(K55:K69)</f>
        <v>6</v>
      </c>
      <c r="L70" s="18" t="n">
        <f aca="false">J70-K70</f>
        <v>3</v>
      </c>
      <c r="M70" s="19" t="n">
        <f aca="false">K70/J70</f>
        <v>0.666666666666667</v>
      </c>
      <c r="N70" s="18" t="n">
        <f aca="false">SUM(N55:N69)</f>
        <v>20</v>
      </c>
      <c r="O70" s="18" t="n">
        <f aca="false">SUM(O55:O69)</f>
        <v>7</v>
      </c>
      <c r="P70" s="18" t="n">
        <f aca="false">SUM(P55:P69)</f>
        <v>13</v>
      </c>
      <c r="Q70" s="19" t="n">
        <f aca="false">O70/N70</f>
        <v>0.35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151</v>
      </c>
      <c r="X70" s="18" t="n">
        <f aca="false">SUM(X55:X69)</f>
        <v>47</v>
      </c>
      <c r="Y70" s="19" t="n">
        <f aca="false">W70/V70</f>
        <v>0.762626262626263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12</v>
      </c>
      <c r="X76" s="41" t="n">
        <f aca="false">V76-W76</f>
        <v>10</v>
      </c>
      <c r="Y76" s="43" t="n">
        <f aca="false">W76/V76</f>
        <v>0.545454545454545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25</v>
      </c>
      <c r="H78" s="41" t="n">
        <f aca="false">F78-G78</f>
        <v>3</v>
      </c>
      <c r="I78" s="43" t="n">
        <f aca="false">G78/F78</f>
        <v>0.892857142857143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5</v>
      </c>
      <c r="P78" s="41" t="n">
        <f aca="false">N78-O78</f>
        <v>2</v>
      </c>
      <c r="Q78" s="43" t="n">
        <f aca="false">O78/N78</f>
        <v>0.714285714285714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31</v>
      </c>
      <c r="X78" s="41" t="n">
        <f aca="false">V78-W78</f>
        <v>8</v>
      </c>
      <c r="Y78" s="43" t="n">
        <f aca="false">W78/V78</f>
        <v>0.794871794871795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10</v>
      </c>
      <c r="H79" s="41" t="n">
        <f aca="false">F79-G79</f>
        <v>0</v>
      </c>
      <c r="I79" s="43" t="n">
        <f aca="false">G79/F79</f>
        <v>1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10</v>
      </c>
      <c r="X79" s="41" t="n">
        <f aca="false">V79-W79</f>
        <v>0</v>
      </c>
      <c r="Y79" s="43" t="n">
        <f aca="false">W79/V79</f>
        <v>1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4</v>
      </c>
      <c r="H82" s="41" t="n">
        <f aca="false">F82-G82</f>
        <v>4</v>
      </c>
      <c r="I82" s="43" t="n">
        <f aca="false">G82/F82</f>
        <v>0.5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4</v>
      </c>
      <c r="X82" s="41" t="n">
        <f aca="false">V82-W82</f>
        <v>4</v>
      </c>
      <c r="Y82" s="43" t="n">
        <f aca="false">W82/V82</f>
        <v>0.5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9</v>
      </c>
      <c r="X83" s="41" t="n">
        <f aca="false">V83-W83</f>
        <v>2</v>
      </c>
      <c r="Y83" s="43" t="n">
        <f aca="false">W83/V83</f>
        <v>0.818181818181818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6</v>
      </c>
      <c r="H84" s="41" t="n">
        <f aca="false">F84-G84</f>
        <v>2</v>
      </c>
      <c r="I84" s="43" t="n">
        <f aca="false">G84/F84</f>
        <v>0.75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6</v>
      </c>
      <c r="X84" s="41" t="n">
        <f aca="false">V84-W84</f>
        <v>4</v>
      </c>
      <c r="Y84" s="43" t="n">
        <f aca="false">W84/V84</f>
        <v>0.6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159</v>
      </c>
      <c r="H85" s="18" t="n">
        <f aca="false">SUM(H71:H84)</f>
        <v>45</v>
      </c>
      <c r="I85" s="19" t="n">
        <f aca="false">G85/F85</f>
        <v>0.779411764705882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170</v>
      </c>
      <c r="X85" s="18" t="n">
        <f aca="false">SUM(X71:X84)</f>
        <v>74</v>
      </c>
      <c r="Y85" s="19" t="n">
        <f aca="false">W85/V85</f>
        <v>0.69672131147541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1037</v>
      </c>
      <c r="G86" s="18" t="n">
        <f aca="false">G38+G54+G70+G85</f>
        <v>798</v>
      </c>
      <c r="H86" s="18" t="n">
        <f aca="false">H38+H54+H70+H85</f>
        <v>239</v>
      </c>
      <c r="I86" s="19" t="n">
        <f aca="false">G86/F86</f>
        <v>0.769527483124397</v>
      </c>
      <c r="J86" s="18" t="n">
        <f aca="false">J38+J54+J70+J85</f>
        <v>81</v>
      </c>
      <c r="K86" s="18" t="n">
        <f aca="false">K38+K54+K70+K85</f>
        <v>52</v>
      </c>
      <c r="L86" s="18" t="n">
        <f aca="false">L38+L54+L70+L85</f>
        <v>29</v>
      </c>
      <c r="M86" s="19" t="n">
        <f aca="false">K86/J86</f>
        <v>0.641975308641975</v>
      </c>
      <c r="N86" s="18" t="n">
        <f aca="false">N38+N54+N70+N85</f>
        <v>172</v>
      </c>
      <c r="O86" s="18" t="n">
        <f aca="false">O38+O54+O70+O85</f>
        <v>56</v>
      </c>
      <c r="P86" s="18" t="n">
        <f aca="false">P38+P54+P70+P85</f>
        <v>116</v>
      </c>
      <c r="Q86" s="19" t="n">
        <f aca="false">O86/N86</f>
        <v>0.325581395348837</v>
      </c>
      <c r="R86" s="47" t="n">
        <f aca="false">R38+R54</f>
        <v>9</v>
      </c>
      <c r="S86" s="47" t="n">
        <f aca="false">S38+S54</f>
        <v>4</v>
      </c>
      <c r="T86" s="47" t="n">
        <f aca="false">T38+T54</f>
        <v>5</v>
      </c>
      <c r="U86" s="19" t="n">
        <f aca="false">S86/R86</f>
        <v>0.444444444444444</v>
      </c>
      <c r="V86" s="18" t="n">
        <f aca="false">V38+V54+V70+V85</f>
        <v>1299</v>
      </c>
      <c r="W86" s="18" t="n">
        <f aca="false">G86+K86+O86+S86</f>
        <v>910</v>
      </c>
      <c r="X86" s="18" t="n">
        <f aca="false">V86-W86</f>
        <v>389</v>
      </c>
      <c r="Y86" s="19" t="n">
        <f aca="false">W86/V86</f>
        <v>0.700538876058507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220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499</v>
      </c>
      <c r="G96" s="56" t="n">
        <f aca="false">G38</f>
        <v>381</v>
      </c>
      <c r="H96" s="56" t="n">
        <f aca="false">H38</f>
        <v>118</v>
      </c>
      <c r="I96" s="57" t="n">
        <f aca="false">I38</f>
        <v>0.763527054108216</v>
      </c>
      <c r="J96" s="56" t="n">
        <f aca="false">J38</f>
        <v>39</v>
      </c>
      <c r="K96" s="56" t="n">
        <f aca="false">K38</f>
        <v>26</v>
      </c>
      <c r="L96" s="56" t="n">
        <f aca="false">L38</f>
        <v>13</v>
      </c>
      <c r="M96" s="57" t="n">
        <f aca="false">M38</f>
        <v>0.666666666666667</v>
      </c>
      <c r="N96" s="56" t="n">
        <f aca="false">N38</f>
        <v>103</v>
      </c>
      <c r="O96" s="56" t="n">
        <f aca="false">O38</f>
        <v>32</v>
      </c>
      <c r="P96" s="56" t="n">
        <f aca="false">P38</f>
        <v>71</v>
      </c>
      <c r="Q96" s="57" t="n">
        <f aca="false">Q38</f>
        <v>0.310679611650485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645</v>
      </c>
      <c r="W96" s="56" t="n">
        <f aca="false">W38</f>
        <v>441</v>
      </c>
      <c r="X96" s="56" t="n">
        <f aca="false">X38</f>
        <v>204</v>
      </c>
      <c r="Y96" s="57" t="n">
        <f aca="false">Y38</f>
        <v>0.683720930232558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120</v>
      </c>
      <c r="H97" s="59" t="n">
        <f aca="false">H54</f>
        <v>45</v>
      </c>
      <c r="I97" s="60" t="n">
        <f aca="false">I54</f>
        <v>0.727272727272727</v>
      </c>
      <c r="J97" s="59" t="n">
        <f aca="false">J54</f>
        <v>22</v>
      </c>
      <c r="K97" s="59" t="n">
        <f aca="false">K54</f>
        <v>17</v>
      </c>
      <c r="L97" s="59" t="n">
        <f aca="false">L54</f>
        <v>5</v>
      </c>
      <c r="M97" s="60" t="n">
        <f aca="false">M54</f>
        <v>0.772727272727273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2</v>
      </c>
      <c r="T97" s="59" t="n">
        <f aca="false">T54</f>
        <v>3</v>
      </c>
      <c r="U97" s="60" t="n">
        <f aca="false">U54</f>
        <v>0.4</v>
      </c>
      <c r="V97" s="59" t="n">
        <f aca="false">V54</f>
        <v>212</v>
      </c>
      <c r="W97" s="59" t="n">
        <f aca="false">W54</f>
        <v>148</v>
      </c>
      <c r="X97" s="59" t="n">
        <f aca="false">X54</f>
        <v>64</v>
      </c>
      <c r="Y97" s="60" t="n">
        <f aca="false">Y54</f>
        <v>0.69811320754717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138</v>
      </c>
      <c r="H98" s="62" t="n">
        <f aca="false">H70</f>
        <v>31</v>
      </c>
      <c r="I98" s="63" t="n">
        <f aca="false">I70</f>
        <v>0.816568047337278</v>
      </c>
      <c r="J98" s="62" t="n">
        <f aca="false">J70</f>
        <v>9</v>
      </c>
      <c r="K98" s="62" t="n">
        <f aca="false">K70</f>
        <v>6</v>
      </c>
      <c r="L98" s="62" t="n">
        <f aca="false">L70</f>
        <v>3</v>
      </c>
      <c r="M98" s="63" t="n">
        <f aca="false">M70</f>
        <v>0.666666666666667</v>
      </c>
      <c r="N98" s="62" t="n">
        <f aca="false">N70</f>
        <v>20</v>
      </c>
      <c r="O98" s="62" t="n">
        <f aca="false">O70</f>
        <v>7</v>
      </c>
      <c r="P98" s="62" t="n">
        <f aca="false">P70</f>
        <v>13</v>
      </c>
      <c r="Q98" s="63" t="n">
        <f aca="false">Q70</f>
        <v>0.35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151</v>
      </c>
      <c r="X98" s="62" t="n">
        <f aca="false">X70</f>
        <v>47</v>
      </c>
      <c r="Y98" s="63" t="n">
        <f aca="false">Y70</f>
        <v>0.762626262626263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159</v>
      </c>
      <c r="H99" s="65" t="n">
        <f aca="false">H85</f>
        <v>45</v>
      </c>
      <c r="I99" s="66" t="n">
        <f aca="false">I85</f>
        <v>0.779411764705882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170</v>
      </c>
      <c r="X99" s="65" t="n">
        <f aca="false">X85</f>
        <v>74</v>
      </c>
      <c r="Y99" s="66" t="n">
        <f aca="false">Y85</f>
        <v>0.69672131147541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1037</v>
      </c>
      <c r="G100" s="6" t="n">
        <f aca="false">G86</f>
        <v>798</v>
      </c>
      <c r="H100" s="6" t="n">
        <f aca="false">H86</f>
        <v>239</v>
      </c>
      <c r="I100" s="68" t="n">
        <f aca="false">I86</f>
        <v>0.769527483124397</v>
      </c>
      <c r="J100" s="6" t="n">
        <f aca="false">J86</f>
        <v>81</v>
      </c>
      <c r="K100" s="6" t="n">
        <f aca="false">K86</f>
        <v>52</v>
      </c>
      <c r="L100" s="6" t="n">
        <f aca="false">L86</f>
        <v>29</v>
      </c>
      <c r="M100" s="68" t="n">
        <f aca="false">M86</f>
        <v>0.641975308641975</v>
      </c>
      <c r="N100" s="6" t="n">
        <f aca="false">N86</f>
        <v>172</v>
      </c>
      <c r="O100" s="6" t="n">
        <f aca="false">O86</f>
        <v>56</v>
      </c>
      <c r="P100" s="6" t="n">
        <f aca="false">P86</f>
        <v>116</v>
      </c>
      <c r="Q100" s="68" t="n">
        <f aca="false">Q86</f>
        <v>0.325581395348837</v>
      </c>
      <c r="R100" s="69" t="n">
        <f aca="false">R86</f>
        <v>9</v>
      </c>
      <c r="S100" s="69" t="n">
        <f aca="false">S86</f>
        <v>4</v>
      </c>
      <c r="T100" s="69" t="n">
        <f aca="false">T86</f>
        <v>5</v>
      </c>
      <c r="U100" s="68" t="n">
        <f aca="false">U86</f>
        <v>0.444444444444444</v>
      </c>
      <c r="V100" s="6" t="n">
        <f aca="false">V86</f>
        <v>1299</v>
      </c>
      <c r="W100" s="6" t="n">
        <f aca="false">W86</f>
        <v>910</v>
      </c>
      <c r="X100" s="6" t="n">
        <f aca="false">X86</f>
        <v>389</v>
      </c>
      <c r="Y100" s="68" t="n">
        <f aca="false">W100/V100</f>
        <v>0.700538876058507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221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1118</v>
      </c>
      <c r="J113" s="75"/>
      <c r="K113" s="75"/>
      <c r="L113" s="76" t="n">
        <f aca="false">G86+K86</f>
        <v>850</v>
      </c>
      <c r="M113" s="76"/>
      <c r="N113" s="76"/>
      <c r="O113" s="76" t="n">
        <f aca="false">I113-L113</f>
        <v>268</v>
      </c>
      <c r="P113" s="76"/>
      <c r="Q113" s="76"/>
      <c r="R113" s="77" t="n">
        <f aca="false">L113/I113</f>
        <v>0.760286225402504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60</v>
      </c>
      <c r="M114" s="76"/>
      <c r="N114" s="76"/>
      <c r="O114" s="76" t="n">
        <f aca="false">I114-L114</f>
        <v>121</v>
      </c>
      <c r="P114" s="76"/>
      <c r="Q114" s="76"/>
      <c r="R114" s="77" t="n">
        <f aca="false">L114/I114</f>
        <v>0.331491712707182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1299</v>
      </c>
      <c r="J115" s="75"/>
      <c r="K115" s="75"/>
      <c r="L115" s="76" t="n">
        <f aca="false">SUM(L113:L114)</f>
        <v>910</v>
      </c>
      <c r="M115" s="76"/>
      <c r="N115" s="76"/>
      <c r="O115" s="76" t="n">
        <f aca="false">SUM(O113:O114)</f>
        <v>389</v>
      </c>
      <c r="P115" s="76"/>
      <c r="Q115" s="76"/>
      <c r="R115" s="77" t="n">
        <f aca="false">L115/I115</f>
        <v>0.700538876058507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1802</v>
      </c>
      <c r="G121" s="83" t="n">
        <v>692</v>
      </c>
      <c r="H121" s="83" t="n">
        <v>1110</v>
      </c>
      <c r="I121" s="84" t="n">
        <f aca="false">G121/F121</f>
        <v>0.384017758046615</v>
      </c>
      <c r="J121" s="83" t="n">
        <v>471</v>
      </c>
      <c r="K121" s="83" t="n">
        <v>83</v>
      </c>
      <c r="L121" s="83" t="n">
        <v>388</v>
      </c>
      <c r="M121" s="84" t="n">
        <f aca="false">K121/J121</f>
        <v>0.176220806794055</v>
      </c>
    </row>
    <row r="122" customFormat="false" ht="12.75" hidden="false" customHeight="false" outlineLevel="0" collapsed="false">
      <c r="E122" s="80" t="s">
        <v>62</v>
      </c>
      <c r="F122" s="83" t="n">
        <v>941</v>
      </c>
      <c r="G122" s="83" t="n">
        <v>396</v>
      </c>
      <c r="H122" s="83" t="n">
        <v>545</v>
      </c>
      <c r="I122" s="84" t="n">
        <f aca="false">G122/F122</f>
        <v>0.420828905419766</v>
      </c>
      <c r="J122" s="83" t="n">
        <v>372</v>
      </c>
      <c r="K122" s="83" t="n">
        <v>60</v>
      </c>
      <c r="L122" s="83" t="n">
        <v>312</v>
      </c>
      <c r="M122" s="84" t="n">
        <f aca="false">K122/J122</f>
        <v>0.161290322580645</v>
      </c>
    </row>
    <row r="123" customFormat="false" ht="12.75" hidden="false" customHeight="false" outlineLevel="0" collapsed="false">
      <c r="E123" s="80" t="s">
        <v>86</v>
      </c>
      <c r="F123" s="83" t="n">
        <v>958</v>
      </c>
      <c r="G123" s="83" t="n">
        <v>450</v>
      </c>
      <c r="H123" s="83" t="n">
        <v>508</v>
      </c>
      <c r="I123" s="84" t="n">
        <f aca="false">G123/F123</f>
        <v>0.46972860125261</v>
      </c>
      <c r="J123" s="83" t="n">
        <v>353</v>
      </c>
      <c r="K123" s="83" t="n">
        <v>43</v>
      </c>
      <c r="L123" s="83" t="n">
        <v>310</v>
      </c>
      <c r="M123" s="84" t="n">
        <f aca="false">K123/J123</f>
        <v>0.121813031161473</v>
      </c>
    </row>
    <row r="124" customFormat="false" ht="12.75" hidden="false" customHeight="false" outlineLevel="0" collapsed="false">
      <c r="E124" s="80" t="s">
        <v>109</v>
      </c>
      <c r="F124" s="83" t="n">
        <v>1581</v>
      </c>
      <c r="G124" s="83" t="n">
        <v>572</v>
      </c>
      <c r="H124" s="83" t="n">
        <v>1009</v>
      </c>
      <c r="I124" s="84" t="n">
        <f aca="false">G124/F124</f>
        <v>0.3617963314358</v>
      </c>
      <c r="J124" s="83" t="n">
        <v>454</v>
      </c>
      <c r="K124" s="83" t="n">
        <v>58</v>
      </c>
      <c r="L124" s="83" t="n">
        <v>396</v>
      </c>
      <c r="M124" s="84" t="n">
        <f aca="false">K124/J124</f>
        <v>0.127753303964758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5282</v>
      </c>
      <c r="G125" s="80" t="n">
        <f aca="false">G121+G122+G123+G124</f>
        <v>2110</v>
      </c>
      <c r="H125" s="80" t="n">
        <f aca="false">H121+H122+H123+H124</f>
        <v>3172</v>
      </c>
      <c r="I125" s="85" t="n">
        <f aca="false">G125/F125</f>
        <v>0.399469897765998</v>
      </c>
      <c r="J125" s="80" t="n">
        <f aca="false">J121+J122+J123+J124</f>
        <v>1650</v>
      </c>
      <c r="K125" s="80" t="n">
        <f aca="false">K121+K122+K123+K124</f>
        <v>244</v>
      </c>
      <c r="L125" s="80" t="n">
        <f aca="false">L121+L122+L123+L124</f>
        <v>1406</v>
      </c>
      <c r="M125" s="85" t="n">
        <f aca="false">K125/J125</f>
        <v>0.147878787878788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97" colorId="64" zoomScale="81" zoomScaleNormal="81" zoomScalePageLayoutView="100" workbookViewId="0">
      <selection pane="topLeft" activeCell="E111" activeCellId="0" sqref="E11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6.57"/>
    <col collapsed="false" customWidth="true" hidden="false" outlineLevel="0" max="8" min="7" style="0" width="6.71"/>
    <col collapsed="false" customWidth="true" hidden="false" outlineLevel="0" max="9" min="9" style="0" width="9.42"/>
    <col collapsed="false" customWidth="true" hidden="false" outlineLevel="0" max="10" min="10" style="0" width="5.86"/>
    <col collapsed="false" customWidth="true" hidden="false" outlineLevel="0" max="11" min="11" style="0" width="6.71"/>
    <col collapsed="false" customWidth="true" hidden="false" outlineLevel="0" max="12" min="12" style="0" width="6.87"/>
    <col collapsed="false" customWidth="true" hidden="false" outlineLevel="0" max="13" min="13" style="0" width="9.85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41</v>
      </c>
      <c r="H12" s="13" t="n">
        <f aca="false">F12-G12</f>
        <v>4</v>
      </c>
      <c r="I12" s="15" t="n">
        <f aca="false">G12/F12</f>
        <v>0.911111111111111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41</v>
      </c>
      <c r="X12" s="13" t="n">
        <f aca="false">V12-W12</f>
        <v>4</v>
      </c>
      <c r="Y12" s="15" t="n">
        <f aca="false">W12/V12</f>
        <v>0.911111111111111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48</v>
      </c>
      <c r="G13" s="14" t="n">
        <v>36</v>
      </c>
      <c r="H13" s="13" t="n">
        <f aca="false">F13-G13</f>
        <v>12</v>
      </c>
      <c r="I13" s="15" t="n">
        <f aca="false">G13/F13</f>
        <v>0.75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73</v>
      </c>
      <c r="W13" s="13" t="n">
        <f aca="false">G13+K13+O13+S13</f>
        <v>38</v>
      </c>
      <c r="X13" s="13" t="n">
        <f aca="false">V13-W13</f>
        <v>35</v>
      </c>
      <c r="Y13" s="15" t="n">
        <f aca="false">W13/V13</f>
        <v>0.520547945205479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8</v>
      </c>
      <c r="H15" s="13" t="n">
        <f aca="false">F15-G15</f>
        <v>12</v>
      </c>
      <c r="I15" s="15" t="n">
        <f aca="false">G15/F15</f>
        <v>0.4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8</v>
      </c>
      <c r="X15" s="13" t="n">
        <f aca="false">V15-W15</f>
        <v>12</v>
      </c>
      <c r="Y15" s="15" t="n">
        <f aca="false">W15/V15</f>
        <v>0.4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13</v>
      </c>
      <c r="H17" s="13" t="n">
        <f aca="false">F17-G17</f>
        <v>15</v>
      </c>
      <c r="I17" s="15" t="n">
        <f aca="false">G17/F17</f>
        <v>0.464285714285714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13</v>
      </c>
      <c r="X17" s="13" t="n">
        <f aca="false">V17-W17</f>
        <v>15</v>
      </c>
      <c r="Y17" s="15" t="n">
        <f aca="false">W17/V17</f>
        <v>0.464285714285714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12</v>
      </c>
      <c r="P19" s="13" t="n">
        <f aca="false">N19-O19</f>
        <v>22</v>
      </c>
      <c r="Q19" s="15" t="n">
        <f aca="false">O19/N19</f>
        <v>0.352941176470588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12</v>
      </c>
      <c r="X19" s="13" t="n">
        <f aca="false">V19-W19</f>
        <v>22</v>
      </c>
      <c r="Y19" s="15" t="n">
        <f aca="false">W19/V19</f>
        <v>0.352941176470588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26</v>
      </c>
      <c r="H20" s="13" t="n">
        <f aca="false">F20-G20</f>
        <v>3</v>
      </c>
      <c r="I20" s="15" t="n">
        <f aca="false">G20/F20</f>
        <v>0.896551724137931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26</v>
      </c>
      <c r="X20" s="13" t="n">
        <f aca="false">V20-W20</f>
        <v>3</v>
      </c>
      <c r="Y20" s="15" t="n">
        <f aca="false">W20/V20</f>
        <v>0.896551724137931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10</v>
      </c>
      <c r="H21" s="13" t="n">
        <f aca="false">F21-G21</f>
        <v>4</v>
      </c>
      <c r="I21" s="15" t="n">
        <f aca="false">G21/F21</f>
        <v>0.714285714285714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10</v>
      </c>
      <c r="X21" s="13" t="n">
        <f aca="false">V21-W21</f>
        <v>4</v>
      </c>
      <c r="Y21" s="15" t="n">
        <f aca="false">W21/V21</f>
        <v>0.714285714285714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5</v>
      </c>
      <c r="H22" s="13" t="n">
        <f aca="false">F22-G22</f>
        <v>3</v>
      </c>
      <c r="I22" s="15" t="n">
        <f aca="false">G22/F22</f>
        <v>0.625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5</v>
      </c>
      <c r="X22" s="13" t="n">
        <f aca="false">V22-W22</f>
        <v>3</v>
      </c>
      <c r="Y22" s="15" t="n">
        <f aca="false">W22/V22</f>
        <v>0.625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3</v>
      </c>
      <c r="H23" s="13" t="n">
        <f aca="false">F23-G23</f>
        <v>7</v>
      </c>
      <c r="I23" s="15" t="n">
        <f aca="false">G23/F23</f>
        <v>0.3</v>
      </c>
      <c r="J23" s="16"/>
      <c r="K23" s="14"/>
      <c r="L23" s="13"/>
      <c r="M23" s="15"/>
      <c r="N23" s="13" t="n">
        <v>4</v>
      </c>
      <c r="O23" s="14" t="n">
        <v>0</v>
      </c>
      <c r="P23" s="13" t="n">
        <f aca="false">N23-O23</f>
        <v>4</v>
      </c>
      <c r="Q23" s="15" t="n">
        <f aca="false">O23/N23</f>
        <v>0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3</v>
      </c>
      <c r="X23" s="13" t="n">
        <f aca="false">V23-W23</f>
        <v>11</v>
      </c>
      <c r="Y23" s="15" t="n">
        <f aca="false">W23/V23</f>
        <v>0.214285714285714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9</v>
      </c>
      <c r="H29" s="13" t="n">
        <f aca="false">F29-G29</f>
        <v>3</v>
      </c>
      <c r="I29" s="15" t="n">
        <f aca="false">G29/F29</f>
        <v>0.75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13</v>
      </c>
      <c r="X29" s="13" t="n">
        <f aca="false">V29-W29</f>
        <v>3</v>
      </c>
      <c r="Y29" s="15" t="n">
        <f aca="false">W29/V29</f>
        <v>0.8125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19</v>
      </c>
      <c r="X31" s="13" t="n">
        <f aca="false">V31-W31</f>
        <v>5</v>
      </c>
      <c r="Y31" s="15" t="n">
        <f aca="false">W31/V31</f>
        <v>0.791666666666667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2</v>
      </c>
      <c r="H32" s="13" t="n">
        <f aca="false">F32-G32</f>
        <v>8</v>
      </c>
      <c r="I32" s="15" t="n">
        <f aca="false">G32/F32</f>
        <v>0.2</v>
      </c>
      <c r="J32" s="16" t="n">
        <v>1</v>
      </c>
      <c r="K32" s="14" t="n">
        <v>1</v>
      </c>
      <c r="L32" s="13" t="n">
        <f aca="false">J32-K32</f>
        <v>0</v>
      </c>
      <c r="M32" s="15" t="n">
        <f aca="false">K32/J32</f>
        <v>1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3</v>
      </c>
      <c r="X32" s="13" t="n">
        <f aca="false">V32-W32</f>
        <v>8</v>
      </c>
      <c r="Y32" s="15" t="n">
        <f aca="false">W32/V32</f>
        <v>0.272727272727273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6</v>
      </c>
      <c r="H34" s="13" t="n">
        <f aca="false">F34-G34</f>
        <v>3</v>
      </c>
      <c r="I34" s="15" t="n">
        <f aca="false">G34/F34</f>
        <v>0.666666666666667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6</v>
      </c>
      <c r="X34" s="13" t="n">
        <f aca="false">V34-W34</f>
        <v>7</v>
      </c>
      <c r="Y34" s="15" t="n">
        <f aca="false">W34/V34</f>
        <v>0.461538461538462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499</v>
      </c>
      <c r="G38" s="18" t="n">
        <f aca="false">SUM(G8:G37)</f>
        <v>378</v>
      </c>
      <c r="H38" s="18" t="n">
        <f aca="false">F38-G38</f>
        <v>121</v>
      </c>
      <c r="I38" s="19" t="n">
        <f aca="false">G38/F38</f>
        <v>0.75751503006012</v>
      </c>
      <c r="J38" s="18" t="n">
        <f aca="false">SUM(J8:J37)</f>
        <v>39</v>
      </c>
      <c r="K38" s="18" t="n">
        <f aca="false">SUM(K8:K37)</f>
        <v>29</v>
      </c>
      <c r="L38" s="18" t="n">
        <f aca="false">J38-K38</f>
        <v>10</v>
      </c>
      <c r="M38" s="19" t="n">
        <f aca="false">K38/J38</f>
        <v>0.743589743589744</v>
      </c>
      <c r="N38" s="18" t="n">
        <f aca="false">SUM(N8:N37)</f>
        <v>103</v>
      </c>
      <c r="O38" s="18" t="n">
        <f aca="false">SUM(O8:O37)</f>
        <v>34</v>
      </c>
      <c r="P38" s="18" t="n">
        <f aca="false">SUM(P8:P37)</f>
        <v>69</v>
      </c>
      <c r="Q38" s="19" t="n">
        <f aca="false">O38/N38</f>
        <v>0.330097087378641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645</v>
      </c>
      <c r="W38" s="18" t="n">
        <f aca="false">SUM(W8:W37)</f>
        <v>442</v>
      </c>
      <c r="X38" s="18" t="n">
        <f aca="false">SUM(X8:X37)</f>
        <v>203</v>
      </c>
      <c r="Y38" s="19" t="n">
        <f aca="false">W38/V38</f>
        <v>0.685271317829457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9</v>
      </c>
      <c r="H42" s="25" t="n">
        <f aca="false">F42-G42</f>
        <v>1</v>
      </c>
      <c r="I42" s="27" t="n">
        <f aca="false">G42/F42</f>
        <v>0.9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9</v>
      </c>
      <c r="X42" s="25" t="n">
        <f aca="false">V42-W42</f>
        <v>1</v>
      </c>
      <c r="Y42" s="27" t="n">
        <f aca="false">W42/V42</f>
        <v>0.9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8</v>
      </c>
      <c r="H44" s="25" t="n">
        <f aca="false">F44-G44</f>
        <v>2</v>
      </c>
      <c r="I44" s="27" t="n">
        <f aca="false">G44/F44</f>
        <v>0.8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8</v>
      </c>
      <c r="X44" s="25" t="n">
        <f aca="false">V44-W44</f>
        <v>2</v>
      </c>
      <c r="Y44" s="27" t="n">
        <f aca="false">W44/V44</f>
        <v>0.8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3</v>
      </c>
      <c r="T46" s="25" t="n">
        <f aca="false">R46-S46</f>
        <v>2</v>
      </c>
      <c r="U46" s="27" t="n">
        <f aca="false">S46/R46</f>
        <v>0.6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23</v>
      </c>
      <c r="H47" s="25" t="n">
        <f aca="false">F47-G47</f>
        <v>7</v>
      </c>
      <c r="I47" s="27" t="n">
        <f aca="false">G47/F47</f>
        <v>0.766666666666667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23</v>
      </c>
      <c r="X47" s="25" t="n">
        <f aca="false">V47-W47</f>
        <v>7</v>
      </c>
      <c r="Y47" s="27" t="n">
        <f aca="false">W47/V47</f>
        <v>0.766666666666667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3</v>
      </c>
      <c r="H48" s="25" t="n">
        <f aca="false">F48-G48</f>
        <v>2</v>
      </c>
      <c r="I48" s="27" t="n">
        <f aca="false">G48/F48</f>
        <v>0.6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3</v>
      </c>
      <c r="X48" s="25" t="n">
        <f aca="false">V48-W48</f>
        <v>2</v>
      </c>
      <c r="Y48" s="27" t="n">
        <f aca="false">W48/V48</f>
        <v>0.6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3</v>
      </c>
      <c r="X50" s="25" t="n">
        <f aca="false">V50-W50</f>
        <v>9</v>
      </c>
      <c r="Y50" s="27" t="n">
        <f aca="false">W50/V50</f>
        <v>0.25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2</v>
      </c>
      <c r="L51" s="25" t="n">
        <f aca="false">J51-K51</f>
        <v>3</v>
      </c>
      <c r="M51" s="27" t="n">
        <f aca="false">K51/J51</f>
        <v>0.4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20</v>
      </c>
      <c r="X51" s="25" t="n">
        <f aca="false">V51-W51</f>
        <v>4</v>
      </c>
      <c r="Y51" s="27" t="n">
        <f aca="false">W51/V51</f>
        <v>0.833333333333333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19</v>
      </c>
      <c r="H53" s="25" t="n">
        <f aca="false">F53-G53</f>
        <v>1</v>
      </c>
      <c r="I53" s="27" t="n">
        <f aca="false">G53/F53</f>
        <v>0.95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19</v>
      </c>
      <c r="X53" s="25" t="n">
        <f aca="false">V53-W53</f>
        <v>1</v>
      </c>
      <c r="Y53" s="27" t="n">
        <f aca="false">W53/V53</f>
        <v>0.95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118</v>
      </c>
      <c r="H54" s="18" t="n">
        <f aca="false">SUM(H39:H53)</f>
        <v>47</v>
      </c>
      <c r="I54" s="19" t="n">
        <f aca="false">G54/F54</f>
        <v>0.715151515151515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3</v>
      </c>
      <c r="T54" s="18" t="n">
        <f aca="false">R54-S54</f>
        <v>2</v>
      </c>
      <c r="U54" s="19" t="n">
        <f aca="false">S54/R54</f>
        <v>0.6</v>
      </c>
      <c r="V54" s="18" t="n">
        <f aca="false">SUM(V39:V53)</f>
        <v>212</v>
      </c>
      <c r="W54" s="18" t="n">
        <f aca="false">SUM(W39:W53)</f>
        <v>148</v>
      </c>
      <c r="X54" s="18" t="n">
        <f aca="false">SUM(X39:X53)</f>
        <v>64</v>
      </c>
      <c r="Y54" s="19" t="n">
        <f aca="false">W54/V54</f>
        <v>0.69811320754717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6</v>
      </c>
      <c r="H57" s="33" t="n">
        <f aca="false">F57-G57</f>
        <v>4</v>
      </c>
      <c r="I57" s="35" t="n">
        <f aca="false">G57/F57</f>
        <v>0.6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6</v>
      </c>
      <c r="X57" s="33" t="n">
        <f aca="false">V57-W57</f>
        <v>6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6</v>
      </c>
      <c r="H62" s="33" t="n">
        <f aca="false">F62-G62</f>
        <v>2</v>
      </c>
      <c r="I62" s="35" t="n">
        <f aca="false">G62/F62</f>
        <v>0.75</v>
      </c>
      <c r="J62" s="33" t="n">
        <v>3</v>
      </c>
      <c r="K62" s="34" t="n">
        <v>0</v>
      </c>
      <c r="L62" s="33" t="n">
        <f aca="false">J62-K62</f>
        <v>3</v>
      </c>
      <c r="M62" s="35" t="n">
        <f aca="false">K62/J62</f>
        <v>0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4</v>
      </c>
      <c r="P66" s="33" t="n">
        <f aca="false">N66-O66</f>
        <v>2</v>
      </c>
      <c r="Q66" s="35" t="n">
        <f aca="false">O66/N66</f>
        <v>0.666666666666667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12</v>
      </c>
      <c r="X66" s="33" t="n">
        <f aca="false">V66-W66</f>
        <v>2</v>
      </c>
      <c r="Y66" s="35" t="n">
        <f aca="false">W66/V66</f>
        <v>0.857142857142857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15</v>
      </c>
      <c r="X67" s="33" t="n">
        <f aca="false">V67-W67</f>
        <v>1</v>
      </c>
      <c r="Y67" s="35" t="n">
        <f aca="false">W67/V67</f>
        <v>0.9375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26</v>
      </c>
      <c r="H68" s="33" t="n">
        <f aca="false">F68-G68</f>
        <v>4</v>
      </c>
      <c r="I68" s="35" t="n">
        <f aca="false">G68/F68</f>
        <v>0.866666666666667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27</v>
      </c>
      <c r="X68" s="33" t="n">
        <f aca="false">V68-W68</f>
        <v>5</v>
      </c>
      <c r="Y68" s="35" t="n">
        <f aca="false">W68/V68</f>
        <v>0.84375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138</v>
      </c>
      <c r="H70" s="18" t="n">
        <f aca="false">SUM(H55:H69)</f>
        <v>31</v>
      </c>
      <c r="I70" s="19" t="n">
        <f aca="false">G70/F70</f>
        <v>0.816568047337278</v>
      </c>
      <c r="J70" s="18" t="n">
        <f aca="false">SUM(J55:J69)</f>
        <v>9</v>
      </c>
      <c r="K70" s="18" t="n">
        <f aca="false">SUM(K55:K69)</f>
        <v>5</v>
      </c>
      <c r="L70" s="18" t="n">
        <f aca="false">J70-K70</f>
        <v>4</v>
      </c>
      <c r="M70" s="19" t="n">
        <f aca="false">K70/J70</f>
        <v>0.555555555555556</v>
      </c>
      <c r="N70" s="18" t="n">
        <f aca="false">SUM(N55:N69)</f>
        <v>20</v>
      </c>
      <c r="O70" s="18" t="n">
        <f aca="false">SUM(O55:O69)</f>
        <v>8</v>
      </c>
      <c r="P70" s="18" t="n">
        <f aca="false">SUM(P55:P69)</f>
        <v>12</v>
      </c>
      <c r="Q70" s="19" t="n">
        <f aca="false">O70/N70</f>
        <v>0.4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151</v>
      </c>
      <c r="X70" s="18" t="n">
        <f aca="false">SUM(X55:X69)</f>
        <v>47</v>
      </c>
      <c r="Y70" s="19" t="n">
        <f aca="false">W70/V70</f>
        <v>0.762626262626263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3</v>
      </c>
      <c r="X73" s="41" t="n">
        <f aca="false">V73-W73</f>
        <v>7</v>
      </c>
      <c r="Y73" s="43" t="n">
        <f aca="false">W73/V73</f>
        <v>0.3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11</v>
      </c>
      <c r="H76" s="41" t="n">
        <f aca="false">F76-G76</f>
        <v>6</v>
      </c>
      <c r="I76" s="43" t="n">
        <f aca="false">G76/F76</f>
        <v>0.647058823529412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13</v>
      </c>
      <c r="X76" s="41" t="n">
        <f aca="false">V76-W76</f>
        <v>9</v>
      </c>
      <c r="Y76" s="43" t="n">
        <f aca="false">W76/V76</f>
        <v>0.590909090909091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28</v>
      </c>
      <c r="H78" s="41" t="n">
        <f aca="false">F78-G78</f>
        <v>0</v>
      </c>
      <c r="I78" s="43" t="n">
        <f aca="false">G78/F78</f>
        <v>1</v>
      </c>
      <c r="J78" s="44" t="n">
        <v>4</v>
      </c>
      <c r="K78" s="42" t="n">
        <v>4</v>
      </c>
      <c r="L78" s="41" t="n">
        <f aca="false">J78-K78</f>
        <v>0</v>
      </c>
      <c r="M78" s="43" t="n">
        <f aca="false">K78/J78</f>
        <v>1</v>
      </c>
      <c r="N78" s="41" t="n">
        <v>7</v>
      </c>
      <c r="O78" s="42" t="n">
        <v>5</v>
      </c>
      <c r="P78" s="41" t="n">
        <f aca="false">N78-O78</f>
        <v>2</v>
      </c>
      <c r="Q78" s="43" t="n">
        <f aca="false">O78/N78</f>
        <v>0.714285714285714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37</v>
      </c>
      <c r="X78" s="41" t="n">
        <f aca="false">V78-W78</f>
        <v>2</v>
      </c>
      <c r="Y78" s="43" t="n">
        <f aca="false">W78/V78</f>
        <v>0.948717948717949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10</v>
      </c>
      <c r="H79" s="41" t="n">
        <f aca="false">F79-G79</f>
        <v>0</v>
      </c>
      <c r="I79" s="43" t="n">
        <f aca="false">G79/F79</f>
        <v>1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10</v>
      </c>
      <c r="X79" s="41" t="n">
        <f aca="false">V79-W79</f>
        <v>0</v>
      </c>
      <c r="Y79" s="43" t="n">
        <f aca="false">W79/V79</f>
        <v>1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6</v>
      </c>
      <c r="H82" s="41" t="n">
        <f aca="false">F82-G82</f>
        <v>2</v>
      </c>
      <c r="I82" s="43" t="n">
        <f aca="false">G82/F82</f>
        <v>0.75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6</v>
      </c>
      <c r="X82" s="41" t="n">
        <f aca="false">V82-W82</f>
        <v>2</v>
      </c>
      <c r="Y82" s="43" t="n">
        <f aca="false">W82/V82</f>
        <v>0.75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5</v>
      </c>
      <c r="H83" s="41" t="n">
        <f aca="false">F83-G83</f>
        <v>4</v>
      </c>
      <c r="I83" s="43" t="n">
        <f aca="false">G83/F83</f>
        <v>0.555555555555556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5</v>
      </c>
      <c r="X83" s="41" t="n">
        <f aca="false">V83-W83</f>
        <v>6</v>
      </c>
      <c r="Y83" s="43" t="n">
        <f aca="false">W83/V83</f>
        <v>0.454545454545455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6</v>
      </c>
      <c r="H84" s="41" t="n">
        <f aca="false">F84-G84</f>
        <v>2</v>
      </c>
      <c r="I84" s="43" t="n">
        <f aca="false">G84/F84</f>
        <v>0.75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6</v>
      </c>
      <c r="X84" s="41" t="n">
        <f aca="false">V84-W84</f>
        <v>4</v>
      </c>
      <c r="Y84" s="43" t="n">
        <f aca="false">W84/V84</f>
        <v>0.6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162</v>
      </c>
      <c r="H85" s="18" t="n">
        <f aca="false">SUM(H71:H84)</f>
        <v>42</v>
      </c>
      <c r="I85" s="19" t="n">
        <f aca="false">G85/F85</f>
        <v>0.794117647058823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175</v>
      </c>
      <c r="X85" s="18" t="n">
        <f aca="false">SUM(X71:X84)</f>
        <v>69</v>
      </c>
      <c r="Y85" s="19" t="n">
        <f aca="false">W85/V85</f>
        <v>0.717213114754098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1037</v>
      </c>
      <c r="G86" s="18" t="n">
        <f aca="false">G38+G54+G70+G85</f>
        <v>796</v>
      </c>
      <c r="H86" s="18" t="n">
        <f aca="false">H38+H54+H70+H85</f>
        <v>241</v>
      </c>
      <c r="I86" s="19" t="n">
        <f aca="false">G86/F86</f>
        <v>0.767598842815815</v>
      </c>
      <c r="J86" s="18" t="n">
        <f aca="false">J38+J54+J70+J85</f>
        <v>81</v>
      </c>
      <c r="K86" s="18" t="n">
        <f aca="false">K38+K54+K70+K85</f>
        <v>58</v>
      </c>
      <c r="L86" s="18" t="n">
        <f aca="false">L38+L54+L70+L85</f>
        <v>23</v>
      </c>
      <c r="M86" s="19" t="n">
        <f aca="false">K86/J86</f>
        <v>0.716049382716049</v>
      </c>
      <c r="N86" s="18" t="n">
        <f aca="false">N38+N54+N70+N85</f>
        <v>172</v>
      </c>
      <c r="O86" s="18" t="n">
        <f aca="false">O38+O54+O70+O85</f>
        <v>58</v>
      </c>
      <c r="P86" s="18" t="n">
        <f aca="false">P38+P54+P70+P85</f>
        <v>114</v>
      </c>
      <c r="Q86" s="19" t="n">
        <f aca="false">O86/N86</f>
        <v>0.337209302325581</v>
      </c>
      <c r="R86" s="47" t="n">
        <f aca="false">R38+R54</f>
        <v>9</v>
      </c>
      <c r="S86" s="47" t="n">
        <f aca="false">S38+S54</f>
        <v>4</v>
      </c>
      <c r="T86" s="47" t="n">
        <f aca="false">T38+T54</f>
        <v>5</v>
      </c>
      <c r="U86" s="19" t="n">
        <f aca="false">S86/R86</f>
        <v>0.444444444444444</v>
      </c>
      <c r="V86" s="18" t="n">
        <f aca="false">V38+V54+V70+V85</f>
        <v>1299</v>
      </c>
      <c r="W86" s="18" t="n">
        <f aca="false">G86+K86+O86+S86</f>
        <v>916</v>
      </c>
      <c r="X86" s="18" t="n">
        <f aca="false">V86-W86</f>
        <v>383</v>
      </c>
      <c r="Y86" s="19" t="n">
        <f aca="false">W86/V86</f>
        <v>0.705157813702848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222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499</v>
      </c>
      <c r="G96" s="56" t="n">
        <f aca="false">G38</f>
        <v>378</v>
      </c>
      <c r="H96" s="56" t="n">
        <f aca="false">H38</f>
        <v>121</v>
      </c>
      <c r="I96" s="57" t="n">
        <f aca="false">I38</f>
        <v>0.75751503006012</v>
      </c>
      <c r="J96" s="56" t="n">
        <f aca="false">J38</f>
        <v>39</v>
      </c>
      <c r="K96" s="56" t="n">
        <f aca="false">K38</f>
        <v>29</v>
      </c>
      <c r="L96" s="56" t="n">
        <f aca="false">L38</f>
        <v>10</v>
      </c>
      <c r="M96" s="57" t="n">
        <f aca="false">M38</f>
        <v>0.743589743589744</v>
      </c>
      <c r="N96" s="56" t="n">
        <f aca="false">N38</f>
        <v>103</v>
      </c>
      <c r="O96" s="56" t="n">
        <f aca="false">O38</f>
        <v>34</v>
      </c>
      <c r="P96" s="56" t="n">
        <f aca="false">P38</f>
        <v>69</v>
      </c>
      <c r="Q96" s="57" t="n">
        <f aca="false">Q38</f>
        <v>0.330097087378641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645</v>
      </c>
      <c r="W96" s="56" t="n">
        <f aca="false">W38</f>
        <v>442</v>
      </c>
      <c r="X96" s="56" t="n">
        <f aca="false">X38</f>
        <v>203</v>
      </c>
      <c r="Y96" s="57" t="n">
        <f aca="false">Y38</f>
        <v>0.685271317829457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118</v>
      </c>
      <c r="H97" s="59" t="n">
        <f aca="false">H54</f>
        <v>47</v>
      </c>
      <c r="I97" s="60" t="n">
        <f aca="false">I54</f>
        <v>0.715151515151515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3</v>
      </c>
      <c r="T97" s="59" t="n">
        <f aca="false">T54</f>
        <v>2</v>
      </c>
      <c r="U97" s="60" t="n">
        <f aca="false">U54</f>
        <v>0.6</v>
      </c>
      <c r="V97" s="59" t="n">
        <f aca="false">V54</f>
        <v>212</v>
      </c>
      <c r="W97" s="59" t="n">
        <f aca="false">W54</f>
        <v>148</v>
      </c>
      <c r="X97" s="59" t="n">
        <f aca="false">X54</f>
        <v>64</v>
      </c>
      <c r="Y97" s="60" t="n">
        <f aca="false">Y54</f>
        <v>0.69811320754717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138</v>
      </c>
      <c r="H98" s="62" t="n">
        <f aca="false">H70</f>
        <v>31</v>
      </c>
      <c r="I98" s="63" t="n">
        <f aca="false">I70</f>
        <v>0.816568047337278</v>
      </c>
      <c r="J98" s="62" t="n">
        <f aca="false">J70</f>
        <v>9</v>
      </c>
      <c r="K98" s="62" t="n">
        <f aca="false">K70</f>
        <v>5</v>
      </c>
      <c r="L98" s="62" t="n">
        <f aca="false">L70</f>
        <v>4</v>
      </c>
      <c r="M98" s="63" t="n">
        <f aca="false">M70</f>
        <v>0.555555555555556</v>
      </c>
      <c r="N98" s="62" t="n">
        <f aca="false">N70</f>
        <v>20</v>
      </c>
      <c r="O98" s="62" t="n">
        <f aca="false">O70</f>
        <v>8</v>
      </c>
      <c r="P98" s="62" t="n">
        <f aca="false">P70</f>
        <v>12</v>
      </c>
      <c r="Q98" s="63" t="n">
        <f aca="false">Q70</f>
        <v>0.4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151</v>
      </c>
      <c r="X98" s="62" t="n">
        <f aca="false">X70</f>
        <v>47</v>
      </c>
      <c r="Y98" s="63" t="n">
        <f aca="false">Y70</f>
        <v>0.762626262626263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162</v>
      </c>
      <c r="H99" s="65" t="n">
        <f aca="false">H85</f>
        <v>42</v>
      </c>
      <c r="I99" s="66" t="n">
        <f aca="false">I85</f>
        <v>0.794117647058823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175</v>
      </c>
      <c r="X99" s="65" t="n">
        <f aca="false">X85</f>
        <v>69</v>
      </c>
      <c r="Y99" s="66" t="n">
        <f aca="false">Y85</f>
        <v>0.717213114754098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1037</v>
      </c>
      <c r="G100" s="6" t="n">
        <f aca="false">G86</f>
        <v>796</v>
      </c>
      <c r="H100" s="6" t="n">
        <f aca="false">H86</f>
        <v>241</v>
      </c>
      <c r="I100" s="68" t="n">
        <f aca="false">I86</f>
        <v>0.767598842815815</v>
      </c>
      <c r="J100" s="6" t="n">
        <f aca="false">J86</f>
        <v>81</v>
      </c>
      <c r="K100" s="6" t="n">
        <f aca="false">K86</f>
        <v>58</v>
      </c>
      <c r="L100" s="6" t="n">
        <f aca="false">L86</f>
        <v>23</v>
      </c>
      <c r="M100" s="68" t="n">
        <f aca="false">M86</f>
        <v>0.716049382716049</v>
      </c>
      <c r="N100" s="6" t="n">
        <f aca="false">N86</f>
        <v>172</v>
      </c>
      <c r="O100" s="6" t="n">
        <f aca="false">O86</f>
        <v>58</v>
      </c>
      <c r="P100" s="6" t="n">
        <f aca="false">P86</f>
        <v>114</v>
      </c>
      <c r="Q100" s="68" t="n">
        <f aca="false">Q86</f>
        <v>0.337209302325581</v>
      </c>
      <c r="R100" s="69" t="n">
        <f aca="false">R86</f>
        <v>9</v>
      </c>
      <c r="S100" s="69" t="n">
        <f aca="false">S86</f>
        <v>4</v>
      </c>
      <c r="T100" s="69" t="n">
        <f aca="false">T86</f>
        <v>5</v>
      </c>
      <c r="U100" s="68" t="n">
        <f aca="false">U86</f>
        <v>0.444444444444444</v>
      </c>
      <c r="V100" s="6" t="n">
        <f aca="false">V86</f>
        <v>1299</v>
      </c>
      <c r="W100" s="6" t="n">
        <f aca="false">W86</f>
        <v>916</v>
      </c>
      <c r="X100" s="6" t="n">
        <f aca="false">X86</f>
        <v>383</v>
      </c>
      <c r="Y100" s="68" t="n">
        <f aca="false">W100/V100</f>
        <v>0.705157813702849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223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1118</v>
      </c>
      <c r="J113" s="75"/>
      <c r="K113" s="75"/>
      <c r="L113" s="76" t="n">
        <f aca="false">G86+K86</f>
        <v>854</v>
      </c>
      <c r="M113" s="76"/>
      <c r="N113" s="76"/>
      <c r="O113" s="76" t="n">
        <f aca="false">I113-L113</f>
        <v>264</v>
      </c>
      <c r="P113" s="76"/>
      <c r="Q113" s="76"/>
      <c r="R113" s="77" t="n">
        <f aca="false">L113/I113</f>
        <v>0.76386404293381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62</v>
      </c>
      <c r="M114" s="76"/>
      <c r="N114" s="76"/>
      <c r="O114" s="76" t="n">
        <f aca="false">I114-L114</f>
        <v>119</v>
      </c>
      <c r="P114" s="76"/>
      <c r="Q114" s="76"/>
      <c r="R114" s="77" t="n">
        <f aca="false">L114/I114</f>
        <v>0.342541436464088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1299</v>
      </c>
      <c r="J115" s="75"/>
      <c r="K115" s="75"/>
      <c r="L115" s="76" t="n">
        <f aca="false">SUM(L113:L114)</f>
        <v>916</v>
      </c>
      <c r="M115" s="76"/>
      <c r="N115" s="76"/>
      <c r="O115" s="76" t="n">
        <f aca="false">SUM(O113:O114)</f>
        <v>383</v>
      </c>
      <c r="P115" s="76"/>
      <c r="Q115" s="76"/>
      <c r="R115" s="77" t="n">
        <f aca="false">L115/I115</f>
        <v>0.705157813702849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1826</v>
      </c>
      <c r="G121" s="83" t="n">
        <v>705</v>
      </c>
      <c r="H121" s="83" t="n">
        <v>1121</v>
      </c>
      <c r="I121" s="84" t="n">
        <f aca="false">G121/F121</f>
        <v>0.386089813800657</v>
      </c>
      <c r="J121" s="83" t="n">
        <v>455</v>
      </c>
      <c r="K121" s="83" t="n">
        <v>87</v>
      </c>
      <c r="L121" s="83" t="n">
        <v>368</v>
      </c>
      <c r="M121" s="84" t="n">
        <f aca="false">K121/J121</f>
        <v>0.191208791208791</v>
      </c>
    </row>
    <row r="122" customFormat="false" ht="12.75" hidden="false" customHeight="false" outlineLevel="0" collapsed="false">
      <c r="E122" s="80" t="s">
        <v>62</v>
      </c>
      <c r="F122" s="83" t="n">
        <v>955</v>
      </c>
      <c r="G122" s="83" t="n">
        <v>417</v>
      </c>
      <c r="H122" s="83" t="n">
        <v>538</v>
      </c>
      <c r="I122" s="84" t="n">
        <f aca="false">G122/F122</f>
        <v>0.436649214659686</v>
      </c>
      <c r="J122" s="83" t="n">
        <v>379</v>
      </c>
      <c r="K122" s="83" t="n">
        <v>47</v>
      </c>
      <c r="L122" s="83" t="n">
        <v>332</v>
      </c>
      <c r="M122" s="84" t="n">
        <f aca="false">K122/J122</f>
        <v>0.12401055408971</v>
      </c>
    </row>
    <row r="123" customFormat="false" ht="12.75" hidden="false" customHeight="false" outlineLevel="0" collapsed="false">
      <c r="E123" s="80" t="s">
        <v>86</v>
      </c>
      <c r="F123" s="83" t="n">
        <v>954</v>
      </c>
      <c r="G123" s="83" t="n">
        <v>440</v>
      </c>
      <c r="H123" s="83" t="n">
        <v>514</v>
      </c>
      <c r="I123" s="84" t="n">
        <f aca="false">G123/F123</f>
        <v>0.461215932914046</v>
      </c>
      <c r="J123" s="83" t="n">
        <v>350</v>
      </c>
      <c r="K123" s="83" t="n">
        <v>50</v>
      </c>
      <c r="L123" s="83" t="n">
        <v>300</v>
      </c>
      <c r="M123" s="84" t="n">
        <f aca="false">K123/J123</f>
        <v>0.142857142857143</v>
      </c>
    </row>
    <row r="124" customFormat="false" ht="12.75" hidden="false" customHeight="false" outlineLevel="0" collapsed="false">
      <c r="E124" s="80" t="s">
        <v>109</v>
      </c>
      <c r="F124" s="83" t="n">
        <v>1606</v>
      </c>
      <c r="G124" s="83" t="n">
        <v>614</v>
      </c>
      <c r="H124" s="83" t="n">
        <v>992</v>
      </c>
      <c r="I124" s="84" t="n">
        <f aca="false">G124/F124</f>
        <v>0.382316313823163</v>
      </c>
      <c r="J124" s="83" t="n">
        <v>457</v>
      </c>
      <c r="K124" s="83" t="n">
        <v>54</v>
      </c>
      <c r="L124" s="83" t="n">
        <v>403</v>
      </c>
      <c r="M124" s="84" t="n">
        <f aca="false">K124/J124</f>
        <v>0.118161925601751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5341</v>
      </c>
      <c r="G125" s="80" t="n">
        <f aca="false">G121+G122+G123+G124</f>
        <v>2176</v>
      </c>
      <c r="H125" s="80" t="n">
        <f aca="false">H121+H122+H123+H124</f>
        <v>3165</v>
      </c>
      <c r="I125" s="85" t="n">
        <f aca="false">G125/F125</f>
        <v>0.407414341883542</v>
      </c>
      <c r="J125" s="80" t="n">
        <f aca="false">J121+J122+J123+J124</f>
        <v>1641</v>
      </c>
      <c r="K125" s="80" t="n">
        <f aca="false">K121+K122+K123+K124</f>
        <v>238</v>
      </c>
      <c r="L125" s="80" t="n">
        <f aca="false">L121+L122+L123+L124</f>
        <v>1403</v>
      </c>
      <c r="M125" s="85" t="n">
        <f aca="false">K125/J125</f>
        <v>0.14503351614869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91" colorId="64" zoomScale="81" zoomScaleNormal="81" zoomScalePageLayoutView="100" workbookViewId="0">
      <selection pane="topLeft" activeCell="E111" activeCellId="0" sqref="E11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6.57"/>
    <col collapsed="false" customWidth="true" hidden="false" outlineLevel="0" max="7" min="7" style="0" width="7"/>
    <col collapsed="false" customWidth="true" hidden="false" outlineLevel="0" max="8" min="8" style="0" width="7.87"/>
    <col collapsed="false" customWidth="true" hidden="false" outlineLevel="0" max="9" min="9" style="0" width="9.29"/>
    <col collapsed="false" customWidth="true" hidden="false" outlineLevel="0" max="10" min="10" style="0" width="5.86"/>
    <col collapsed="false" customWidth="true" hidden="false" outlineLevel="0" max="11" min="11" style="0" width="6.57"/>
    <col collapsed="false" customWidth="true" hidden="false" outlineLevel="0" max="12" min="12" style="0" width="6.71"/>
    <col collapsed="false" customWidth="true" hidden="false" outlineLevel="0" max="13" min="13" style="0" width="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12</v>
      </c>
      <c r="H10" s="13" t="n">
        <f aca="false">F10-G10</f>
        <v>8</v>
      </c>
      <c r="I10" s="15" t="n">
        <f aca="false">G10/F10</f>
        <v>0.6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12</v>
      </c>
      <c r="X10" s="13" t="n">
        <f aca="false">V10-W10</f>
        <v>10</v>
      </c>
      <c r="Y10" s="15" t="n">
        <f aca="false">W10/V10</f>
        <v>0.545454545454545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40</v>
      </c>
      <c r="H12" s="13" t="n">
        <f aca="false">F12-G12</f>
        <v>5</v>
      </c>
      <c r="I12" s="15" t="n">
        <f aca="false">G12/F12</f>
        <v>0.888888888888889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40</v>
      </c>
      <c r="X12" s="13" t="n">
        <f aca="false">V12-W12</f>
        <v>5</v>
      </c>
      <c r="Y12" s="15" t="n">
        <f aca="false">W12/V12</f>
        <v>0.888888888888889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48</v>
      </c>
      <c r="G13" s="14" t="n">
        <v>36</v>
      </c>
      <c r="H13" s="13" t="n">
        <f aca="false">F13-G13</f>
        <v>12</v>
      </c>
      <c r="I13" s="15" t="n">
        <f aca="false">G13/F13</f>
        <v>0.75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73</v>
      </c>
      <c r="W13" s="13" t="n">
        <f aca="false">G13+K13+O13+S13</f>
        <v>38</v>
      </c>
      <c r="X13" s="13" t="n">
        <f aca="false">V13-W13</f>
        <v>35</v>
      </c>
      <c r="Y13" s="15" t="n">
        <f aca="false">W13/V13</f>
        <v>0.520547945205479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6</v>
      </c>
      <c r="H14" s="13" t="n">
        <f aca="false">F14-G14</f>
        <v>24</v>
      </c>
      <c r="I14" s="15" t="n">
        <f aca="false">G14/F14</f>
        <v>0.2</v>
      </c>
      <c r="J14" s="16" t="n">
        <v>5</v>
      </c>
      <c r="K14" s="14" t="n">
        <v>0</v>
      </c>
      <c r="L14" s="13" t="n">
        <f aca="false">J14-K14</f>
        <v>5</v>
      </c>
      <c r="M14" s="15" t="n">
        <f aca="false">K14/J14</f>
        <v>0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6</v>
      </c>
      <c r="X14" s="13" t="n">
        <f aca="false">V14-W14</f>
        <v>29</v>
      </c>
      <c r="Y14" s="15" t="n">
        <f aca="false">W14/V14</f>
        <v>0.171428571428571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8</v>
      </c>
      <c r="H15" s="13" t="n">
        <f aca="false">F15-G15</f>
        <v>12</v>
      </c>
      <c r="I15" s="15" t="n">
        <f aca="false">G15/F15</f>
        <v>0.4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8</v>
      </c>
      <c r="X15" s="13" t="n">
        <f aca="false">V15-W15</f>
        <v>12</v>
      </c>
      <c r="Y15" s="15" t="n">
        <f aca="false">W15/V15</f>
        <v>0.4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12</v>
      </c>
      <c r="H17" s="13" t="n">
        <f aca="false">F17-G17</f>
        <v>16</v>
      </c>
      <c r="I17" s="15" t="n">
        <f aca="false">G17/F17</f>
        <v>0.428571428571429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12</v>
      </c>
      <c r="X17" s="13" t="n">
        <f aca="false">V17-W17</f>
        <v>16</v>
      </c>
      <c r="Y17" s="15" t="n">
        <f aca="false">W17/V17</f>
        <v>0.428571428571429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13</v>
      </c>
      <c r="P19" s="13" t="n">
        <f aca="false">N19-O19</f>
        <v>21</v>
      </c>
      <c r="Q19" s="15" t="n">
        <f aca="false">O19/N19</f>
        <v>0.382352941176471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13</v>
      </c>
      <c r="X19" s="13" t="n">
        <f aca="false">V19-W19</f>
        <v>21</v>
      </c>
      <c r="Y19" s="15" t="n">
        <f aca="false">W19/V19</f>
        <v>0.382352941176471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9</v>
      </c>
      <c r="H29" s="13" t="n">
        <f aca="false">F29-G29</f>
        <v>3</v>
      </c>
      <c r="I29" s="15" t="n">
        <f aca="false">G29/F29</f>
        <v>0.75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13</v>
      </c>
      <c r="X29" s="13" t="n">
        <f aca="false">V29-W29</f>
        <v>3</v>
      </c>
      <c r="Y29" s="15" t="n">
        <f aca="false">W29/V29</f>
        <v>0.8125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12</v>
      </c>
      <c r="H30" s="13" t="n">
        <f aca="false">F30-G30</f>
        <v>0</v>
      </c>
      <c r="I30" s="15" t="n">
        <f aca="false">G30/F30</f>
        <v>1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12</v>
      </c>
      <c r="X30" s="13" t="n">
        <f aca="false">V30-W30</f>
        <v>0</v>
      </c>
      <c r="Y30" s="15" t="n">
        <f aca="false">W30/V30</f>
        <v>1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7</v>
      </c>
      <c r="H32" s="13" t="n">
        <f aca="false">F32-G32</f>
        <v>3</v>
      </c>
      <c r="I32" s="15" t="n">
        <f aca="false">G32/F32</f>
        <v>0.7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7</v>
      </c>
      <c r="X32" s="13" t="n">
        <f aca="false">V32-W32</f>
        <v>4</v>
      </c>
      <c r="Y32" s="15" t="n">
        <f aca="false">W32/V32</f>
        <v>0.636363636363636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7</v>
      </c>
      <c r="H33" s="13" t="n">
        <f aca="false">F33-G33</f>
        <v>3</v>
      </c>
      <c r="I33" s="15" t="n">
        <f aca="false">G33/F33</f>
        <v>0.7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10</v>
      </c>
      <c r="X33" s="13" t="n">
        <f aca="false">V33-W33</f>
        <v>10</v>
      </c>
      <c r="Y33" s="15" t="n">
        <f aca="false">W33/V33</f>
        <v>0.5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7</v>
      </c>
      <c r="H34" s="13" t="n">
        <f aca="false">F34-G34</f>
        <v>2</v>
      </c>
      <c r="I34" s="15" t="n">
        <f aca="false">G34/F34</f>
        <v>0.777777777777778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7</v>
      </c>
      <c r="X34" s="13" t="n">
        <f aca="false">V34-W34</f>
        <v>6</v>
      </c>
      <c r="Y34" s="15" t="n">
        <f aca="false">W34/V34</f>
        <v>0.538461538461538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/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499</v>
      </c>
      <c r="G38" s="18" t="n">
        <f aca="false">SUM(G8:G37)</f>
        <v>364</v>
      </c>
      <c r="H38" s="18" t="n">
        <f aca="false">F38-G38</f>
        <v>135</v>
      </c>
      <c r="I38" s="19" t="n">
        <f aca="false">G38/F38</f>
        <v>0.729458917835671</v>
      </c>
      <c r="J38" s="18" t="n">
        <f aca="false">SUM(J8:J37)</f>
        <v>39</v>
      </c>
      <c r="K38" s="18" t="n">
        <f aca="false">SUM(K8:K37)</f>
        <v>24</v>
      </c>
      <c r="L38" s="18" t="n">
        <f aca="false">J38-K38</f>
        <v>15</v>
      </c>
      <c r="M38" s="19" t="n">
        <f aca="false">K38/J38</f>
        <v>0.615384615384615</v>
      </c>
      <c r="N38" s="18" t="n">
        <f aca="false">SUM(N8:N37)</f>
        <v>103</v>
      </c>
      <c r="O38" s="18" t="n">
        <f aca="false">SUM(O8:O37)</f>
        <v>35</v>
      </c>
      <c r="P38" s="18" t="n">
        <f aca="false">SUM(P8:P37)</f>
        <v>68</v>
      </c>
      <c r="Q38" s="19" t="n">
        <f aca="false">O38/N38</f>
        <v>0.339805825242719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645</v>
      </c>
      <c r="W38" s="18" t="n">
        <f aca="false">SUM(W8:W37)</f>
        <v>424</v>
      </c>
      <c r="X38" s="18" t="n">
        <f aca="false">SUM(X8:X37)</f>
        <v>221</v>
      </c>
      <c r="Y38" s="19" t="n">
        <f aca="false">W38/V38</f>
        <v>0.657364341085271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9</v>
      </c>
      <c r="H41" s="25" t="n">
        <f aca="false">F41-G41</f>
        <v>4</v>
      </c>
      <c r="I41" s="27" t="n">
        <f aca="false">G41/F41</f>
        <v>0.692307692307692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9</v>
      </c>
      <c r="X41" s="25" t="n">
        <f aca="false">V41-W41</f>
        <v>4</v>
      </c>
      <c r="Y41" s="27" t="n">
        <f aca="false">W41/V41</f>
        <v>0.692307692307692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10</v>
      </c>
      <c r="H42" s="25" t="n">
        <f aca="false">F42-G42</f>
        <v>0</v>
      </c>
      <c r="I42" s="27" t="n">
        <f aca="false">G42/F42</f>
        <v>1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10</v>
      </c>
      <c r="X42" s="25" t="n">
        <f aca="false">V42-W42</f>
        <v>0</v>
      </c>
      <c r="Y42" s="27" t="n">
        <f aca="false">W42/V42</f>
        <v>1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9</v>
      </c>
      <c r="H44" s="25" t="n">
        <f aca="false">F44-G44</f>
        <v>1</v>
      </c>
      <c r="I44" s="27" t="n">
        <f aca="false">G44/F44</f>
        <v>0.9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9</v>
      </c>
      <c r="X44" s="25" t="n">
        <f aca="false">V44-W44</f>
        <v>1</v>
      </c>
      <c r="Y44" s="27" t="n">
        <f aca="false">W44/V44</f>
        <v>0.9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10</v>
      </c>
      <c r="H46" s="25" t="n">
        <f aca="false">F46-G46</f>
        <v>2</v>
      </c>
      <c r="I46" s="27" t="n">
        <f aca="false">G46/F46</f>
        <v>0.833333333333333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21</v>
      </c>
      <c r="H47" s="25" t="n">
        <f aca="false">F47-G47</f>
        <v>9</v>
      </c>
      <c r="I47" s="27" t="n">
        <f aca="false">G47/F47</f>
        <v>0.7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21</v>
      </c>
      <c r="X47" s="25" t="n">
        <f aca="false">V47-W47</f>
        <v>9</v>
      </c>
      <c r="Y47" s="27" t="n">
        <f aca="false">W47/V47</f>
        <v>0.7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3</v>
      </c>
      <c r="H48" s="25" t="n">
        <f aca="false">F48-G48</f>
        <v>2</v>
      </c>
      <c r="I48" s="27" t="n">
        <f aca="false">G48/F48</f>
        <v>0.6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3</v>
      </c>
      <c r="X48" s="25" t="n">
        <f aca="false">V48-W48</f>
        <v>2</v>
      </c>
      <c r="Y48" s="27" t="n">
        <f aca="false">W48/V48</f>
        <v>0.6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21</v>
      </c>
      <c r="X49" s="25" t="n">
        <f aca="false">V49-W49</f>
        <v>2</v>
      </c>
      <c r="Y49" s="27" t="n">
        <f aca="false">W49/V49</f>
        <v>0.91304347826087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3</v>
      </c>
      <c r="H50" s="25" t="n">
        <f aca="false">F50-G50</f>
        <v>7</v>
      </c>
      <c r="I50" s="27" t="n">
        <f aca="false">G50/F50</f>
        <v>0.3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3</v>
      </c>
      <c r="X50" s="25" t="n">
        <f aca="false">V50-W50</f>
        <v>9</v>
      </c>
      <c r="Y50" s="27" t="n">
        <f aca="false">W50/V50</f>
        <v>0.25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1</v>
      </c>
      <c r="L51" s="25" t="n">
        <f aca="false">J51-K51</f>
        <v>4</v>
      </c>
      <c r="M51" s="27" t="n">
        <f aca="false">K51/J51</f>
        <v>0.2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19</v>
      </c>
      <c r="X51" s="25" t="n">
        <f aca="false">V51-W51</f>
        <v>5</v>
      </c>
      <c r="Y51" s="27" t="n">
        <f aca="false">W51/V51</f>
        <v>0.791666666666667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19</v>
      </c>
      <c r="H53" s="25" t="n">
        <f aca="false">F53-G53</f>
        <v>1</v>
      </c>
      <c r="I53" s="27" t="n">
        <f aca="false">G53/F53</f>
        <v>0.95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19</v>
      </c>
      <c r="X53" s="25" t="n">
        <f aca="false">V53-W53</f>
        <v>1</v>
      </c>
      <c r="Y53" s="27" t="n">
        <f aca="false">W53/V53</f>
        <v>0.95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119</v>
      </c>
      <c r="H54" s="18" t="n">
        <f aca="false">SUM(H39:H53)</f>
        <v>46</v>
      </c>
      <c r="I54" s="19" t="n">
        <f aca="false">G54/F54</f>
        <v>0.721212121212121</v>
      </c>
      <c r="J54" s="18" t="n">
        <f aca="false">SUM(J39:J53)</f>
        <v>22</v>
      </c>
      <c r="K54" s="18" t="n">
        <f aca="false">SUM(K39:K53)</f>
        <v>17</v>
      </c>
      <c r="L54" s="18" t="n">
        <f aca="false">SUM(L39:L53)</f>
        <v>5</v>
      </c>
      <c r="M54" s="19" t="n">
        <f aca="false">K54/J54</f>
        <v>0.772727272727273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149</v>
      </c>
      <c r="X54" s="18" t="n">
        <f aca="false">SUM(X39:X53)</f>
        <v>63</v>
      </c>
      <c r="Y54" s="19" t="n">
        <f aca="false">W54/V54</f>
        <v>0.702830188679245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6</v>
      </c>
      <c r="H57" s="33" t="n">
        <f aca="false">F57-G57</f>
        <v>4</v>
      </c>
      <c r="I57" s="35" t="n">
        <f aca="false">G57/F57</f>
        <v>0.6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6</v>
      </c>
      <c r="X57" s="33" t="n">
        <f aca="false">V57-W57</f>
        <v>6</v>
      </c>
      <c r="Y57" s="35" t="n">
        <f aca="false">W58/V57</f>
        <v>0.833333333333333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10</v>
      </c>
      <c r="H58" s="33" t="n">
        <f aca="false">F58-G58</f>
        <v>0</v>
      </c>
      <c r="I58" s="35" t="n">
        <f aca="false">G58/F58</f>
        <v>1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10</v>
      </c>
      <c r="X58" s="33" t="n">
        <f aca="false">V58-W58</f>
        <v>0</v>
      </c>
      <c r="Y58" s="35" t="n">
        <f aca="false">W58/V58</f>
        <v>1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7</v>
      </c>
      <c r="H59" s="33" t="n">
        <f aca="false">F59-G59</f>
        <v>3</v>
      </c>
      <c r="I59" s="35" t="n">
        <f aca="false">G59/F59</f>
        <v>0.7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8</v>
      </c>
      <c r="X59" s="33" t="n">
        <f aca="false">V59-W59</f>
        <v>4</v>
      </c>
      <c r="Y59" s="35" t="n">
        <f aca="false">W59/V59</f>
        <v>0.666666666666667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1</v>
      </c>
      <c r="H61" s="33" t="n">
        <f aca="false">F61-G61</f>
        <v>7</v>
      </c>
      <c r="I61" s="35" t="n">
        <f aca="false">G61/F61</f>
        <v>0.125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1</v>
      </c>
      <c r="X61" s="33" t="n">
        <f aca="false">V61-W61</f>
        <v>7</v>
      </c>
      <c r="Y61" s="35" t="n">
        <f aca="false">W61/V61</f>
        <v>0.125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8</v>
      </c>
      <c r="X62" s="33" t="n">
        <f aca="false">V62-W62</f>
        <v>3</v>
      </c>
      <c r="Y62" s="35" t="n">
        <f aca="false">W62/V62</f>
        <v>0.727272727272727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9</v>
      </c>
      <c r="H63" s="33" t="n">
        <f aca="false">F63-G63</f>
        <v>1</v>
      </c>
      <c r="I63" s="35" t="n">
        <f aca="false">G63/F63</f>
        <v>0.9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9</v>
      </c>
      <c r="X63" s="33" t="n">
        <f aca="false">V63-W63</f>
        <v>2</v>
      </c>
      <c r="Y63" s="35" t="n">
        <f aca="false">W63/V63</f>
        <v>0.818181818181818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5</v>
      </c>
      <c r="H64" s="33" t="n">
        <f aca="false">F64-G64</f>
        <v>1</v>
      </c>
      <c r="I64" s="35" t="n">
        <f aca="false">G64/F64</f>
        <v>0.833333333333333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5</v>
      </c>
      <c r="X64" s="33" t="n">
        <f aca="false">V64-W64</f>
        <v>1</v>
      </c>
      <c r="Y64" s="35" t="n">
        <f aca="false">W64/V64</f>
        <v>0.833333333333333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5</v>
      </c>
      <c r="P66" s="33" t="n">
        <f aca="false">N66-O66</f>
        <v>1</v>
      </c>
      <c r="Q66" s="35" t="n">
        <f aca="false">O66/N66</f>
        <v>0.833333333333333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13</v>
      </c>
      <c r="X66" s="33" t="n">
        <f aca="false">V66-W66</f>
        <v>1</v>
      </c>
      <c r="Y66" s="35" t="n">
        <f aca="false">W66/V66</f>
        <v>0.928571428571429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15</v>
      </c>
      <c r="X67" s="33" t="n">
        <f aca="false">V67-W67</f>
        <v>1</v>
      </c>
      <c r="Y67" s="35" t="n">
        <f aca="false">W67/V67</f>
        <v>0.9375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24</v>
      </c>
      <c r="H68" s="33" t="n">
        <f aca="false">F68-G68</f>
        <v>6</v>
      </c>
      <c r="I68" s="35" t="n">
        <f aca="false">G68/F68</f>
        <v>0.8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25</v>
      </c>
      <c r="X68" s="33" t="n">
        <f aca="false">V68-W68</f>
        <v>7</v>
      </c>
      <c r="Y68" s="35" t="n">
        <f aca="false">W68/V68</f>
        <v>0.78125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12</v>
      </c>
      <c r="H69" s="33" t="n">
        <f aca="false">F69-G69</f>
        <v>3</v>
      </c>
      <c r="I69" s="35" t="n">
        <f aca="false">G69/F69</f>
        <v>0.8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12</v>
      </c>
      <c r="X69" s="33" t="n">
        <f aca="false">V69-W69</f>
        <v>5</v>
      </c>
      <c r="Y69" s="35" t="n">
        <f aca="false">W69/V69</f>
        <v>0.705882352941176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133</v>
      </c>
      <c r="H70" s="18" t="n">
        <f aca="false">SUM(H55:H69)</f>
        <v>36</v>
      </c>
      <c r="I70" s="19" t="n">
        <f aca="false">G70/F70</f>
        <v>0.78698224852071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9</v>
      </c>
      <c r="P70" s="18" t="n">
        <f aca="false">SUM(P55:P69)</f>
        <v>11</v>
      </c>
      <c r="Q70" s="19" t="n">
        <f aca="false">O70/N70</f>
        <v>0.45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149</v>
      </c>
      <c r="X70" s="18" t="n">
        <f aca="false">SUM(X55:X69)</f>
        <v>49</v>
      </c>
      <c r="Y70" s="19" t="n">
        <f aca="false">W70/V70</f>
        <v>0.752525252525252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4</v>
      </c>
      <c r="H73" s="41" t="n">
        <f aca="false">F73-G73</f>
        <v>1</v>
      </c>
      <c r="I73" s="43" t="n">
        <f aca="false">G73/F73</f>
        <v>0.8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15</v>
      </c>
      <c r="X75" s="41" t="n">
        <f aca="false">V75-W75</f>
        <v>3</v>
      </c>
      <c r="Y75" s="43" t="n">
        <f aca="false">W75/V75</f>
        <v>0.833333333333333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11</v>
      </c>
      <c r="H76" s="41" t="n">
        <f aca="false">F76-G76</f>
        <v>6</v>
      </c>
      <c r="I76" s="43" t="n">
        <f aca="false">G76/F76</f>
        <v>0.647058823529412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14</v>
      </c>
      <c r="X76" s="41" t="n">
        <f aca="false">V76-W76</f>
        <v>8</v>
      </c>
      <c r="Y76" s="43" t="n">
        <f aca="false">W76/V76</f>
        <v>0.636363636363636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12</v>
      </c>
      <c r="H78" s="41" t="n">
        <f aca="false">F78-G78</f>
        <v>16</v>
      </c>
      <c r="I78" s="43" t="n">
        <f aca="false">G78/F78</f>
        <v>0.428571428571429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19</v>
      </c>
      <c r="X78" s="41" t="n">
        <f aca="false">V78-W78</f>
        <v>20</v>
      </c>
      <c r="Y78" s="43" t="n">
        <f aca="false">W78/V78</f>
        <v>0.487179487179487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9</v>
      </c>
      <c r="H79" s="41" t="n">
        <f aca="false">F79-G79</f>
        <v>1</v>
      </c>
      <c r="I79" s="43" t="n">
        <f aca="false">G79/F79</f>
        <v>0.9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9</v>
      </c>
      <c r="X79" s="41" t="n">
        <f aca="false">V79-W79</f>
        <v>1</v>
      </c>
      <c r="Y79" s="43" t="n">
        <f aca="false">W79/V79</f>
        <v>0.9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6</v>
      </c>
      <c r="H83" s="41" t="n">
        <f aca="false">F83-G83</f>
        <v>3</v>
      </c>
      <c r="I83" s="43" t="n">
        <f aca="false">G83/F83</f>
        <v>0.666666666666667</v>
      </c>
      <c r="J83" s="44"/>
      <c r="K83" s="42"/>
      <c r="L83" s="41"/>
      <c r="M83" s="43"/>
      <c r="N83" s="41" t="n">
        <v>2</v>
      </c>
      <c r="O83" s="42" t="n">
        <v>1</v>
      </c>
      <c r="P83" s="41" t="n">
        <f aca="false">N83-O83</f>
        <v>1</v>
      </c>
      <c r="Q83" s="43" t="n">
        <f aca="false">O83/N83</f>
        <v>0.5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7</v>
      </c>
      <c r="X83" s="41" t="n">
        <f aca="false">V83-W83</f>
        <v>4</v>
      </c>
      <c r="Y83" s="43" t="n">
        <f aca="false">W83/V83</f>
        <v>0.636363636363636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3</v>
      </c>
      <c r="H84" s="41" t="n">
        <f aca="false">F84-G84</f>
        <v>5</v>
      </c>
      <c r="I84" s="43" t="n">
        <f aca="false">G84/F84</f>
        <v>0.375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3</v>
      </c>
      <c r="X84" s="41" t="n">
        <f aca="false">V84-W84</f>
        <v>7</v>
      </c>
      <c r="Y84" s="43" t="n">
        <f aca="false">W84/V84</f>
        <v>0.3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145</v>
      </c>
      <c r="H85" s="18" t="n">
        <f aca="false">SUM(H71:H84)</f>
        <v>59</v>
      </c>
      <c r="I85" s="19" t="n">
        <f aca="false">G85/F85</f>
        <v>0.71078431372549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9</v>
      </c>
      <c r="P85" s="18" t="n">
        <f aca="false">SUM(P71:P84)</f>
        <v>20</v>
      </c>
      <c r="Q85" s="19" t="n">
        <f aca="false">O85/N85</f>
        <v>0.310344827586207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158</v>
      </c>
      <c r="X85" s="18" t="n">
        <f aca="false">SUM(X71:X84)</f>
        <v>86</v>
      </c>
      <c r="Y85" s="19" t="n">
        <f aca="false">W85/V85</f>
        <v>0.647540983606557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1037</v>
      </c>
      <c r="G86" s="18" t="n">
        <f aca="false">G38+G54+G70+G85</f>
        <v>761</v>
      </c>
      <c r="H86" s="18" t="n">
        <f aca="false">H38+H54+H70+H85</f>
        <v>276</v>
      </c>
      <c r="I86" s="19" t="n">
        <f aca="false">G86/F86</f>
        <v>0.733847637415622</v>
      </c>
      <c r="J86" s="18" t="n">
        <f aca="false">J38+J54+J70+J85</f>
        <v>81</v>
      </c>
      <c r="K86" s="18" t="n">
        <f aca="false">K38+K54+K70+K85</f>
        <v>52</v>
      </c>
      <c r="L86" s="18" t="n">
        <f aca="false">L38+L54+L70+L85</f>
        <v>29</v>
      </c>
      <c r="M86" s="19" t="n">
        <f aca="false">K86/J86</f>
        <v>0.641975308641975</v>
      </c>
      <c r="N86" s="18" t="n">
        <f aca="false">N38+N54+N70+N85</f>
        <v>172</v>
      </c>
      <c r="O86" s="18" t="n">
        <f aca="false">O38+O54+O70+O85</f>
        <v>62</v>
      </c>
      <c r="P86" s="18" t="n">
        <f aca="false">P38+P54+P70+P85</f>
        <v>110</v>
      </c>
      <c r="Q86" s="19" t="n">
        <f aca="false">O86/N86</f>
        <v>0.36046511627907</v>
      </c>
      <c r="R86" s="47" t="n">
        <f aca="false">R38+R54</f>
        <v>9</v>
      </c>
      <c r="S86" s="47" t="n">
        <f aca="false">S38+S54</f>
        <v>5</v>
      </c>
      <c r="T86" s="47" t="n">
        <f aca="false">T38+T54</f>
        <v>4</v>
      </c>
      <c r="U86" s="19" t="n">
        <f aca="false">S86/R86</f>
        <v>0.555555555555556</v>
      </c>
      <c r="V86" s="18" t="n">
        <f aca="false">V38+V54+V70+V85</f>
        <v>1299</v>
      </c>
      <c r="W86" s="18" t="n">
        <f aca="false">G86+K86+O86+S86</f>
        <v>880</v>
      </c>
      <c r="X86" s="18" t="n">
        <f aca="false">V86-W86</f>
        <v>419</v>
      </c>
      <c r="Y86" s="19" t="n">
        <f aca="false">W86/V86</f>
        <v>0.677444187836797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499</v>
      </c>
      <c r="G96" s="56" t="n">
        <f aca="false">G38</f>
        <v>364</v>
      </c>
      <c r="H96" s="56" t="n">
        <f aca="false">H38</f>
        <v>135</v>
      </c>
      <c r="I96" s="57" t="n">
        <f aca="false">I38</f>
        <v>0.729458917835671</v>
      </c>
      <c r="J96" s="56" t="n">
        <f aca="false">J38</f>
        <v>39</v>
      </c>
      <c r="K96" s="56" t="n">
        <f aca="false">K38</f>
        <v>24</v>
      </c>
      <c r="L96" s="56" t="n">
        <f aca="false">L38</f>
        <v>15</v>
      </c>
      <c r="M96" s="57" t="n">
        <f aca="false">M38</f>
        <v>0.615384615384615</v>
      </c>
      <c r="N96" s="56" t="n">
        <f aca="false">N38</f>
        <v>103</v>
      </c>
      <c r="O96" s="56" t="n">
        <f aca="false">O38</f>
        <v>35</v>
      </c>
      <c r="P96" s="56" t="n">
        <f aca="false">P38</f>
        <v>68</v>
      </c>
      <c r="Q96" s="57" t="n">
        <f aca="false">Q38</f>
        <v>0.339805825242719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645</v>
      </c>
      <c r="W96" s="56" t="n">
        <f aca="false">W38</f>
        <v>424</v>
      </c>
      <c r="X96" s="56" t="n">
        <f aca="false">X38</f>
        <v>221</v>
      </c>
      <c r="Y96" s="57" t="n">
        <f aca="false">Y38</f>
        <v>0.657364341085271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119</v>
      </c>
      <c r="H97" s="59" t="n">
        <f aca="false">H54</f>
        <v>46</v>
      </c>
      <c r="I97" s="60" t="n">
        <f aca="false">I54</f>
        <v>0.721212121212121</v>
      </c>
      <c r="J97" s="59" t="n">
        <f aca="false">J54</f>
        <v>22</v>
      </c>
      <c r="K97" s="59" t="n">
        <f aca="false">K54</f>
        <v>17</v>
      </c>
      <c r="L97" s="59" t="n">
        <f aca="false">L54</f>
        <v>5</v>
      </c>
      <c r="M97" s="60" t="n">
        <f aca="false">M54</f>
        <v>0.772727272727273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149</v>
      </c>
      <c r="X97" s="59" t="n">
        <f aca="false">X54</f>
        <v>63</v>
      </c>
      <c r="Y97" s="60" t="n">
        <f aca="false">Y54</f>
        <v>0.702830188679245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133</v>
      </c>
      <c r="H98" s="62" t="n">
        <f aca="false">H70</f>
        <v>36</v>
      </c>
      <c r="I98" s="63" t="n">
        <f aca="false">I70</f>
        <v>0.78698224852071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9</v>
      </c>
      <c r="P98" s="62" t="n">
        <f aca="false">P70</f>
        <v>11</v>
      </c>
      <c r="Q98" s="63" t="n">
        <f aca="false">Q70</f>
        <v>0.45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149</v>
      </c>
      <c r="X98" s="62" t="n">
        <f aca="false">X70</f>
        <v>49</v>
      </c>
      <c r="Y98" s="63" t="n">
        <f aca="false">Y70</f>
        <v>0.752525252525253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145</v>
      </c>
      <c r="H99" s="65" t="n">
        <f aca="false">H85</f>
        <v>59</v>
      </c>
      <c r="I99" s="66" t="n">
        <f aca="false">I85</f>
        <v>0.71078431372549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9</v>
      </c>
      <c r="P99" s="65" t="n">
        <f aca="false">P85</f>
        <v>20</v>
      </c>
      <c r="Q99" s="66" t="n">
        <f aca="false">Q85</f>
        <v>0.310344827586207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158</v>
      </c>
      <c r="X99" s="65" t="n">
        <f aca="false">X85</f>
        <v>86</v>
      </c>
      <c r="Y99" s="66" t="n">
        <f aca="false">Y85</f>
        <v>0.647540983606558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1037</v>
      </c>
      <c r="G100" s="6" t="n">
        <f aca="false">G86</f>
        <v>761</v>
      </c>
      <c r="H100" s="6" t="n">
        <f aca="false">H86</f>
        <v>276</v>
      </c>
      <c r="I100" s="68" t="n">
        <f aca="false">I86</f>
        <v>0.733847637415622</v>
      </c>
      <c r="J100" s="6" t="n">
        <f aca="false">J86</f>
        <v>81</v>
      </c>
      <c r="K100" s="6" t="n">
        <f aca="false">K86</f>
        <v>52</v>
      </c>
      <c r="L100" s="6" t="n">
        <f aca="false">L86</f>
        <v>29</v>
      </c>
      <c r="M100" s="68" t="n">
        <f aca="false">M86</f>
        <v>0.641975308641975</v>
      </c>
      <c r="N100" s="6" t="n">
        <f aca="false">N86</f>
        <v>172</v>
      </c>
      <c r="O100" s="6" t="n">
        <f aca="false">O86</f>
        <v>62</v>
      </c>
      <c r="P100" s="6" t="n">
        <f aca="false">P86</f>
        <v>110</v>
      </c>
      <c r="Q100" s="68" t="n">
        <f aca="false">Q86</f>
        <v>0.36046511627907</v>
      </c>
      <c r="R100" s="69" t="n">
        <f aca="false">R86</f>
        <v>9</v>
      </c>
      <c r="S100" s="69" t="n">
        <f aca="false">S86</f>
        <v>5</v>
      </c>
      <c r="T100" s="69" t="n">
        <f aca="false">T86</f>
        <v>4</v>
      </c>
      <c r="U100" s="68" t="n">
        <f aca="false">U86</f>
        <v>0.555555555555556</v>
      </c>
      <c r="V100" s="6" t="n">
        <f aca="false">V86</f>
        <v>1299</v>
      </c>
      <c r="W100" s="6" t="n">
        <f aca="false">W86</f>
        <v>880</v>
      </c>
      <c r="X100" s="6" t="n">
        <f aca="false">X86</f>
        <v>419</v>
      </c>
      <c r="Y100" s="68" t="n">
        <f aca="false">W100/V100</f>
        <v>0.677444187836797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225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1118</v>
      </c>
      <c r="J113" s="75"/>
      <c r="K113" s="75"/>
      <c r="L113" s="76" t="n">
        <f aca="false">G86+K86</f>
        <v>813</v>
      </c>
      <c r="M113" s="76"/>
      <c r="N113" s="76"/>
      <c r="O113" s="76" t="n">
        <f aca="false">I113-L113</f>
        <v>305</v>
      </c>
      <c r="P113" s="76"/>
      <c r="Q113" s="76"/>
      <c r="R113" s="77" t="n">
        <f aca="false">L113/I113</f>
        <v>0.727191413237925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67</v>
      </c>
      <c r="M114" s="76"/>
      <c r="N114" s="76"/>
      <c r="O114" s="76" t="n">
        <f aca="false">I114-L114</f>
        <v>114</v>
      </c>
      <c r="P114" s="76"/>
      <c r="Q114" s="76"/>
      <c r="R114" s="77" t="n">
        <f aca="false">L114/I114</f>
        <v>0.370165745856354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1299</v>
      </c>
      <c r="J115" s="75"/>
      <c r="K115" s="75"/>
      <c r="L115" s="76" t="n">
        <f aca="false">SUM(L113:L114)</f>
        <v>880</v>
      </c>
      <c r="M115" s="76"/>
      <c r="N115" s="76"/>
      <c r="O115" s="76" t="n">
        <f aca="false">SUM(O113:O114)</f>
        <v>419</v>
      </c>
      <c r="P115" s="76"/>
      <c r="Q115" s="76"/>
      <c r="R115" s="77" t="n">
        <f aca="false">L115/I115</f>
        <v>0.677444187836797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1855</v>
      </c>
      <c r="G121" s="83" t="n">
        <v>740</v>
      </c>
      <c r="H121" s="83" t="n">
        <v>1115</v>
      </c>
      <c r="I121" s="84" t="n">
        <f aca="false">G121/F121</f>
        <v>0.398921832884097</v>
      </c>
      <c r="J121" s="83" t="n">
        <v>467</v>
      </c>
      <c r="K121" s="83" t="n">
        <v>85</v>
      </c>
      <c r="L121" s="83" t="n">
        <v>382</v>
      </c>
      <c r="M121" s="84" t="n">
        <f aca="false">K121/J121</f>
        <v>0.182012847965739</v>
      </c>
    </row>
    <row r="122" customFormat="false" ht="12.75" hidden="false" customHeight="false" outlineLevel="0" collapsed="false">
      <c r="E122" s="80" t="s">
        <v>62</v>
      </c>
      <c r="F122" s="83" t="n">
        <v>963</v>
      </c>
      <c r="G122" s="83" t="n">
        <v>397</v>
      </c>
      <c r="H122" s="83" t="n">
        <v>566</v>
      </c>
      <c r="I122" s="84" t="n">
        <f aca="false">G122/F122</f>
        <v>0.412253374870197</v>
      </c>
      <c r="J122" s="83" t="n">
        <v>386</v>
      </c>
      <c r="K122" s="83" t="n">
        <v>57</v>
      </c>
      <c r="L122" s="83" t="n">
        <v>329</v>
      </c>
      <c r="M122" s="84" t="n">
        <f aca="false">K122/J122</f>
        <v>0.147668393782383</v>
      </c>
    </row>
    <row r="123" customFormat="false" ht="12.75" hidden="false" customHeight="false" outlineLevel="0" collapsed="false">
      <c r="E123" s="80" t="s">
        <v>86</v>
      </c>
      <c r="F123" s="83" t="n">
        <v>954</v>
      </c>
      <c r="G123" s="83" t="n">
        <v>441</v>
      </c>
      <c r="H123" s="83" t="n">
        <v>513</v>
      </c>
      <c r="I123" s="84" t="n">
        <f aca="false">G123/F123</f>
        <v>0.462264150943396</v>
      </c>
      <c r="J123" s="83" t="n">
        <v>348</v>
      </c>
      <c r="K123" s="83" t="n">
        <v>49</v>
      </c>
      <c r="L123" s="83" t="n">
        <v>299</v>
      </c>
      <c r="M123" s="84" t="n">
        <f aca="false">K123/J123</f>
        <v>0.140804597701149</v>
      </c>
    </row>
    <row r="124" customFormat="false" ht="12.75" hidden="false" customHeight="false" outlineLevel="0" collapsed="false">
      <c r="E124" s="80" t="s">
        <v>109</v>
      </c>
      <c r="F124" s="83" t="n">
        <v>1600</v>
      </c>
      <c r="G124" s="83" t="n">
        <v>576</v>
      </c>
      <c r="H124" s="83" t="n">
        <v>1024</v>
      </c>
      <c r="I124" s="84" t="n">
        <f aca="false">G124/F124</f>
        <v>0.36</v>
      </c>
      <c r="J124" s="83" t="n">
        <v>459</v>
      </c>
      <c r="K124" s="83" t="n">
        <v>44</v>
      </c>
      <c r="L124" s="83" t="n">
        <v>415</v>
      </c>
      <c r="M124" s="84" t="n">
        <f aca="false">K124/J124</f>
        <v>0.0958605664488017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5372</v>
      </c>
      <c r="G125" s="80" t="n">
        <f aca="false">G121+G122+G123+G124</f>
        <v>2154</v>
      </c>
      <c r="H125" s="80" t="n">
        <f aca="false">H121+H122+H123+H124</f>
        <v>3218</v>
      </c>
      <c r="I125" s="85" t="n">
        <f aca="false">G125/F125</f>
        <v>0.400967982129561</v>
      </c>
      <c r="J125" s="80" t="n">
        <f aca="false">J121+J122+J123+J124</f>
        <v>1660</v>
      </c>
      <c r="K125" s="80" t="n">
        <f aca="false">K121+K122+K123+K124</f>
        <v>235</v>
      </c>
      <c r="L125" s="80" t="n">
        <f aca="false">L121+L122+L123+L124</f>
        <v>1425</v>
      </c>
      <c r="M125" s="85" t="n">
        <f aca="false">K125/J125</f>
        <v>0.141566265060241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E1" colorId="64" zoomScale="81" zoomScaleNormal="81" zoomScalePageLayoutView="100" workbookViewId="0">
      <selection pane="topLeft" activeCell="E111" activeCellId="0" sqref="E111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7.15"/>
    <col collapsed="false" customWidth="true" hidden="false" outlineLevel="0" max="7" min="7" style="0" width="7.41"/>
    <col collapsed="false" customWidth="true" hidden="false" outlineLevel="0" max="8" min="8" style="0" width="7.15"/>
    <col collapsed="false" customWidth="true" hidden="false" outlineLevel="0" max="9" min="9" style="0" width="9"/>
    <col collapsed="false" customWidth="true" hidden="false" outlineLevel="0" max="10" min="10" style="0" width="7"/>
    <col collapsed="false" customWidth="true" hidden="false" outlineLevel="0" max="11" min="11" style="0" width="8"/>
    <col collapsed="false" customWidth="true" hidden="false" outlineLevel="0" max="12" min="12" style="0" width="7.41"/>
    <col collapsed="false" customWidth="true" hidden="false" outlineLevel="0" max="14" min="13" style="0" width="10"/>
    <col collapsed="false" customWidth="true" hidden="false" outlineLevel="0" max="16" min="15" style="0" width="5.86"/>
    <col collapsed="false" customWidth="true" hidden="false" outlineLevel="0" max="17" min="17" style="0" width="7.15"/>
    <col collapsed="false" customWidth="true" hidden="false" outlineLevel="0" max="24" min="18" style="0" width="5.86"/>
    <col collapsed="false" customWidth="true" hidden="false" outlineLevel="0" max="26" min="25" style="0" width="8.14"/>
    <col collapsed="false" customWidth="true" hidden="false" outlineLevel="0" max="1023" min="27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48</v>
      </c>
      <c r="G13" s="14" t="n">
        <v>39</v>
      </c>
      <c r="H13" s="13" t="n">
        <f aca="false">F13-G13</f>
        <v>9</v>
      </c>
      <c r="I13" s="15" t="n">
        <f aca="false">G13/F13</f>
        <v>0.8125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73</v>
      </c>
      <c r="W13" s="13" t="n">
        <f aca="false">G13+K13+O13+S13</f>
        <v>41</v>
      </c>
      <c r="X13" s="13" t="n">
        <f aca="false">V13-W13</f>
        <v>32</v>
      </c>
      <c r="Y13" s="15" t="n">
        <f aca="false">W13/V13</f>
        <v>0.561643835616438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1</v>
      </c>
      <c r="L14" s="13" t="n">
        <f aca="false">J14-K14</f>
        <v>4</v>
      </c>
      <c r="M14" s="15" t="n">
        <f aca="false">K14/J14</f>
        <v>0.2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31</v>
      </c>
      <c r="X14" s="13" t="n">
        <f aca="false">V14-W14</f>
        <v>4</v>
      </c>
      <c r="Y14" s="15" t="n">
        <f aca="false">W14/V14</f>
        <v>0.885714285714286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7</v>
      </c>
      <c r="H15" s="13" t="n">
        <f aca="false">F15-G15</f>
        <v>13</v>
      </c>
      <c r="I15" s="15" t="n">
        <f aca="false">G15/F15</f>
        <v>0.35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7</v>
      </c>
      <c r="X15" s="13" t="n">
        <f aca="false">V15-W15</f>
        <v>13</v>
      </c>
      <c r="Y15" s="15" t="n">
        <f aca="false">W15/V15</f>
        <v>0.35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21</v>
      </c>
      <c r="H17" s="13" t="n">
        <f aca="false">F17-G17</f>
        <v>7</v>
      </c>
      <c r="I17" s="15" t="n">
        <f aca="false">G17/F17</f>
        <v>0.75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21</v>
      </c>
      <c r="X17" s="13" t="n">
        <f aca="false">V17-W17</f>
        <v>7</v>
      </c>
      <c r="Y17" s="15" t="n">
        <f aca="false">W17/V17</f>
        <v>0.75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13</v>
      </c>
      <c r="P19" s="13" t="n">
        <f aca="false">N19-O19</f>
        <v>21</v>
      </c>
      <c r="Q19" s="15" t="n">
        <f aca="false">O19/N19</f>
        <v>0.382352941176471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13</v>
      </c>
      <c r="X19" s="13" t="n">
        <f aca="false">V19-W19</f>
        <v>21</v>
      </c>
      <c r="Y19" s="15" t="n">
        <f aca="false">W19/V19</f>
        <v>0.382352941176471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7</v>
      </c>
      <c r="H22" s="13" t="n">
        <f aca="false">F22-G22</f>
        <v>1</v>
      </c>
      <c r="I22" s="15" t="n">
        <f aca="false">G22/F22</f>
        <v>0.875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7</v>
      </c>
      <c r="X22" s="13" t="n">
        <f aca="false">V22-W22</f>
        <v>1</v>
      </c>
      <c r="Y22" s="15" t="n">
        <f aca="false">W22/V22</f>
        <v>0.875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16</v>
      </c>
      <c r="H24" s="13" t="n">
        <f aca="false">F24-G24</f>
        <v>24</v>
      </c>
      <c r="I24" s="15" t="n">
        <f aca="false">G24/F24</f>
        <v>0.4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16</v>
      </c>
      <c r="X24" s="13" t="n">
        <f aca="false">V24-W24</f>
        <v>32</v>
      </c>
      <c r="Y24" s="15" t="n">
        <f aca="false">W24/V24</f>
        <v>0.333333333333333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9</v>
      </c>
      <c r="H27" s="13" t="n">
        <f aca="false">F27-G27</f>
        <v>0</v>
      </c>
      <c r="I27" s="15" t="n">
        <f aca="false">G27/F27</f>
        <v>1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9</v>
      </c>
      <c r="X27" s="13" t="n">
        <f aca="false">V27-W27</f>
        <v>0</v>
      </c>
      <c r="Y27" s="15" t="n">
        <f aca="false">W27/V27</f>
        <v>1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9</v>
      </c>
      <c r="H29" s="13" t="n">
        <f aca="false">F29-G29</f>
        <v>3</v>
      </c>
      <c r="I29" s="15" t="n">
        <f aca="false">G29/F29</f>
        <v>0.75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13</v>
      </c>
      <c r="X29" s="13" t="n">
        <f aca="false">V29-W29</f>
        <v>3</v>
      </c>
      <c r="Y29" s="15" t="n">
        <f aca="false">W29/V29</f>
        <v>0.8125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9</v>
      </c>
      <c r="H31" s="13" t="n">
        <f aca="false">F31-G31</f>
        <v>3</v>
      </c>
      <c r="I31" s="15" t="n">
        <f aca="false">G31/F31</f>
        <v>0.75</v>
      </c>
      <c r="J31" s="16" t="n">
        <v>8</v>
      </c>
      <c r="K31" s="14" t="n">
        <v>6</v>
      </c>
      <c r="L31" s="13" t="n">
        <f aca="false">J31-K31</f>
        <v>2</v>
      </c>
      <c r="M31" s="15" t="n">
        <f aca="false">K31/J31</f>
        <v>0.75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16</v>
      </c>
      <c r="X31" s="13" t="n">
        <f aca="false">V31-W31</f>
        <v>8</v>
      </c>
      <c r="Y31" s="15" t="n">
        <f aca="false">W31/V31</f>
        <v>0.666666666666667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1</v>
      </c>
      <c r="H32" s="13" t="n">
        <f aca="false">F32-G32</f>
        <v>9</v>
      </c>
      <c r="I32" s="15" t="n">
        <f aca="false">G32/F32</f>
        <v>0.1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1</v>
      </c>
      <c r="X32" s="13" t="n">
        <f aca="false">V32-W32</f>
        <v>10</v>
      </c>
      <c r="Y32" s="15" t="n">
        <f aca="false">W32/V32</f>
        <v>0.0909090909090909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7</v>
      </c>
      <c r="H34" s="13" t="n">
        <f aca="false">F34-G34</f>
        <v>2</v>
      </c>
      <c r="I34" s="15" t="n">
        <f aca="false">G34/F34</f>
        <v>0.777777777777778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7</v>
      </c>
      <c r="X34" s="13" t="n">
        <f aca="false">V34-W34</f>
        <v>6</v>
      </c>
      <c r="Y34" s="15" t="n">
        <f aca="false">W34/V34</f>
        <v>0.538461538461538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499</v>
      </c>
      <c r="G38" s="18" t="n">
        <f aca="false">SUM(G8:G37)</f>
        <v>398</v>
      </c>
      <c r="H38" s="18" t="n">
        <f aca="false">F38-G38</f>
        <v>101</v>
      </c>
      <c r="I38" s="19" t="n">
        <f aca="false">G38/F38</f>
        <v>0.797595190380762</v>
      </c>
      <c r="J38" s="18" t="n">
        <f aca="false">SUM(J8:J37)</f>
        <v>39</v>
      </c>
      <c r="K38" s="18" t="n">
        <f aca="false">SUM(K8:K37)</f>
        <v>22</v>
      </c>
      <c r="L38" s="18" t="n">
        <f aca="false">J38-K38</f>
        <v>17</v>
      </c>
      <c r="M38" s="19" t="n">
        <f aca="false">K38/J38</f>
        <v>0.564102564102564</v>
      </c>
      <c r="N38" s="18" t="n">
        <f aca="false">SUM(N8:N37)</f>
        <v>103</v>
      </c>
      <c r="O38" s="18" t="n">
        <f aca="false">SUM(O8:O37)</f>
        <v>34</v>
      </c>
      <c r="P38" s="18" t="n">
        <f aca="false">SUM(P8:P37)</f>
        <v>69</v>
      </c>
      <c r="Q38" s="19" t="n">
        <f aca="false">O38/N38</f>
        <v>0.330097087378641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645</v>
      </c>
      <c r="W38" s="18" t="n">
        <f aca="false">SUM(W8:W37)</f>
        <v>455</v>
      </c>
      <c r="X38" s="18" t="n">
        <f aca="false">SUM(X8:X37)</f>
        <v>190</v>
      </c>
      <c r="Y38" s="19" t="n">
        <f aca="false">W38/V38</f>
        <v>0.705426356589147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9</v>
      </c>
      <c r="H41" s="25" t="n">
        <f aca="false">F41-G41</f>
        <v>4</v>
      </c>
      <c r="I41" s="27" t="n">
        <f aca="false">G41/F41</f>
        <v>0.692307692307692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9</v>
      </c>
      <c r="X41" s="25" t="n">
        <f aca="false">V41-W41</f>
        <v>4</v>
      </c>
      <c r="Y41" s="27" t="n">
        <f aca="false">W41/V41</f>
        <v>0.692307692307692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10</v>
      </c>
      <c r="H42" s="25" t="n">
        <f aca="false">F42-G42</f>
        <v>0</v>
      </c>
      <c r="I42" s="27" t="n">
        <f aca="false">G42/F42</f>
        <v>1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10</v>
      </c>
      <c r="X42" s="25" t="n">
        <f aca="false">V42-W42</f>
        <v>0</v>
      </c>
      <c r="Y42" s="27" t="n">
        <f aca="false">W42/V42</f>
        <v>1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17</v>
      </c>
      <c r="X46" s="25" t="n">
        <f aca="false">V46-W46</f>
        <v>1</v>
      </c>
      <c r="Y46" s="27" t="n">
        <f aca="false">W46/V46</f>
        <v>0.944444444444444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21</v>
      </c>
      <c r="H47" s="25" t="n">
        <f aca="false">F47-G47</f>
        <v>9</v>
      </c>
      <c r="I47" s="27" t="n">
        <f aca="false">G47/F47</f>
        <v>0.7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21</v>
      </c>
      <c r="X47" s="25" t="n">
        <f aca="false">V47-W47</f>
        <v>9</v>
      </c>
      <c r="Y47" s="27" t="n">
        <f aca="false">W47/V47</f>
        <v>0.7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3</v>
      </c>
      <c r="H48" s="25" t="n">
        <f aca="false">F48-G48</f>
        <v>2</v>
      </c>
      <c r="I48" s="27" t="n">
        <f aca="false">G48/F48</f>
        <v>0.6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3</v>
      </c>
      <c r="X48" s="25" t="n">
        <f aca="false">V48-W48</f>
        <v>2</v>
      </c>
      <c r="Y48" s="27" t="n">
        <f aca="false">W48/V48</f>
        <v>0.6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8</v>
      </c>
      <c r="H49" s="25" t="n">
        <f aca="false">F49-G49</f>
        <v>1</v>
      </c>
      <c r="I49" s="27" t="n">
        <f aca="false">G49/F49</f>
        <v>0.888888888888889</v>
      </c>
      <c r="J49" s="28" t="n">
        <v>14</v>
      </c>
      <c r="K49" s="26" t="n">
        <v>11</v>
      </c>
      <c r="L49" s="25" t="n">
        <f aca="false">J49-K49</f>
        <v>3</v>
      </c>
      <c r="M49" s="27" t="n">
        <f aca="false">K49/J49</f>
        <v>0.785714285714286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19</v>
      </c>
      <c r="X49" s="25" t="n">
        <f aca="false">V49-W49</f>
        <v>4</v>
      </c>
      <c r="Y49" s="27" t="n">
        <f aca="false">W49/V49</f>
        <v>0.826086956521739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4</v>
      </c>
      <c r="H50" s="25" t="n">
        <f aca="false">F50-G50</f>
        <v>6</v>
      </c>
      <c r="I50" s="27" t="n">
        <f aca="false">G50/F50</f>
        <v>0.4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4</v>
      </c>
      <c r="X50" s="25" t="n">
        <f aca="false">V50-W50</f>
        <v>8</v>
      </c>
      <c r="Y50" s="27" t="n">
        <f aca="false">W50/V50</f>
        <v>0.333333333333333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24</v>
      </c>
      <c r="X51" s="25" t="n">
        <f aca="false">V51-W51</f>
        <v>0</v>
      </c>
      <c r="Y51" s="27" t="n">
        <f aca="false">W51/V51</f>
        <v>1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18</v>
      </c>
      <c r="H53" s="25" t="n">
        <f aca="false">F53-G53</f>
        <v>2</v>
      </c>
      <c r="I53" s="27" t="n">
        <f aca="false">G53/F53</f>
        <v>0.9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18</v>
      </c>
      <c r="X53" s="25" t="n">
        <f aca="false">V53-W53</f>
        <v>2</v>
      </c>
      <c r="Y53" s="27" t="n">
        <f aca="false">W53/V53</f>
        <v>0.9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124</v>
      </c>
      <c r="H54" s="18" t="n">
        <f aca="false">SUM(H39:H53)</f>
        <v>41</v>
      </c>
      <c r="I54" s="19" t="n">
        <f aca="false">G54/F54</f>
        <v>0.751515151515152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10</v>
      </c>
      <c r="P54" s="18" t="n">
        <f aca="false">N54-O54</f>
        <v>10</v>
      </c>
      <c r="Q54" s="19" t="n">
        <f aca="false">O54/N54</f>
        <v>0.5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157</v>
      </c>
      <c r="X54" s="18" t="n">
        <f aca="false">SUM(X39:X53)</f>
        <v>55</v>
      </c>
      <c r="Y54" s="19" t="n">
        <f aca="false">W54/V54</f>
        <v>0.740566037735849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1</v>
      </c>
      <c r="P55" s="33" t="n">
        <v>3</v>
      </c>
      <c r="Q55" s="35" t="n">
        <f aca="false">O55/N55</f>
        <v>0.333333333333333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8</v>
      </c>
      <c r="X57" s="33" t="n">
        <f aca="false">V57-W57</f>
        <v>4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5</v>
      </c>
      <c r="H59" s="33" t="n">
        <f aca="false">F59-G59</f>
        <v>5</v>
      </c>
      <c r="I59" s="35" t="n">
        <f aca="false">G59/F59</f>
        <v>0.5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6</v>
      </c>
      <c r="X59" s="33" t="n">
        <f aca="false">V59-W59</f>
        <v>6</v>
      </c>
      <c r="Y59" s="35" t="n">
        <f aca="false">W59/V59</f>
        <v>0.5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6</v>
      </c>
      <c r="H62" s="33" t="n">
        <f aca="false">F62-G62</f>
        <v>2</v>
      </c>
      <c r="I62" s="35" t="n">
        <f aca="false">G62/F62</f>
        <v>0.75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7</v>
      </c>
      <c r="X62" s="33" t="n">
        <f aca="false">V62-W62</f>
        <v>4</v>
      </c>
      <c r="Y62" s="35" t="n">
        <f aca="false">W62/V62</f>
        <v>0.636363636363636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6</v>
      </c>
      <c r="H63" s="33" t="n">
        <f aca="false">F63-G63</f>
        <v>4</v>
      </c>
      <c r="I63" s="35" t="n">
        <f aca="false">G63/F63</f>
        <v>0.6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6</v>
      </c>
      <c r="X63" s="33" t="n">
        <f aca="false">V63-W63</f>
        <v>5</v>
      </c>
      <c r="Y63" s="35" t="n">
        <f aca="false">W63/V63</f>
        <v>0.545454545454545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5</v>
      </c>
      <c r="H64" s="33" t="n">
        <f aca="false">F64-G64</f>
        <v>1</v>
      </c>
      <c r="I64" s="35" t="n">
        <f aca="false">G64/F64</f>
        <v>0.833333333333333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5</v>
      </c>
      <c r="X64" s="33" t="n">
        <f aca="false">V64-W64</f>
        <v>1</v>
      </c>
      <c r="Y64" s="35" t="n">
        <f aca="false">W64/V64</f>
        <v>0.833333333333333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6</v>
      </c>
      <c r="P66" s="33" t="n">
        <f aca="false">N66-O66</f>
        <v>0</v>
      </c>
      <c r="Q66" s="35" t="n">
        <f aca="false">O66/N66</f>
        <v>1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14</v>
      </c>
      <c r="X66" s="33" t="n">
        <f aca="false">V66-W66</f>
        <v>0</v>
      </c>
      <c r="Y66" s="35" t="n">
        <f aca="false">W66/V66</f>
        <v>1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14</v>
      </c>
      <c r="H67" s="33" t="n">
        <f aca="false">F67-G67</f>
        <v>0</v>
      </c>
      <c r="I67" s="35" t="n">
        <f aca="false">G67/F67</f>
        <v>1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16</v>
      </c>
      <c r="X67" s="33" t="n">
        <f aca="false">V67-W67</f>
        <v>0</v>
      </c>
      <c r="Y67" s="35" t="n">
        <f aca="false">W67/V67</f>
        <v>1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21</v>
      </c>
      <c r="H68" s="33" t="n">
        <f aca="false">F68-G68</f>
        <v>9</v>
      </c>
      <c r="I68" s="35" t="n">
        <f aca="false">G68/F68</f>
        <v>0.7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22</v>
      </c>
      <c r="X68" s="33" t="n">
        <f aca="false">V68-W68</f>
        <v>10</v>
      </c>
      <c r="Y68" s="35" t="n">
        <f aca="false">W68/V68</f>
        <v>0.6875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13</v>
      </c>
      <c r="H69" s="33" t="n">
        <f aca="false">F69-G69</f>
        <v>2</v>
      </c>
      <c r="I69" s="35" t="n">
        <f aca="false">G69/F69</f>
        <v>0.866666666666667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13</v>
      </c>
      <c r="X69" s="33" t="n">
        <f aca="false">V69-W69</f>
        <v>4</v>
      </c>
      <c r="Y69" s="35" t="n">
        <f aca="false">W69/V69</f>
        <v>0.764705882352941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128</v>
      </c>
      <c r="H70" s="18" t="n">
        <f aca="false">SUM(H55:H69)</f>
        <v>41</v>
      </c>
      <c r="I70" s="19" t="n">
        <f aca="false">G70/F70</f>
        <v>0.757396449704142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11</v>
      </c>
      <c r="P70" s="18" t="n">
        <f aca="false">SUM(P55:P69)</f>
        <v>10</v>
      </c>
      <c r="Q70" s="19" t="n">
        <f aca="false">O70/N70</f>
        <v>0.55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146</v>
      </c>
      <c r="X70" s="18" t="n">
        <f aca="false">SUM(X55:X69)</f>
        <v>52</v>
      </c>
      <c r="Y70" s="19" t="n">
        <f aca="false">W70/V70</f>
        <v>0.737373737373737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2</v>
      </c>
      <c r="H71" s="41" t="n">
        <f aca="false">F71-G71</f>
        <v>0</v>
      </c>
      <c r="I71" s="43" t="n">
        <f aca="false">G71/F71</f>
        <v>1</v>
      </c>
      <c r="J71" s="44"/>
      <c r="K71" s="42"/>
      <c r="L71" s="41"/>
      <c r="M71" s="43"/>
      <c r="N71" s="41" t="n">
        <v>2</v>
      </c>
      <c r="O71" s="42" t="n">
        <v>0</v>
      </c>
      <c r="P71" s="41" t="n">
        <f aca="false">N71-O71</f>
        <v>2</v>
      </c>
      <c r="Q71" s="43" t="n">
        <f aca="false">O71/N71</f>
        <v>0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2</v>
      </c>
      <c r="X71" s="41" t="n">
        <f aca="false">V71-W71</f>
        <v>2</v>
      </c>
      <c r="Y71" s="43" t="n">
        <f aca="false">W71/V71</f>
        <v>0.5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4</v>
      </c>
      <c r="H73" s="41" t="n">
        <f aca="false">F73-G73</f>
        <v>1</v>
      </c>
      <c r="I73" s="43" t="n">
        <f aca="false">G73/F73</f>
        <v>0.8</v>
      </c>
      <c r="J73" s="44" t="n">
        <v>5</v>
      </c>
      <c r="K73" s="42" t="n">
        <v>2</v>
      </c>
      <c r="L73" s="41" t="n">
        <f aca="false">J73-K73</f>
        <v>3</v>
      </c>
      <c r="M73" s="43" t="n">
        <f aca="false">K73/J73</f>
        <v>0.4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6</v>
      </c>
      <c r="X73" s="41" t="n">
        <f aca="false">V73-W73</f>
        <v>4</v>
      </c>
      <c r="Y73" s="43" t="n">
        <f aca="false">W73/V73</f>
        <v>0.6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48</v>
      </c>
      <c r="H74" s="41" t="n">
        <f aca="false">F74-G74</f>
        <v>13</v>
      </c>
      <c r="I74" s="43" t="n">
        <f aca="false">G74/F74</f>
        <v>0.786885245901639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48</v>
      </c>
      <c r="X74" s="41" t="n">
        <f aca="false">V74-W74</f>
        <v>13</v>
      </c>
      <c r="Y74" s="43" t="n">
        <f aca="false">W74/V74</f>
        <v>0.786885245901639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15</v>
      </c>
      <c r="X75" s="41" t="n">
        <f aca="false">V75-W75</f>
        <v>3</v>
      </c>
      <c r="Y75" s="43" t="n">
        <f aca="false">W75/V75</f>
        <v>0.833333333333333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11</v>
      </c>
      <c r="H76" s="41" t="n">
        <f aca="false">F76-G76</f>
        <v>6</v>
      </c>
      <c r="I76" s="43" t="n">
        <f aca="false">G76/F76</f>
        <v>0.647058823529412</v>
      </c>
      <c r="J76" s="44"/>
      <c r="K76" s="42"/>
      <c r="L76" s="41"/>
      <c r="M76" s="43"/>
      <c r="N76" s="41" t="n">
        <v>5</v>
      </c>
      <c r="O76" s="42" t="n">
        <v>4</v>
      </c>
      <c r="P76" s="41" t="n">
        <f aca="false">N76-O76</f>
        <v>1</v>
      </c>
      <c r="Q76" s="43" t="n">
        <f aca="false">O76/N76</f>
        <v>0.8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16</v>
      </c>
      <c r="H78" s="41" t="n">
        <f aca="false">F78-G78</f>
        <v>12</v>
      </c>
      <c r="I78" s="43" t="n">
        <f aca="false">G78/F78</f>
        <v>0.571428571428571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5</v>
      </c>
      <c r="H79" s="41" t="n">
        <f aca="false">F79-G79</f>
        <v>5</v>
      </c>
      <c r="I79" s="43" t="n">
        <f aca="false">G79/F79</f>
        <v>0.5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5</v>
      </c>
      <c r="X79" s="41" t="n">
        <f aca="false">V79-W79</f>
        <v>5</v>
      </c>
      <c r="Y79" s="43" t="n">
        <f aca="false">W79/V79</f>
        <v>0.5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8</v>
      </c>
      <c r="H82" s="41" t="n">
        <f aca="false">F82-G82</f>
        <v>0</v>
      </c>
      <c r="I82" s="43" t="n">
        <f aca="false">G82/F82</f>
        <v>1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8</v>
      </c>
      <c r="X82" s="41" t="n">
        <f aca="false">V82-W82</f>
        <v>0</v>
      </c>
      <c r="Y82" s="43" t="n">
        <f aca="false">W82/V82</f>
        <v>1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1</v>
      </c>
      <c r="P83" s="41" t="n">
        <f aca="false">N83-O83</f>
        <v>1</v>
      </c>
      <c r="Q83" s="43" t="n">
        <f aca="false">O83/N83</f>
        <v>0.5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1</v>
      </c>
      <c r="P84" s="41" t="n">
        <f aca="false">N84-O84</f>
        <v>1</v>
      </c>
      <c r="Q84" s="43" t="n">
        <f aca="false">O84/N84</f>
        <v>0.5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8</v>
      </c>
      <c r="X84" s="41" t="n">
        <f aca="false">V84-W84</f>
        <v>2</v>
      </c>
      <c r="Y84" s="43" t="n">
        <f aca="false">W84/V84</f>
        <v>0.8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156</v>
      </c>
      <c r="H85" s="18" t="n">
        <f aca="false">SUM(H71:H84)</f>
        <v>48</v>
      </c>
      <c r="I85" s="19" t="n">
        <f aca="false">G85/F85</f>
        <v>0.764705882352941</v>
      </c>
      <c r="J85" s="18" t="n">
        <f aca="false">SUM(J71:J84)</f>
        <v>11</v>
      </c>
      <c r="K85" s="18" t="n">
        <f aca="false">SUM(K71:K84)</f>
        <v>6</v>
      </c>
      <c r="L85" s="18" t="n">
        <f aca="false">J85-K85</f>
        <v>5</v>
      </c>
      <c r="M85" s="19" t="n">
        <f aca="false">K85/J85</f>
        <v>0.545454545454546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172</v>
      </c>
      <c r="X85" s="18" t="n">
        <f aca="false">SUM(X71:X84)</f>
        <v>72</v>
      </c>
      <c r="Y85" s="19" t="n">
        <f aca="false">W85/V85</f>
        <v>0.704918032786885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1037</v>
      </c>
      <c r="G86" s="18" t="n">
        <f aca="false">G38+G54+G70+G85</f>
        <v>806</v>
      </c>
      <c r="H86" s="18" t="n">
        <f aca="false">H38+H54+H70+H85</f>
        <v>231</v>
      </c>
      <c r="I86" s="19" t="n">
        <f aca="false">G86/F86</f>
        <v>0.777242044358727</v>
      </c>
      <c r="J86" s="18" t="n">
        <f aca="false">J38+J54+J70+J85</f>
        <v>81</v>
      </c>
      <c r="K86" s="18" t="n">
        <f aca="false">K38+K54+K70+K85</f>
        <v>54</v>
      </c>
      <c r="L86" s="18" t="n">
        <f aca="false">L38+L54+L70+L85</f>
        <v>27</v>
      </c>
      <c r="M86" s="19" t="n">
        <f aca="false">K86/J86</f>
        <v>0.666666666666667</v>
      </c>
      <c r="N86" s="18" t="n">
        <f aca="false">N38+N54+N70+N85</f>
        <v>172</v>
      </c>
      <c r="O86" s="18" t="n">
        <f aca="false">O38+O54+O70+O85</f>
        <v>65</v>
      </c>
      <c r="P86" s="18" t="n">
        <f aca="false">P38+P54+P70+P85</f>
        <v>108</v>
      </c>
      <c r="Q86" s="19" t="n">
        <f aca="false">O86/N86</f>
        <v>0.377906976744186</v>
      </c>
      <c r="R86" s="47" t="n">
        <f aca="false">R38+R54</f>
        <v>9</v>
      </c>
      <c r="S86" s="47" t="n">
        <f aca="false">S38+S54</f>
        <v>5</v>
      </c>
      <c r="T86" s="47" t="n">
        <f aca="false">T38+T54</f>
        <v>4</v>
      </c>
      <c r="U86" s="19" t="n">
        <f aca="false">S86/R86</f>
        <v>0.555555555555556</v>
      </c>
      <c r="V86" s="18" t="n">
        <f aca="false">V38+V54+V70+V85</f>
        <v>1299</v>
      </c>
      <c r="W86" s="18" t="n">
        <f aca="false">G86+K86+O86+S86</f>
        <v>930</v>
      </c>
      <c r="X86" s="18" t="n">
        <f aca="false">V86-W86</f>
        <v>369</v>
      </c>
      <c r="Y86" s="19" t="n">
        <f aca="false">W86/V86</f>
        <v>0.715935334872979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226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499</v>
      </c>
      <c r="G96" s="56" t="n">
        <f aca="false">G38</f>
        <v>398</v>
      </c>
      <c r="H96" s="56" t="n">
        <f aca="false">H38</f>
        <v>101</v>
      </c>
      <c r="I96" s="57" t="n">
        <f aca="false">I38</f>
        <v>0.797595190380762</v>
      </c>
      <c r="J96" s="56" t="n">
        <f aca="false">J38</f>
        <v>39</v>
      </c>
      <c r="K96" s="56" t="n">
        <f aca="false">K38</f>
        <v>22</v>
      </c>
      <c r="L96" s="56" t="n">
        <f aca="false">L38</f>
        <v>17</v>
      </c>
      <c r="M96" s="57" t="n">
        <f aca="false">M38</f>
        <v>0.564102564102564</v>
      </c>
      <c r="N96" s="56" t="n">
        <f aca="false">N38</f>
        <v>103</v>
      </c>
      <c r="O96" s="56" t="n">
        <f aca="false">O38</f>
        <v>34</v>
      </c>
      <c r="P96" s="56" t="n">
        <f aca="false">P38</f>
        <v>69</v>
      </c>
      <c r="Q96" s="57" t="n">
        <f aca="false">Q38</f>
        <v>0.330097087378641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645</v>
      </c>
      <c r="W96" s="56" t="n">
        <f aca="false">W38</f>
        <v>455</v>
      </c>
      <c r="X96" s="56" t="n">
        <f aca="false">X38</f>
        <v>190</v>
      </c>
      <c r="Y96" s="57" t="n">
        <f aca="false">Y38</f>
        <v>0.705426356589147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124</v>
      </c>
      <c r="H97" s="59" t="n">
        <f aca="false">H54</f>
        <v>41</v>
      </c>
      <c r="I97" s="60" t="n">
        <f aca="false">I54</f>
        <v>0.751515151515152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10</v>
      </c>
      <c r="P97" s="59" t="n">
        <f aca="false">P54</f>
        <v>10</v>
      </c>
      <c r="Q97" s="60" t="n">
        <f aca="false">Q54</f>
        <v>0.5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157</v>
      </c>
      <c r="X97" s="59" t="n">
        <f aca="false">X54</f>
        <v>55</v>
      </c>
      <c r="Y97" s="60" t="n">
        <f aca="false">Y54</f>
        <v>0.740566037735849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128</v>
      </c>
      <c r="H98" s="62" t="n">
        <f aca="false">H70</f>
        <v>41</v>
      </c>
      <c r="I98" s="63" t="n">
        <f aca="false">I70</f>
        <v>0.757396449704142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11</v>
      </c>
      <c r="P98" s="62" t="n">
        <f aca="false">P70</f>
        <v>10</v>
      </c>
      <c r="Q98" s="63" t="n">
        <f aca="false">Q70</f>
        <v>0.55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146</v>
      </c>
      <c r="X98" s="62" t="n">
        <f aca="false">X70</f>
        <v>52</v>
      </c>
      <c r="Y98" s="63" t="n">
        <f aca="false">Y70</f>
        <v>0.737373737373737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156</v>
      </c>
      <c r="H99" s="65" t="n">
        <f aca="false">H85</f>
        <v>48</v>
      </c>
      <c r="I99" s="66" t="n">
        <f aca="false">I85</f>
        <v>0.764705882352941</v>
      </c>
      <c r="J99" s="65" t="n">
        <f aca="false">J85</f>
        <v>11</v>
      </c>
      <c r="K99" s="65" t="n">
        <f aca="false">K85</f>
        <v>6</v>
      </c>
      <c r="L99" s="65" t="n">
        <f aca="false">L85</f>
        <v>5</v>
      </c>
      <c r="M99" s="66" t="n">
        <f aca="false">M85</f>
        <v>0.545454545454546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172</v>
      </c>
      <c r="X99" s="65" t="n">
        <f aca="false">X85</f>
        <v>72</v>
      </c>
      <c r="Y99" s="66" t="n">
        <f aca="false">Y85</f>
        <v>0.704918032786885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1037</v>
      </c>
      <c r="G100" s="6" t="n">
        <f aca="false">G86</f>
        <v>806</v>
      </c>
      <c r="H100" s="6" t="n">
        <f aca="false">H86</f>
        <v>231</v>
      </c>
      <c r="I100" s="68" t="n">
        <f aca="false">I86</f>
        <v>0.777242044358727</v>
      </c>
      <c r="J100" s="6" t="n">
        <f aca="false">J86</f>
        <v>81</v>
      </c>
      <c r="K100" s="6" t="n">
        <f aca="false">K86</f>
        <v>54</v>
      </c>
      <c r="L100" s="6" t="n">
        <f aca="false">L86</f>
        <v>27</v>
      </c>
      <c r="M100" s="68" t="n">
        <f aca="false">M86</f>
        <v>0.666666666666667</v>
      </c>
      <c r="N100" s="6" t="n">
        <f aca="false">N86</f>
        <v>172</v>
      </c>
      <c r="O100" s="6" t="n">
        <f aca="false">O86</f>
        <v>65</v>
      </c>
      <c r="P100" s="6" t="n">
        <f aca="false">P86</f>
        <v>108</v>
      </c>
      <c r="Q100" s="68" t="n">
        <f aca="false">Q86</f>
        <v>0.377906976744186</v>
      </c>
      <c r="R100" s="69" t="n">
        <f aca="false">R86</f>
        <v>9</v>
      </c>
      <c r="S100" s="69" t="n">
        <f aca="false">S86</f>
        <v>5</v>
      </c>
      <c r="T100" s="69" t="n">
        <f aca="false">T86</f>
        <v>4</v>
      </c>
      <c r="U100" s="68" t="n">
        <f aca="false">U86</f>
        <v>0.555555555555556</v>
      </c>
      <c r="V100" s="6" t="n">
        <f aca="false">V86</f>
        <v>1299</v>
      </c>
      <c r="W100" s="6" t="n">
        <f aca="false">W86</f>
        <v>930</v>
      </c>
      <c r="X100" s="6" t="n">
        <f aca="false">X86</f>
        <v>369</v>
      </c>
      <c r="Y100" s="68" t="n">
        <f aca="false">W100/V100</f>
        <v>0.715935334872979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227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1118</v>
      </c>
      <c r="J113" s="75"/>
      <c r="K113" s="75"/>
      <c r="L113" s="76" t="n">
        <f aca="false">G86+K86</f>
        <v>860</v>
      </c>
      <c r="M113" s="76"/>
      <c r="N113" s="76"/>
      <c r="O113" s="76" t="n">
        <f aca="false">I113-L113</f>
        <v>258</v>
      </c>
      <c r="P113" s="76"/>
      <c r="Q113" s="76"/>
      <c r="R113" s="77" t="n">
        <f aca="false">L113/I113</f>
        <v>0.769230769230769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70</v>
      </c>
      <c r="M114" s="76"/>
      <c r="N114" s="76"/>
      <c r="O114" s="76" t="n">
        <f aca="false">I114-L114</f>
        <v>111</v>
      </c>
      <c r="P114" s="76"/>
      <c r="Q114" s="76"/>
      <c r="R114" s="77" t="n">
        <f aca="false">L114/I114</f>
        <v>0.386740331491713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1299</v>
      </c>
      <c r="J115" s="75"/>
      <c r="K115" s="75"/>
      <c r="L115" s="76" t="n">
        <f aca="false">SUM(L113:L114)</f>
        <v>930</v>
      </c>
      <c r="M115" s="76"/>
      <c r="N115" s="76"/>
      <c r="O115" s="76" t="n">
        <f aca="false">SUM(O113:O114)</f>
        <v>369</v>
      </c>
      <c r="P115" s="76"/>
      <c r="Q115" s="76"/>
      <c r="R115" s="77" t="n">
        <f aca="false">L115/I115</f>
        <v>0.715935334872979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1848</v>
      </c>
      <c r="G121" s="83" t="n">
        <v>761</v>
      </c>
      <c r="H121" s="83" t="n">
        <v>1087</v>
      </c>
      <c r="I121" s="84" t="n">
        <f aca="false">G121/F121</f>
        <v>0.411796536796537</v>
      </c>
      <c r="J121" s="83" t="n">
        <v>466</v>
      </c>
      <c r="K121" s="83" t="n">
        <v>81</v>
      </c>
      <c r="L121" s="83" t="n">
        <v>385</v>
      </c>
      <c r="M121" s="84" t="n">
        <f aca="false">K121/J121</f>
        <v>0.17381974248927</v>
      </c>
    </row>
    <row r="122" customFormat="false" ht="12.75" hidden="false" customHeight="false" outlineLevel="0" collapsed="false">
      <c r="E122" s="80" t="s">
        <v>62</v>
      </c>
      <c r="F122" s="83" t="n">
        <v>970</v>
      </c>
      <c r="G122" s="83" t="n">
        <v>432</v>
      </c>
      <c r="H122" s="83" t="n">
        <v>538</v>
      </c>
      <c r="I122" s="84" t="n">
        <f aca="false">G122/F122</f>
        <v>0.445360824742268</v>
      </c>
      <c r="J122" s="83" t="n">
        <v>388</v>
      </c>
      <c r="K122" s="83" t="n">
        <v>58</v>
      </c>
      <c r="L122" s="83" t="n">
        <v>330</v>
      </c>
      <c r="M122" s="84" t="n">
        <f aca="false">K122/J122</f>
        <v>0.149484536082474</v>
      </c>
    </row>
    <row r="123" customFormat="false" ht="12.75" hidden="false" customHeight="false" outlineLevel="0" collapsed="false">
      <c r="E123" s="80" t="s">
        <v>86</v>
      </c>
      <c r="F123" s="83" t="n">
        <v>954</v>
      </c>
      <c r="G123" s="83" t="n">
        <v>441</v>
      </c>
      <c r="H123" s="83" t="n">
        <v>513</v>
      </c>
      <c r="I123" s="84" t="n">
        <f aca="false">G123/F123</f>
        <v>0.462264150943396</v>
      </c>
      <c r="J123" s="83" t="n">
        <v>348</v>
      </c>
      <c r="K123" s="83" t="n">
        <v>61</v>
      </c>
      <c r="L123" s="83" t="n">
        <v>287</v>
      </c>
      <c r="M123" s="84" t="n">
        <f aca="false">K123/J123</f>
        <v>0.175287356321839</v>
      </c>
    </row>
    <row r="124" customFormat="false" ht="12.75" hidden="false" customHeight="false" outlineLevel="0" collapsed="false">
      <c r="E124" s="80" t="s">
        <v>109</v>
      </c>
      <c r="F124" s="83" t="n">
        <v>1593</v>
      </c>
      <c r="G124" s="83" t="n">
        <v>585</v>
      </c>
      <c r="H124" s="83" t="n">
        <v>1008</v>
      </c>
      <c r="I124" s="84" t="n">
        <f aca="false">G124/F124</f>
        <v>0.367231638418079</v>
      </c>
      <c r="J124" s="83" t="n">
        <v>458</v>
      </c>
      <c r="K124" s="83" t="n">
        <v>52</v>
      </c>
      <c r="L124" s="83" t="n">
        <v>406</v>
      </c>
      <c r="M124" s="84" t="n">
        <f aca="false">K124/J124</f>
        <v>0.11353711790393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5365</v>
      </c>
      <c r="G125" s="80" t="n">
        <f aca="false">G121+G122+G123+G124</f>
        <v>2219</v>
      </c>
      <c r="H125" s="80" t="n">
        <f aca="false">H121+H122+H123+H124</f>
        <v>3146</v>
      </c>
      <c r="I125" s="85" t="n">
        <f aca="false">G125/F125</f>
        <v>0.413606710158434</v>
      </c>
      <c r="J125" s="80" t="n">
        <f aca="false">J121+J122+J123+J124</f>
        <v>1660</v>
      </c>
      <c r="K125" s="80" t="n">
        <f aca="false">K121+K122+K123+K124</f>
        <v>252</v>
      </c>
      <c r="L125" s="80" t="n">
        <f aca="false">L121+L122+L123+L124</f>
        <v>1408</v>
      </c>
      <c r="M125" s="85" t="n">
        <f aca="false">K125/J125</f>
        <v>0.151807228915663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false" showRowColHeaders="true" showZeros="true" rightToLeft="false" tabSelected="false" showOutlineSymbols="true" defaultGridColor="true" view="normal" topLeftCell="A1" colorId="64" zoomScale="81" zoomScaleNormal="81" zoomScalePageLayoutView="100" workbookViewId="0">
      <pane xSplit="1" ySplit="2" topLeftCell="D81" activePane="bottomRight" state="frozen"/>
      <selection pane="topLeft" activeCell="A1" activeCellId="0" sqref="A1"/>
      <selection pane="topRight" activeCell="D1" activeCellId="0" sqref="D1"/>
      <selection pane="bottomLeft" activeCell="A81" activeCellId="0" sqref="A81"/>
      <selection pane="bottomRight" activeCell="F125" activeCellId="0" sqref="F125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9</v>
      </c>
      <c r="H10" s="13" t="n">
        <f aca="false">F10-G10</f>
        <v>11</v>
      </c>
      <c r="I10" s="15" t="n">
        <f aca="false">G10/F10</f>
        <v>0.45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9</v>
      </c>
      <c r="X10" s="13" t="n">
        <f aca="false">V10-W10</f>
        <v>13</v>
      </c>
      <c r="Y10" s="15" t="n">
        <f aca="false">W10/V10</f>
        <v>0.409090909090909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31</v>
      </c>
      <c r="H13" s="13" t="n">
        <f aca="false">F13-G13</f>
        <v>30</v>
      </c>
      <c r="I13" s="15" t="n">
        <f aca="false">G13/F13</f>
        <v>0.508196721311475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33</v>
      </c>
      <c r="X13" s="13" t="n">
        <f aca="false">V13-W13</f>
        <v>53</v>
      </c>
      <c r="Y13" s="15" t="n">
        <f aca="false">W13/V13</f>
        <v>0.383720930232558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4</v>
      </c>
      <c r="L14" s="13" t="n">
        <f aca="false">J14-K14</f>
        <v>1</v>
      </c>
      <c r="M14" s="15" t="n">
        <f aca="false">K14/J14</f>
        <v>0.8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34</v>
      </c>
      <c r="X14" s="13" t="n">
        <f aca="false">V14-W14</f>
        <v>1</v>
      </c>
      <c r="Y14" s="15" t="n">
        <f aca="false">W14/V14</f>
        <v>0.971428571428571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7</v>
      </c>
      <c r="H17" s="13" t="n">
        <f aca="false">F17-G17</f>
        <v>21</v>
      </c>
      <c r="I17" s="15" t="n">
        <f aca="false">G17/F17</f>
        <v>0.25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7</v>
      </c>
      <c r="X17" s="13" t="n">
        <f aca="false">V17-W17</f>
        <v>21</v>
      </c>
      <c r="Y17" s="15" t="n">
        <f aca="false">W17/V17</f>
        <v>0.25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9</v>
      </c>
      <c r="P19" s="13" t="n">
        <f aca="false">N19-O19</f>
        <v>25</v>
      </c>
      <c r="Q19" s="15" t="n">
        <f aca="false">O19/N19</f>
        <v>0.264705882352941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9</v>
      </c>
      <c r="X19" s="13" t="n">
        <f aca="false">V19-W19</f>
        <v>25</v>
      </c>
      <c r="Y19" s="15" t="n">
        <f aca="false">W19/V19</f>
        <v>0.264705882352941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29</v>
      </c>
      <c r="H20" s="13" t="n">
        <f aca="false">F20-G20</f>
        <v>0</v>
      </c>
      <c r="I20" s="15" t="n">
        <f aca="false">G20/F20</f>
        <v>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29</v>
      </c>
      <c r="X20" s="13" t="n">
        <f aca="false">V20-W20</f>
        <v>0</v>
      </c>
      <c r="Y20" s="15" t="n">
        <f aca="false">W20/V20</f>
        <v>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5</v>
      </c>
      <c r="H21" s="13" t="n">
        <f aca="false">F21-G21</f>
        <v>9</v>
      </c>
      <c r="I21" s="15" t="n">
        <f aca="false">G21/F21</f>
        <v>0.357142857142857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5</v>
      </c>
      <c r="X21" s="13" t="n">
        <f aca="false">V21-W21</f>
        <v>9</v>
      </c>
      <c r="Y21" s="15" t="n">
        <f aca="false">W21/V21</f>
        <v>0.357142857142857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5</v>
      </c>
      <c r="H23" s="13" t="n">
        <f aca="false">F23-G23</f>
        <v>5</v>
      </c>
      <c r="I23" s="15" t="n">
        <f aca="false">G23/F23</f>
        <v>0.5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6</v>
      </c>
      <c r="X23" s="13" t="n">
        <f aca="false">V23-W23</f>
        <v>8</v>
      </c>
      <c r="Y23" s="15" t="n">
        <f aca="false">W23/V23</f>
        <v>0.428571428571429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11</v>
      </c>
      <c r="H24" s="13" t="n">
        <f aca="false">F24-G24</f>
        <v>29</v>
      </c>
      <c r="I24" s="15" t="n">
        <f aca="false">G24/F24</f>
        <v>0.275</v>
      </c>
      <c r="J24" s="16"/>
      <c r="K24" s="14"/>
      <c r="L24" s="13"/>
      <c r="M24" s="15"/>
      <c r="N24" s="13" t="n">
        <v>8</v>
      </c>
      <c r="O24" s="14" t="n">
        <v>1</v>
      </c>
      <c r="P24" s="13" t="n">
        <f aca="false">N24-O24</f>
        <v>7</v>
      </c>
      <c r="Q24" s="15" t="n">
        <f aca="false">O24/N24</f>
        <v>0.125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12</v>
      </c>
      <c r="X24" s="13" t="n">
        <f aca="false">V24-W24</f>
        <v>36</v>
      </c>
      <c r="Y24" s="15" t="n">
        <f aca="false">W24/V24</f>
        <v>0.25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10</v>
      </c>
      <c r="H30" s="13" t="n">
        <f aca="false">F30-G30</f>
        <v>2</v>
      </c>
      <c r="I30" s="15" t="n">
        <f aca="false">G30/F30</f>
        <v>0.833333333333333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10</v>
      </c>
      <c r="X30" s="13" t="n">
        <f aca="false">V30-W30</f>
        <v>2</v>
      </c>
      <c r="Y30" s="15" t="n">
        <f aca="false">W30/V30</f>
        <v>0.833333333333333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3</v>
      </c>
      <c r="T31" s="13" t="n">
        <f aca="false">R31-S31</f>
        <v>1</v>
      </c>
      <c r="U31" s="15" t="n">
        <f aca="false">S31/R31</f>
        <v>0.75</v>
      </c>
      <c r="V31" s="13" t="n">
        <f aca="false">F31+J31+N31+R31</f>
        <v>24</v>
      </c>
      <c r="W31" s="13" t="n">
        <f aca="false">G31+K31+O31+S31</f>
        <v>23</v>
      </c>
      <c r="X31" s="13" t="n">
        <f aca="false">V31-W31</f>
        <v>1</v>
      </c>
      <c r="Y31" s="15" t="n">
        <f aca="false">W31/V31</f>
        <v>0.958333333333333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2</v>
      </c>
      <c r="H32" s="13" t="n">
        <f aca="false">F32-G32</f>
        <v>8</v>
      </c>
      <c r="I32" s="15" t="n">
        <f aca="false">G32/F32</f>
        <v>0.2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2</v>
      </c>
      <c r="X32" s="13" t="n">
        <f aca="false">V32-W32</f>
        <v>9</v>
      </c>
      <c r="Y32" s="15" t="n">
        <f aca="false">W32/V32</f>
        <v>0.181818181818182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7</v>
      </c>
      <c r="H33" s="13" t="n">
        <f aca="false">F33-G33</f>
        <v>3</v>
      </c>
      <c r="I33" s="15" t="n">
        <f aca="false">G33/F33</f>
        <v>0.7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5</v>
      </c>
      <c r="H34" s="13" t="n">
        <f aca="false">F34-G34</f>
        <v>4</v>
      </c>
      <c r="I34" s="15" t="n">
        <f aca="false">G34/F34</f>
        <v>0.555555555555556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7</v>
      </c>
      <c r="X34" s="13" t="n">
        <f aca="false">V34-W34</f>
        <v>6</v>
      </c>
      <c r="Y34" s="15" t="n">
        <f aca="false">W34/V34</f>
        <v>0.538461538461538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4</v>
      </c>
      <c r="H36" s="13" t="n">
        <f aca="false">F36-G36</f>
        <v>1</v>
      </c>
      <c r="I36" s="15" t="n">
        <f aca="false">G36/F36</f>
        <v>0.8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4</v>
      </c>
      <c r="X36" s="13" t="n">
        <f aca="false">V36-W36</f>
        <v>4</v>
      </c>
      <c r="Y36" s="15" t="n">
        <f aca="false">W36/V36</f>
        <v>0.5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356</v>
      </c>
      <c r="H38" s="18" t="n">
        <f aca="false">F38-G38</f>
        <v>156</v>
      </c>
      <c r="I38" s="19" t="n">
        <f aca="false">G38/F38</f>
        <v>0.6953125</v>
      </c>
      <c r="J38" s="18" t="n">
        <f aca="false">SUM(J8:J37)</f>
        <v>39</v>
      </c>
      <c r="K38" s="18" t="n">
        <f aca="false">SUM(K8:K37)</f>
        <v>27</v>
      </c>
      <c r="L38" s="18" t="n">
        <f aca="false">J38-K38</f>
        <v>12</v>
      </c>
      <c r="M38" s="19" t="n">
        <f aca="false">K38/J38</f>
        <v>0.692307692307692</v>
      </c>
      <c r="N38" s="18" t="n">
        <f aca="false">SUM(N8:N37)</f>
        <v>103</v>
      </c>
      <c r="O38" s="18" t="n">
        <f aca="false">SUM(O8:O37)</f>
        <v>33</v>
      </c>
      <c r="P38" s="18" t="n">
        <f aca="false">SUM(P8:P37)</f>
        <v>70</v>
      </c>
      <c r="Q38" s="19" t="n">
        <f aca="false">O38/N38</f>
        <v>0.320388349514563</v>
      </c>
      <c r="R38" s="18" t="n">
        <f aca="false">SUM(R8:R37)</f>
        <v>4</v>
      </c>
      <c r="S38" s="18" t="n">
        <f aca="false">SUM(S8:S37)</f>
        <v>3</v>
      </c>
      <c r="T38" s="18" t="n">
        <f aca="false">SUM(T8:T37)</f>
        <v>1</v>
      </c>
      <c r="U38" s="19" t="n">
        <f aca="false">S38/R38</f>
        <v>0.75</v>
      </c>
      <c r="V38" s="18" t="n">
        <f aca="false">SUM(V8:V37)</f>
        <v>658</v>
      </c>
      <c r="W38" s="18" t="n">
        <f aca="false">SUM(W8:W37)</f>
        <v>419</v>
      </c>
      <c r="X38" s="18" t="n">
        <f aca="false">SUM(X8:X37)</f>
        <v>239</v>
      </c>
      <c r="Y38" s="19" t="n">
        <f aca="false">W38/V38</f>
        <v>0.63677811550152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10</v>
      </c>
      <c r="G41" s="26" t="n">
        <v>8</v>
      </c>
      <c r="H41" s="25" t="n">
        <f aca="false">F41-G41</f>
        <v>2</v>
      </c>
      <c r="I41" s="27" t="n">
        <f aca="false">G41/F41</f>
        <v>0.8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10</v>
      </c>
      <c r="W41" s="25" t="n">
        <f aca="false">G41+K41+O41+S41</f>
        <v>8</v>
      </c>
      <c r="X41" s="25" t="n">
        <f aca="false">V41-W41</f>
        <v>2</v>
      </c>
      <c r="Y41" s="27" t="n">
        <f aca="false">W41/V41</f>
        <v>0.8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2</v>
      </c>
      <c r="L45" s="25" t="n">
        <f aca="false">J45-K45</f>
        <v>0</v>
      </c>
      <c r="M45" s="27" t="n">
        <f aca="false">K45/J45</f>
        <v>1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5</v>
      </c>
      <c r="X45" s="25" t="n">
        <f aca="false">V45-W45</f>
        <v>0</v>
      </c>
      <c r="Y45" s="27" t="n">
        <f aca="false">W45/V45</f>
        <v>1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10</v>
      </c>
      <c r="H46" s="25" t="n">
        <f aca="false">F46-G46</f>
        <v>2</v>
      </c>
      <c r="I46" s="27" t="n">
        <f aca="false">G46/F46</f>
        <v>0.833333333333333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5</v>
      </c>
      <c r="T46" s="25" t="n">
        <f aca="false">R46-S46</f>
        <v>0</v>
      </c>
      <c r="U46" s="27" t="n">
        <f aca="false">S46/R46</f>
        <v>1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21</v>
      </c>
      <c r="H47" s="25" t="n">
        <f aca="false">F47-G47</f>
        <v>9</v>
      </c>
      <c r="I47" s="27" t="n">
        <f aca="false">G47/F47</f>
        <v>0.7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21</v>
      </c>
      <c r="X47" s="25" t="n">
        <f aca="false">V47-W47</f>
        <v>9</v>
      </c>
      <c r="Y47" s="27" t="n">
        <f aca="false">W47/V47</f>
        <v>0.7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2</v>
      </c>
      <c r="H48" s="25" t="n">
        <f aca="false">F48-G48</f>
        <v>3</v>
      </c>
      <c r="I48" s="27" t="n">
        <f aca="false">G48/F48</f>
        <v>0.4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2</v>
      </c>
      <c r="X48" s="25" t="n">
        <f aca="false">V48-W48</f>
        <v>3</v>
      </c>
      <c r="Y48" s="27" t="n">
        <f aca="false">W48/V48</f>
        <v>0.4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1</v>
      </c>
      <c r="H52" s="25" t="n">
        <f aca="false">F52-G52</f>
        <v>4</v>
      </c>
      <c r="I52" s="27" t="n">
        <f aca="false">G52/F52</f>
        <v>0.2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162</v>
      </c>
      <c r="G54" s="18" t="n">
        <f aca="false">SUM(G39:G53)</f>
        <v>117</v>
      </c>
      <c r="H54" s="18" t="n">
        <f aca="false">SUM(H39:H53)</f>
        <v>45</v>
      </c>
      <c r="I54" s="19" t="n">
        <f aca="false">G54/F54</f>
        <v>0.722222222222222</v>
      </c>
      <c r="J54" s="18" t="n">
        <f aca="false">SUM(J39:J53)</f>
        <v>22</v>
      </c>
      <c r="K54" s="18" t="n">
        <f aca="false">SUM(K39:K53)</f>
        <v>20</v>
      </c>
      <c r="L54" s="18" t="n">
        <f aca="false">SUM(L39:L53)</f>
        <v>2</v>
      </c>
      <c r="M54" s="19" t="n">
        <f aca="false">K54/J54</f>
        <v>0.909090909090909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5</v>
      </c>
      <c r="T54" s="18" t="n">
        <f aca="false">R54-S54</f>
        <v>0</v>
      </c>
      <c r="U54" s="19" t="n">
        <f aca="false">S54/R54</f>
        <v>1</v>
      </c>
      <c r="V54" s="18" t="n">
        <f aca="false">SUM(V39:V53)</f>
        <v>209</v>
      </c>
      <c r="W54" s="18" t="n">
        <f aca="false">SUM(W39:W53)</f>
        <v>150</v>
      </c>
      <c r="X54" s="18" t="n">
        <f aca="false">SUM(X39:X53)</f>
        <v>59</v>
      </c>
      <c r="Y54" s="19" t="n">
        <f aca="false">W54/V54</f>
        <v>0.717703349282297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11</v>
      </c>
      <c r="X55" s="33" t="n">
        <f aca="false">V55-W55</f>
        <v>5</v>
      </c>
      <c r="Y55" s="35" t="n">
        <f aca="false">W55/V55</f>
        <v>0.6875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8</v>
      </c>
      <c r="H57" s="33" t="n">
        <f aca="false">F57-G57</f>
        <v>2</v>
      </c>
      <c r="I57" s="35" t="n">
        <f aca="false">G57/F57</f>
        <v>0.8</v>
      </c>
      <c r="J57" s="33"/>
      <c r="K57" s="34"/>
      <c r="L57" s="33"/>
      <c r="M57" s="35"/>
      <c r="N57" s="33" t="n">
        <v>2</v>
      </c>
      <c r="O57" s="34" t="n">
        <v>2</v>
      </c>
      <c r="P57" s="33" t="n">
        <f aca="false">N57-O57</f>
        <v>0</v>
      </c>
      <c r="Q57" s="35" t="n">
        <f aca="false">O57/N57</f>
        <v>1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10</v>
      </c>
      <c r="X57" s="33" t="n">
        <f aca="false">V57-W57</f>
        <v>2</v>
      </c>
      <c r="Y57" s="35" t="n">
        <f aca="false">W58/V57</f>
        <v>0.583333333333333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7</v>
      </c>
      <c r="H58" s="33" t="n">
        <f aca="false">F58-G58</f>
        <v>3</v>
      </c>
      <c r="I58" s="35" t="n">
        <f aca="false">G58/F58</f>
        <v>0.7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7</v>
      </c>
      <c r="X58" s="33" t="n">
        <f aca="false">V58-W58</f>
        <v>3</v>
      </c>
      <c r="Y58" s="35" t="n">
        <f aca="false">W58/V58</f>
        <v>0.7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1</v>
      </c>
      <c r="H61" s="33" t="n">
        <f aca="false">F61-G61</f>
        <v>7</v>
      </c>
      <c r="I61" s="35" t="n">
        <f aca="false">G61/F61</f>
        <v>0.125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1</v>
      </c>
      <c r="X61" s="33" t="n">
        <f aca="false">V61-W61</f>
        <v>7</v>
      </c>
      <c r="Y61" s="35" t="n">
        <f aca="false">W61/V61</f>
        <v>0.125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9</v>
      </c>
      <c r="X62" s="33" t="n">
        <f aca="false">V62-W62</f>
        <v>2</v>
      </c>
      <c r="Y62" s="35" t="n">
        <f aca="false">W62/V62</f>
        <v>0.818181818181818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2</v>
      </c>
      <c r="P66" s="33" t="n">
        <f aca="false">N66-O66</f>
        <v>4</v>
      </c>
      <c r="Q66" s="35" t="n">
        <f aca="false">O66/N66</f>
        <v>0.333333333333333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10</v>
      </c>
      <c r="X66" s="33" t="n">
        <f aca="false">V66-W66</f>
        <v>4</v>
      </c>
      <c r="Y66" s="35" t="n">
        <f aca="false">W66/V66</f>
        <v>0.714285714285714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11</v>
      </c>
      <c r="H67" s="33" t="n">
        <f aca="false">F67-G67</f>
        <v>3</v>
      </c>
      <c r="I67" s="35" t="n">
        <f aca="false">G67/F67</f>
        <v>0.785714285714286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11</v>
      </c>
      <c r="X67" s="33" t="n">
        <f aca="false">V67-W67</f>
        <v>5</v>
      </c>
      <c r="Y67" s="35" t="n">
        <f aca="false">W67/V67</f>
        <v>0.6875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20</v>
      </c>
      <c r="H68" s="33" t="n">
        <f aca="false">F68-G68</f>
        <v>10</v>
      </c>
      <c r="I68" s="35" t="n">
        <f aca="false">G68/F68</f>
        <v>0.666666666666667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21</v>
      </c>
      <c r="X68" s="33" t="n">
        <f aca="false">V68-W68</f>
        <v>11</v>
      </c>
      <c r="Y68" s="35" t="n">
        <f aca="false">W68/V68</f>
        <v>0.65625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13</v>
      </c>
      <c r="H69" s="33" t="n">
        <f aca="false">F69-G69</f>
        <v>2</v>
      </c>
      <c r="I69" s="35" t="n">
        <f aca="false">G69/F69</f>
        <v>0.866666666666667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13</v>
      </c>
      <c r="X69" s="33" t="n">
        <f aca="false">V69-W69</f>
        <v>4</v>
      </c>
      <c r="Y69" s="35" t="n">
        <f aca="false">W69/V69</f>
        <v>0.764705882352941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128</v>
      </c>
      <c r="H70" s="18" t="n">
        <f aca="false">SUM(H55:H69)</f>
        <v>41</v>
      </c>
      <c r="I70" s="19" t="n">
        <f aca="false">G70/F70</f>
        <v>0.757396449704142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6</v>
      </c>
      <c r="P70" s="18" t="n">
        <f aca="false">SUM(P55:P69)</f>
        <v>14</v>
      </c>
      <c r="Q70" s="19" t="n">
        <f aca="false">O70/N70</f>
        <v>0.3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141</v>
      </c>
      <c r="X70" s="18" t="n">
        <f aca="false">SUM(X55:X69)</f>
        <v>57</v>
      </c>
      <c r="Y70" s="19" t="n">
        <f aca="false">W70/V70</f>
        <v>0.712121212121212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2</v>
      </c>
      <c r="P71" s="41" t="n">
        <f aca="false">N71-O71</f>
        <v>0</v>
      </c>
      <c r="Q71" s="43" t="n">
        <f aca="false">O71/N71</f>
        <v>1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2</v>
      </c>
      <c r="X71" s="41" t="n">
        <f aca="false">V71-W71</f>
        <v>2</v>
      </c>
      <c r="Y71" s="43" t="n">
        <f aca="false">W71/V71</f>
        <v>0.5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13</v>
      </c>
      <c r="H72" s="41" t="n">
        <f aca="false">F72-G72</f>
        <v>1</v>
      </c>
      <c r="I72" s="43" t="n">
        <f aca="false">G72/F72</f>
        <v>0.928571428571429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13</v>
      </c>
      <c r="X72" s="41" t="n">
        <f aca="false">V72-W72</f>
        <v>1</v>
      </c>
      <c r="Y72" s="43" t="n">
        <f aca="false">W72/V72</f>
        <v>0.928571428571429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13</v>
      </c>
      <c r="H75" s="41" t="n">
        <f aca="false">F75-G75</f>
        <v>2</v>
      </c>
      <c r="I75" s="43" t="n">
        <f aca="false">G75/F75</f>
        <v>0.866666666666667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15</v>
      </c>
      <c r="X75" s="41" t="n">
        <f aca="false">V75-W75</f>
        <v>3</v>
      </c>
      <c r="Y75" s="43" t="n">
        <f aca="false">W75/V75</f>
        <v>0.833333333333333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12</v>
      </c>
      <c r="H76" s="41" t="n">
        <f aca="false">F76-G76</f>
        <v>5</v>
      </c>
      <c r="I76" s="43" t="n">
        <f aca="false">G76/F76</f>
        <v>0.705882352941176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/>
      <c r="H77" s="41" t="n">
        <f aca="false">F77-G77</f>
        <v>7</v>
      </c>
      <c r="I77" s="43" t="n">
        <f aca="false">G77/F77</f>
        <v>0</v>
      </c>
      <c r="J77" s="44"/>
      <c r="K77" s="42"/>
      <c r="L77" s="41"/>
      <c r="M77" s="43"/>
      <c r="N77" s="41" t="n">
        <v>10</v>
      </c>
      <c r="O77" s="42"/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0</v>
      </c>
      <c r="X77" s="41" t="n">
        <f aca="false">V77-W77</f>
        <v>17</v>
      </c>
      <c r="Y77" s="43" t="n">
        <f aca="false">W77/V77</f>
        <v>0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26</v>
      </c>
      <c r="X78" s="41" t="n">
        <f aca="false">V78-W78</f>
        <v>13</v>
      </c>
      <c r="Y78" s="43" t="n">
        <f aca="false">W78/V78</f>
        <v>0.666666666666667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8</v>
      </c>
      <c r="H82" s="41" t="n">
        <f aca="false">F82-G82</f>
        <v>0</v>
      </c>
      <c r="I82" s="43" t="n">
        <f aca="false">G82/F82</f>
        <v>1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8</v>
      </c>
      <c r="X82" s="41" t="n">
        <f aca="false">V82-W82</f>
        <v>0</v>
      </c>
      <c r="Y82" s="43" t="n">
        <f aca="false">W82/V82</f>
        <v>1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6</v>
      </c>
      <c r="H83" s="41" t="n">
        <f aca="false">F83-G83</f>
        <v>3</v>
      </c>
      <c r="I83" s="43" t="n">
        <f aca="false">G83/F83</f>
        <v>0.666666666666667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6</v>
      </c>
      <c r="X83" s="41" t="n">
        <f aca="false">V83-W83</f>
        <v>5</v>
      </c>
      <c r="Y83" s="43" t="n">
        <f aca="false">W83/V83</f>
        <v>0.545454545454545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2</v>
      </c>
      <c r="H84" s="41" t="n">
        <f aca="false">F84-G84</f>
        <v>6</v>
      </c>
      <c r="I84" s="43" t="n">
        <f aca="false">G84/F84</f>
        <v>0.25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2</v>
      </c>
      <c r="X84" s="41" t="n">
        <f aca="false">V84-W84</f>
        <v>8</v>
      </c>
      <c r="Y84" s="43" t="n">
        <f aca="false">W84/V84</f>
        <v>0.2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148</v>
      </c>
      <c r="H85" s="18" t="n">
        <f aca="false">SUM(H71:H84)</f>
        <v>56</v>
      </c>
      <c r="I85" s="19" t="n">
        <f aca="false">G85/F85</f>
        <v>0.725490196078431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9</v>
      </c>
      <c r="P85" s="18" t="n">
        <f aca="false">SUM(P71:P84)</f>
        <v>20</v>
      </c>
      <c r="Q85" s="19" t="n">
        <f aca="false">O85/N85</f>
        <v>0.310344827586207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162</v>
      </c>
      <c r="X85" s="18" t="n">
        <f aca="false">SUM(X71:X84)</f>
        <v>82</v>
      </c>
      <c r="Y85" s="19" t="n">
        <f aca="false">W85/V85</f>
        <v>0.663934426229508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1047</v>
      </c>
      <c r="G86" s="18" t="n">
        <f aca="false">G38+G54+G70+G85</f>
        <v>749</v>
      </c>
      <c r="H86" s="18" t="n">
        <f aca="false">H38+H54+H70+H85</f>
        <v>298</v>
      </c>
      <c r="I86" s="19" t="n">
        <f aca="false">G86/F86</f>
        <v>0.715377268385864</v>
      </c>
      <c r="J86" s="18" t="n">
        <f aca="false">J38+J54+J70+J85</f>
        <v>81</v>
      </c>
      <c r="K86" s="18" t="n">
        <f aca="false">K38+K54+K70+K85</f>
        <v>59</v>
      </c>
      <c r="L86" s="18" t="n">
        <f aca="false">L38+L54+L70+L85</f>
        <v>22</v>
      </c>
      <c r="M86" s="19" t="n">
        <f aca="false">K86/J86</f>
        <v>0.728395061728395</v>
      </c>
      <c r="N86" s="18" t="n">
        <f aca="false">N38+N54+N70+N85</f>
        <v>172</v>
      </c>
      <c r="O86" s="18" t="n">
        <f aca="false">O38+O54+O70+O85</f>
        <v>56</v>
      </c>
      <c r="P86" s="18" t="n">
        <f aca="false">P38+P54+P70+P85</f>
        <v>116</v>
      </c>
      <c r="Q86" s="19" t="n">
        <f aca="false">O86/N86</f>
        <v>0.325581395348837</v>
      </c>
      <c r="R86" s="47" t="n">
        <f aca="false">R38+R54</f>
        <v>9</v>
      </c>
      <c r="S86" s="47" t="n">
        <f aca="false">S38+S54</f>
        <v>8</v>
      </c>
      <c r="T86" s="47" t="n">
        <f aca="false">T38+T54</f>
        <v>1</v>
      </c>
      <c r="U86" s="19" t="n">
        <f aca="false">S86/R86</f>
        <v>0.888888888888889</v>
      </c>
      <c r="V86" s="18" t="n">
        <f aca="false">V38+V54+V70+V85</f>
        <v>1309</v>
      </c>
      <c r="W86" s="18" t="n">
        <f aca="false">G86+K86+O86+S86</f>
        <v>872</v>
      </c>
      <c r="X86" s="18" t="n">
        <f aca="false">V86-W86</f>
        <v>437</v>
      </c>
      <c r="Y86" s="19" t="n">
        <f aca="false">W86/V86</f>
        <v>0.666157372039725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159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356</v>
      </c>
      <c r="H96" s="56" t="n">
        <f aca="false">H38</f>
        <v>156</v>
      </c>
      <c r="I96" s="57" t="n">
        <f aca="false">I38</f>
        <v>0.6953125</v>
      </c>
      <c r="J96" s="56" t="n">
        <f aca="false">J38</f>
        <v>39</v>
      </c>
      <c r="K96" s="56" t="n">
        <f aca="false">K38</f>
        <v>27</v>
      </c>
      <c r="L96" s="56" t="n">
        <f aca="false">L38</f>
        <v>12</v>
      </c>
      <c r="M96" s="57" t="n">
        <f aca="false">M38</f>
        <v>0.692307692307692</v>
      </c>
      <c r="N96" s="56" t="n">
        <f aca="false">N38</f>
        <v>103</v>
      </c>
      <c r="O96" s="56" t="n">
        <f aca="false">O38</f>
        <v>33</v>
      </c>
      <c r="P96" s="56" t="n">
        <f aca="false">P38</f>
        <v>70</v>
      </c>
      <c r="Q96" s="57" t="n">
        <f aca="false">Q38</f>
        <v>0.320388349514563</v>
      </c>
      <c r="R96" s="56" t="n">
        <f aca="false">R38</f>
        <v>4</v>
      </c>
      <c r="S96" s="56" t="n">
        <f aca="false">S38</f>
        <v>3</v>
      </c>
      <c r="T96" s="56" t="n">
        <f aca="false">T38</f>
        <v>1</v>
      </c>
      <c r="U96" s="57" t="n">
        <f aca="false">U38</f>
        <v>0.75</v>
      </c>
      <c r="V96" s="56" t="n">
        <f aca="false">V38</f>
        <v>658</v>
      </c>
      <c r="W96" s="56" t="n">
        <f aca="false">W38</f>
        <v>419</v>
      </c>
      <c r="X96" s="56" t="n">
        <f aca="false">X38</f>
        <v>239</v>
      </c>
      <c r="Y96" s="57" t="n">
        <f aca="false">Y38</f>
        <v>0.63677811550152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162</v>
      </c>
      <c r="G97" s="59" t="n">
        <f aca="false">G54</f>
        <v>117</v>
      </c>
      <c r="H97" s="59" t="n">
        <f aca="false">H54</f>
        <v>45</v>
      </c>
      <c r="I97" s="60" t="n">
        <f aca="false">I54</f>
        <v>0.722222222222222</v>
      </c>
      <c r="J97" s="59" t="n">
        <f aca="false">J54</f>
        <v>22</v>
      </c>
      <c r="K97" s="59" t="n">
        <f aca="false">K54</f>
        <v>20</v>
      </c>
      <c r="L97" s="59" t="n">
        <f aca="false">L54</f>
        <v>2</v>
      </c>
      <c r="M97" s="60" t="n">
        <f aca="false">M54</f>
        <v>0.909090909090909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5</v>
      </c>
      <c r="T97" s="59" t="n">
        <f aca="false">T54</f>
        <v>0</v>
      </c>
      <c r="U97" s="60" t="n">
        <f aca="false">U54</f>
        <v>1</v>
      </c>
      <c r="V97" s="59" t="n">
        <f aca="false">V54</f>
        <v>209</v>
      </c>
      <c r="W97" s="59" t="n">
        <f aca="false">W54</f>
        <v>150</v>
      </c>
      <c r="X97" s="59" t="n">
        <f aca="false">X54</f>
        <v>59</v>
      </c>
      <c r="Y97" s="60" t="n">
        <f aca="false">Y54</f>
        <v>0.717703349282297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128</v>
      </c>
      <c r="H98" s="62" t="n">
        <f aca="false">H70</f>
        <v>41</v>
      </c>
      <c r="I98" s="63" t="n">
        <f aca="false">I70</f>
        <v>0.757396449704142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6</v>
      </c>
      <c r="P98" s="62" t="n">
        <f aca="false">P70</f>
        <v>14</v>
      </c>
      <c r="Q98" s="63" t="n">
        <f aca="false">Q70</f>
        <v>0.3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141</v>
      </c>
      <c r="X98" s="62" t="n">
        <f aca="false">X70</f>
        <v>57</v>
      </c>
      <c r="Y98" s="63" t="n">
        <f aca="false">Y70</f>
        <v>0.712121212121212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148</v>
      </c>
      <c r="H99" s="65" t="n">
        <f aca="false">H85</f>
        <v>56</v>
      </c>
      <c r="I99" s="66" t="n">
        <f aca="false">I85</f>
        <v>0.725490196078431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9</v>
      </c>
      <c r="P99" s="65" t="n">
        <f aca="false">P85</f>
        <v>20</v>
      </c>
      <c r="Q99" s="66" t="n">
        <f aca="false">Q85</f>
        <v>0.310344827586207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162</v>
      </c>
      <c r="X99" s="65" t="n">
        <f aca="false">X85</f>
        <v>82</v>
      </c>
      <c r="Y99" s="66" t="n">
        <f aca="false">Y85</f>
        <v>0.663934426229508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1047</v>
      </c>
      <c r="G100" s="6" t="n">
        <f aca="false">G86</f>
        <v>749</v>
      </c>
      <c r="H100" s="6" t="n">
        <f aca="false">H86</f>
        <v>298</v>
      </c>
      <c r="I100" s="68" t="n">
        <f aca="false">I86</f>
        <v>0.715377268385864</v>
      </c>
      <c r="J100" s="6" t="n">
        <f aca="false">J86</f>
        <v>81</v>
      </c>
      <c r="K100" s="6" t="n">
        <f aca="false">K86</f>
        <v>59</v>
      </c>
      <c r="L100" s="6" t="n">
        <f aca="false">L86</f>
        <v>22</v>
      </c>
      <c r="M100" s="68" t="n">
        <f aca="false">M86</f>
        <v>0.728395061728395</v>
      </c>
      <c r="N100" s="6" t="n">
        <f aca="false">N86</f>
        <v>172</v>
      </c>
      <c r="O100" s="6" t="n">
        <f aca="false">O86</f>
        <v>56</v>
      </c>
      <c r="P100" s="6" t="n">
        <f aca="false">P86</f>
        <v>116</v>
      </c>
      <c r="Q100" s="68" t="n">
        <f aca="false">Q86</f>
        <v>0.325581395348837</v>
      </c>
      <c r="R100" s="69" t="n">
        <f aca="false">R86</f>
        <v>9</v>
      </c>
      <c r="S100" s="69" t="n">
        <f aca="false">S86</f>
        <v>8</v>
      </c>
      <c r="T100" s="69" t="n">
        <f aca="false">T86</f>
        <v>1</v>
      </c>
      <c r="U100" s="68" t="n">
        <f aca="false">U86</f>
        <v>0.888888888888889</v>
      </c>
      <c r="V100" s="6" t="n">
        <f aca="false">V86</f>
        <v>1309</v>
      </c>
      <c r="W100" s="6" t="n">
        <f aca="false">W86</f>
        <v>872</v>
      </c>
      <c r="X100" s="6" t="n">
        <f aca="false">X86</f>
        <v>437</v>
      </c>
      <c r="Y100" s="68" t="n">
        <f aca="false">W100/V100</f>
        <v>0.666157372039725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160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1128</v>
      </c>
      <c r="J113" s="75"/>
      <c r="K113" s="75"/>
      <c r="L113" s="76" t="n">
        <f aca="false">G86+K86</f>
        <v>808</v>
      </c>
      <c r="M113" s="76"/>
      <c r="N113" s="76"/>
      <c r="O113" s="76" t="n">
        <f aca="false">I113-L113</f>
        <v>320</v>
      </c>
      <c r="P113" s="76"/>
      <c r="Q113" s="76"/>
      <c r="R113" s="77" t="n">
        <f aca="false">L113/I113</f>
        <v>0.716312056737589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64</v>
      </c>
      <c r="M114" s="76"/>
      <c r="N114" s="76"/>
      <c r="O114" s="76" t="n">
        <f aca="false">I114-L114</f>
        <v>117</v>
      </c>
      <c r="P114" s="76"/>
      <c r="Q114" s="76"/>
      <c r="R114" s="77" t="n">
        <f aca="false">L114/I114</f>
        <v>0.353591160220994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1309</v>
      </c>
      <c r="J115" s="75"/>
      <c r="K115" s="75"/>
      <c r="L115" s="76" t="n">
        <f aca="false">SUM(L113:L114)</f>
        <v>872</v>
      </c>
      <c r="M115" s="76"/>
      <c r="N115" s="76"/>
      <c r="O115" s="76" t="n">
        <f aca="false">SUM(O113:O114)</f>
        <v>437</v>
      </c>
      <c r="P115" s="76"/>
      <c r="Q115" s="76"/>
      <c r="R115" s="77" t="n">
        <f aca="false">L115/I115</f>
        <v>0.666157372039725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1818</v>
      </c>
      <c r="G121" s="83" t="n">
        <v>704</v>
      </c>
      <c r="H121" s="83" t="n">
        <v>1114</v>
      </c>
      <c r="I121" s="84" t="n">
        <f aca="false">G121/F121</f>
        <v>0.387238723872387</v>
      </c>
      <c r="J121" s="83" t="n">
        <v>452</v>
      </c>
      <c r="K121" s="83" t="n">
        <v>97</v>
      </c>
      <c r="L121" s="83" t="n">
        <v>355</v>
      </c>
      <c r="M121" s="84" t="n">
        <f aca="false">K121/J121</f>
        <v>0.214601769911504</v>
      </c>
    </row>
    <row r="122" customFormat="false" ht="12.75" hidden="false" customHeight="false" outlineLevel="0" collapsed="false">
      <c r="E122" s="80" t="s">
        <v>62</v>
      </c>
      <c r="F122" s="83" t="n">
        <v>946</v>
      </c>
      <c r="G122" s="83" t="n">
        <v>346</v>
      </c>
      <c r="H122" s="83" t="n">
        <v>600</v>
      </c>
      <c r="I122" s="84" t="n">
        <f aca="false">G122/F122</f>
        <v>0.365750528541226</v>
      </c>
      <c r="J122" s="83" t="n">
        <v>382</v>
      </c>
      <c r="K122" s="83" t="n">
        <v>55</v>
      </c>
      <c r="L122" s="83" t="n">
        <v>327</v>
      </c>
      <c r="M122" s="84" t="n">
        <f aca="false">K122/J122</f>
        <v>0.143979057591623</v>
      </c>
    </row>
    <row r="123" customFormat="false" ht="12.75" hidden="false" customHeight="false" outlineLevel="0" collapsed="false">
      <c r="E123" s="80" t="s">
        <v>86</v>
      </c>
      <c r="F123" s="83" t="n">
        <v>942</v>
      </c>
      <c r="G123" s="83" t="n">
        <v>367</v>
      </c>
      <c r="H123" s="83" t="n">
        <v>575</v>
      </c>
      <c r="I123" s="84" t="n">
        <f aca="false">G123/F123</f>
        <v>0.389596602972399</v>
      </c>
      <c r="J123" s="83" t="n">
        <v>346</v>
      </c>
      <c r="K123" s="83" t="n">
        <v>50</v>
      </c>
      <c r="L123" s="83" t="n">
        <v>296</v>
      </c>
      <c r="M123" s="84" t="n">
        <f aca="false">K123/J123</f>
        <v>0.144508670520231</v>
      </c>
    </row>
    <row r="124" customFormat="false" ht="12.75" hidden="false" customHeight="false" outlineLevel="0" collapsed="false">
      <c r="E124" s="80" t="s">
        <v>109</v>
      </c>
      <c r="F124" s="83" t="n">
        <v>942</v>
      </c>
      <c r="G124" s="83" t="n">
        <v>376</v>
      </c>
      <c r="H124" s="83" t="n">
        <v>575</v>
      </c>
      <c r="I124" s="84" t="n">
        <f aca="false">G124/F124</f>
        <v>0.399150743099788</v>
      </c>
      <c r="J124" s="83" t="n">
        <v>460</v>
      </c>
      <c r="K124" s="83" t="n">
        <v>54</v>
      </c>
      <c r="L124" s="83" t="n">
        <v>406</v>
      </c>
      <c r="M124" s="84" t="n">
        <f aca="false">K124/J124</f>
        <v>0.117391304347826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4648</v>
      </c>
      <c r="G125" s="80" t="n">
        <f aca="false">G121+G122+G123+G124</f>
        <v>1793</v>
      </c>
      <c r="H125" s="80" t="n">
        <f aca="false">H121+H122+H123+H124</f>
        <v>2864</v>
      </c>
      <c r="I125" s="85" t="n">
        <f aca="false">G125/F125</f>
        <v>0.385757314974182</v>
      </c>
      <c r="J125" s="80" t="n">
        <f aca="false">J121+J122+J123+J124</f>
        <v>1640</v>
      </c>
      <c r="K125" s="80" t="n">
        <f aca="false">K121+K122+K123+K124</f>
        <v>256</v>
      </c>
      <c r="L125" s="80" t="n">
        <f aca="false">L121+L122+L123+L124</f>
        <v>1384</v>
      </c>
      <c r="M125" s="85" t="n">
        <f aca="false">K125/J125</f>
        <v>0.15609756097561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1" colorId="64" zoomScale="81" zoomScaleNormal="81" zoomScalePageLayoutView="100" workbookViewId="0">
      <pane xSplit="0" ySplit="7" topLeftCell="A8" activePane="bottomLeft" state="frozen"/>
      <selection pane="topLeft" activeCell="D1" activeCellId="0" sqref="D1"/>
      <selection pane="bottomLeft" activeCell="G19" activeCellId="0" sqref="G19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7"/>
    <col collapsed="false" customWidth="true" hidden="false" outlineLevel="0" max="8" min="7" style="0" width="8.86"/>
    <col collapsed="false" customWidth="true" hidden="false" outlineLevel="0" max="9" min="9" style="0" width="10.42"/>
    <col collapsed="false" customWidth="true" hidden="false" outlineLevel="0" max="10" min="10" style="0" width="7"/>
    <col collapsed="false" customWidth="true" hidden="false" outlineLevel="0" max="12" min="11" style="0" width="8"/>
    <col collapsed="false" customWidth="true" hidden="false" outlineLevel="0" max="13" min="13" style="0" width="10.99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11</v>
      </c>
      <c r="H10" s="13" t="n">
        <f aca="false">F10-G10</f>
        <v>9</v>
      </c>
      <c r="I10" s="15" t="n">
        <f aca="false">G10/F10</f>
        <v>0.55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11</v>
      </c>
      <c r="X10" s="13" t="n">
        <f aca="false">V10-W10</f>
        <v>11</v>
      </c>
      <c r="Y10" s="15" t="n">
        <f aca="false">W10/V10</f>
        <v>0.5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48</v>
      </c>
      <c r="G13" s="14" t="n">
        <v>36</v>
      </c>
      <c r="H13" s="13" t="n">
        <f aca="false">F13-G13</f>
        <v>12</v>
      </c>
      <c r="I13" s="15" t="n">
        <f aca="false">G13/F13</f>
        <v>0.75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73</v>
      </c>
      <c r="W13" s="13" t="n">
        <f aca="false">G13+K13+O13+S13</f>
        <v>38</v>
      </c>
      <c r="X13" s="13" t="n">
        <f aca="false">V13-W13</f>
        <v>35</v>
      </c>
      <c r="Y13" s="15" t="n">
        <f aca="false">W13/V13</f>
        <v>0.520547945205479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4</v>
      </c>
      <c r="L14" s="13" t="n">
        <f aca="false">J14-K14</f>
        <v>1</v>
      </c>
      <c r="M14" s="15" t="n">
        <f aca="false">K14/J14</f>
        <v>0.8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34</v>
      </c>
      <c r="X14" s="13" t="n">
        <f aca="false">V14-W14</f>
        <v>1</v>
      </c>
      <c r="Y14" s="15" t="n">
        <f aca="false">W14/V14</f>
        <v>0.971428571428571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6</v>
      </c>
      <c r="H15" s="13" t="n">
        <f aca="false">F15-G15</f>
        <v>14</v>
      </c>
      <c r="I15" s="15" t="n">
        <f aca="false">G15/F15</f>
        <v>0.3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6</v>
      </c>
      <c r="X15" s="13" t="n">
        <f aca="false">V15-W15</f>
        <v>14</v>
      </c>
      <c r="Y15" s="15" t="n">
        <f aca="false">W15/V15</f>
        <v>0.3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18</v>
      </c>
      <c r="H17" s="13" t="n">
        <f aca="false">F17-G17</f>
        <v>10</v>
      </c>
      <c r="I17" s="15" t="n">
        <f aca="false">G17/F17</f>
        <v>0.642857142857143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18</v>
      </c>
      <c r="X17" s="13" t="n">
        <f aca="false">V17-W17</f>
        <v>10</v>
      </c>
      <c r="Y17" s="15" t="n">
        <f aca="false">W17/V17</f>
        <v>0.642857142857143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16</v>
      </c>
      <c r="P19" s="13" t="n">
        <f aca="false">N19-O19</f>
        <v>18</v>
      </c>
      <c r="Q19" s="15" t="n">
        <f aca="false">O19/N19</f>
        <v>0.470588235294118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16</v>
      </c>
      <c r="X19" s="13" t="n">
        <f aca="false">V19-W19</f>
        <v>18</v>
      </c>
      <c r="Y19" s="15" t="n">
        <f aca="false">W19/V19</f>
        <v>0.470588235294118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9</v>
      </c>
      <c r="H21" s="13" t="n">
        <f aca="false">F21-G21</f>
        <v>5</v>
      </c>
      <c r="I21" s="15" t="n">
        <f aca="false">G21/F21</f>
        <v>0.642857142857143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9</v>
      </c>
      <c r="X21" s="13" t="n">
        <f aca="false">V21-W21</f>
        <v>5</v>
      </c>
      <c r="Y21" s="15" t="n">
        <f aca="false">W21/V21</f>
        <v>0.642857142857143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5</v>
      </c>
      <c r="H22" s="13" t="n">
        <f aca="false">F22-G22</f>
        <v>3</v>
      </c>
      <c r="I22" s="15" t="n">
        <f aca="false">G22/F22</f>
        <v>0.625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5</v>
      </c>
      <c r="X22" s="13" t="n">
        <f aca="false">V22-W22</f>
        <v>3</v>
      </c>
      <c r="Y22" s="15" t="n">
        <f aca="false">W22/V22</f>
        <v>0.625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13</v>
      </c>
      <c r="H24" s="13" t="n">
        <f aca="false">F24-G24</f>
        <v>27</v>
      </c>
      <c r="I24" s="15" t="n">
        <f aca="false">G24/F24</f>
        <v>0.325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13</v>
      </c>
      <c r="X24" s="13" t="n">
        <f aca="false">V24-W24</f>
        <v>35</v>
      </c>
      <c r="Y24" s="15" t="n">
        <f aca="false">W24/V24</f>
        <v>0.270833333333333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8</v>
      </c>
      <c r="H27" s="13" t="n">
        <f aca="false">F27-G27</f>
        <v>1</v>
      </c>
      <c r="I27" s="15" t="n">
        <f aca="false">G27/F27</f>
        <v>0.888888888888889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8</v>
      </c>
      <c r="X27" s="13" t="n">
        <f aca="false">V27-W27</f>
        <v>1</v>
      </c>
      <c r="Y27" s="15" t="n">
        <f aca="false">W27/V27</f>
        <v>0.888888888888889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8</v>
      </c>
      <c r="L28" s="13" t="n">
        <f aca="false">J28-K28</f>
        <v>0</v>
      </c>
      <c r="M28" s="15" t="n">
        <f aca="false">K28/J28</f>
        <v>1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8</v>
      </c>
      <c r="X28" s="13" t="n">
        <f aca="false">V28-W28</f>
        <v>0</v>
      </c>
      <c r="Y28" s="15" t="n">
        <f aca="false">W28/V28</f>
        <v>1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2</v>
      </c>
      <c r="L29" s="13" t="n">
        <f aca="false">J29-K29</f>
        <v>2</v>
      </c>
      <c r="M29" s="15" t="n">
        <f aca="false">K29/J29</f>
        <v>0.5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13</v>
      </c>
      <c r="X29" s="13" t="n">
        <f aca="false">V29-W29</f>
        <v>3</v>
      </c>
      <c r="Y29" s="15" t="n">
        <f aca="false">W29/V29</f>
        <v>0.8125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11</v>
      </c>
      <c r="H30" s="13" t="n">
        <f aca="false">F30-G30</f>
        <v>1</v>
      </c>
      <c r="I30" s="15" t="n">
        <f aca="false">G30/F30</f>
        <v>0.916666666666667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11</v>
      </c>
      <c r="X30" s="13" t="n">
        <f aca="false">V30-W30</f>
        <v>1</v>
      </c>
      <c r="Y30" s="15" t="n">
        <f aca="false">W30/V30</f>
        <v>0.916666666666667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10</v>
      </c>
      <c r="H31" s="13" t="n">
        <f aca="false">F31-G31</f>
        <v>2</v>
      </c>
      <c r="I31" s="15" t="n">
        <f aca="false">G31/F31</f>
        <v>0.833333333333333</v>
      </c>
      <c r="J31" s="16" t="n">
        <v>8</v>
      </c>
      <c r="K31" s="14" t="n">
        <v>6</v>
      </c>
      <c r="L31" s="13" t="n">
        <f aca="false">J31-K31</f>
        <v>2</v>
      </c>
      <c r="M31" s="15" t="n">
        <f aca="false">K31/J31</f>
        <v>0.75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17</v>
      </c>
      <c r="X31" s="13" t="n">
        <f aca="false">V31-W31</f>
        <v>7</v>
      </c>
      <c r="Y31" s="15" t="n">
        <f aca="false">W31/V31</f>
        <v>0.708333333333333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4</v>
      </c>
      <c r="H32" s="13" t="n">
        <f aca="false">F32-G32</f>
        <v>6</v>
      </c>
      <c r="I32" s="15" t="n">
        <f aca="false">G32/F32</f>
        <v>0.4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4</v>
      </c>
      <c r="X32" s="13" t="n">
        <f aca="false">V32-W32</f>
        <v>7</v>
      </c>
      <c r="Y32" s="15" t="n">
        <f aca="false">W32/V32</f>
        <v>0.363636363636364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2</v>
      </c>
      <c r="L33" s="13" t="n">
        <f aca="false">J33-K33</f>
        <v>8</v>
      </c>
      <c r="M33" s="15" t="n">
        <f aca="false">K33/J33</f>
        <v>0.2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12</v>
      </c>
      <c r="X33" s="13" t="n">
        <f aca="false">V33-W33</f>
        <v>8</v>
      </c>
      <c r="Y33" s="15" t="n">
        <f aca="false">W33/V33</f>
        <v>0.6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8</v>
      </c>
      <c r="H34" s="13" t="n">
        <f aca="false">F34-G34</f>
        <v>1</v>
      </c>
      <c r="I34" s="15" t="n">
        <f aca="false">G34/F34</f>
        <v>0.888888888888889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8</v>
      </c>
      <c r="X34" s="13" t="n">
        <f aca="false">V34-W34</f>
        <v>5</v>
      </c>
      <c r="Y34" s="15" t="n">
        <f aca="false">W34/V34</f>
        <v>0.615384615384615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2</v>
      </c>
      <c r="P36" s="13" t="n">
        <f aca="false">N36-O36</f>
        <v>1</v>
      </c>
      <c r="Q36" s="15" t="n">
        <f aca="false">O36/N36</f>
        <v>0.666666666666667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499</v>
      </c>
      <c r="G38" s="18" t="n">
        <f aca="false">SUM(G8:G37)</f>
        <v>390</v>
      </c>
      <c r="H38" s="18" t="n">
        <f aca="false">F38-G38</f>
        <v>109</v>
      </c>
      <c r="I38" s="19" t="n">
        <f aca="false">G38/F38</f>
        <v>0.781563126252505</v>
      </c>
      <c r="J38" s="18" t="n">
        <f aca="false">SUM(J8:J37)</f>
        <v>39</v>
      </c>
      <c r="K38" s="18" t="n">
        <f aca="false">SUM(K8:K37)</f>
        <v>23</v>
      </c>
      <c r="L38" s="18" t="n">
        <f aca="false">J38-K38</f>
        <v>16</v>
      </c>
      <c r="M38" s="19" t="n">
        <f aca="false">K38/J38</f>
        <v>0.58974358974359</v>
      </c>
      <c r="N38" s="18" t="n">
        <f aca="false">SUM(N8:N37)</f>
        <v>103</v>
      </c>
      <c r="O38" s="18" t="n">
        <f aca="false">SUM(O8:O37)</f>
        <v>39</v>
      </c>
      <c r="P38" s="18" t="n">
        <f aca="false">SUM(P8:P37)</f>
        <v>64</v>
      </c>
      <c r="Q38" s="19" t="n">
        <f aca="false">O38/N38</f>
        <v>0.378640776699029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645</v>
      </c>
      <c r="W38" s="18" t="n">
        <f aca="false">SUM(W8:W37)</f>
        <v>453</v>
      </c>
      <c r="X38" s="18" t="n">
        <f aca="false">SUM(X8:X37)</f>
        <v>192</v>
      </c>
      <c r="Y38" s="19" t="n">
        <f aca="false">W38/V38</f>
        <v>0.702325581395349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1</v>
      </c>
      <c r="H39" s="25" t="n">
        <f aca="false">F39-G39</f>
        <v>7</v>
      </c>
      <c r="I39" s="27" t="n">
        <f aca="false">G39/F39</f>
        <v>0.125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8</v>
      </c>
      <c r="H41" s="25" t="n">
        <f aca="false">F41-G41</f>
        <v>5</v>
      </c>
      <c r="I41" s="27" t="n">
        <f aca="false">G41/F41</f>
        <v>0.615384615384615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8</v>
      </c>
      <c r="X41" s="25" t="n">
        <f aca="false">V41-W41</f>
        <v>5</v>
      </c>
      <c r="Y41" s="27" t="n">
        <f aca="false">W41/V41</f>
        <v>0.615384615384615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9</v>
      </c>
      <c r="H42" s="25" t="n">
        <f aca="false">F42-G42</f>
        <v>1</v>
      </c>
      <c r="I42" s="27" t="n">
        <f aca="false">G42/F42</f>
        <v>0.9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9</v>
      </c>
      <c r="X42" s="25" t="n">
        <f aca="false">V42-W42</f>
        <v>1</v>
      </c>
      <c r="Y42" s="27" t="n">
        <f aca="false">W42/V42</f>
        <v>0.9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16</v>
      </c>
      <c r="X46" s="25" t="n">
        <f aca="false">V46-W46</f>
        <v>2</v>
      </c>
      <c r="Y46" s="27" t="n">
        <f aca="false">W46/V46</f>
        <v>0.888888888888889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24</v>
      </c>
      <c r="H47" s="25" t="n">
        <f aca="false">F47-G47</f>
        <v>6</v>
      </c>
      <c r="I47" s="27" t="n">
        <f aca="false">G47/F47</f>
        <v>0.8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24</v>
      </c>
      <c r="X47" s="25" t="n">
        <f aca="false">V47-W47</f>
        <v>6</v>
      </c>
      <c r="Y47" s="27" t="n">
        <f aca="false">W47/V47</f>
        <v>0.8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3</v>
      </c>
      <c r="H48" s="25" t="n">
        <f aca="false">F48-G48</f>
        <v>2</v>
      </c>
      <c r="I48" s="27" t="n">
        <f aca="false">G48/F48</f>
        <v>0.6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3</v>
      </c>
      <c r="X48" s="25" t="n">
        <f aca="false">V48-W48</f>
        <v>2</v>
      </c>
      <c r="Y48" s="27" t="n">
        <f aca="false">W48/V48</f>
        <v>0.6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7</v>
      </c>
      <c r="H49" s="25" t="n">
        <f aca="false">F49-G49</f>
        <v>2</v>
      </c>
      <c r="I49" s="27" t="n">
        <f aca="false">G49/F49</f>
        <v>0.777777777777778</v>
      </c>
      <c r="J49" s="28" t="n">
        <v>14</v>
      </c>
      <c r="K49" s="26" t="n">
        <v>9</v>
      </c>
      <c r="L49" s="25" t="n">
        <f aca="false">J49-K49</f>
        <v>5</v>
      </c>
      <c r="M49" s="27" t="n">
        <f aca="false">K49/J49</f>
        <v>0.642857142857143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16</v>
      </c>
      <c r="X49" s="25" t="n">
        <f aca="false">V49-W49</f>
        <v>7</v>
      </c>
      <c r="Y49" s="27" t="n">
        <f aca="false">W49/V49</f>
        <v>0.695652173913043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3</v>
      </c>
      <c r="L51" s="25" t="n">
        <f aca="false">J51-K51</f>
        <v>2</v>
      </c>
      <c r="M51" s="27" t="n">
        <f aca="false">K51/J51</f>
        <v>0.6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125</v>
      </c>
      <c r="H54" s="18" t="n">
        <f aca="false">SUM(H39:H53)</f>
        <v>40</v>
      </c>
      <c r="I54" s="19" t="n">
        <f aca="false">G54/F54</f>
        <v>0.757575757575758</v>
      </c>
      <c r="J54" s="18" t="n">
        <f aca="false">SUM(J39:J53)</f>
        <v>22</v>
      </c>
      <c r="K54" s="18" t="n">
        <f aca="false">SUM(K39:K53)</f>
        <v>14</v>
      </c>
      <c r="L54" s="18" t="n">
        <f aca="false">SUM(L39:L53)</f>
        <v>8</v>
      </c>
      <c r="M54" s="19" t="n">
        <f aca="false">K54/J54</f>
        <v>0.636363636363636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152</v>
      </c>
      <c r="X54" s="18" t="n">
        <f aca="false">SUM(X39:X53)</f>
        <v>60</v>
      </c>
      <c r="Y54" s="19" t="n">
        <f aca="false">W54/V54</f>
        <v>0.716981132075472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1</v>
      </c>
      <c r="P55" s="33" t="n">
        <v>3</v>
      </c>
      <c r="Q55" s="35" t="n">
        <f aca="false">O55/N55</f>
        <v>0.333333333333333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6</v>
      </c>
      <c r="H57" s="33" t="n">
        <f aca="false">F57-G57</f>
        <v>4</v>
      </c>
      <c r="I57" s="35" t="n">
        <f aca="false">G57/F57</f>
        <v>0.6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6</v>
      </c>
      <c r="X57" s="33" t="n">
        <f aca="false">V57-W57</f>
        <v>6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8</v>
      </c>
      <c r="H59" s="33" t="n">
        <f aca="false">F59-G59</f>
        <v>2</v>
      </c>
      <c r="I59" s="35" t="n">
        <f aca="false">G59/F59</f>
        <v>0.8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9</v>
      </c>
      <c r="X59" s="33" t="n">
        <f aca="false">V59-W59</f>
        <v>3</v>
      </c>
      <c r="Y59" s="35" t="n">
        <f aca="false">W59/V59</f>
        <v>0.75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5</v>
      </c>
      <c r="H60" s="33" t="n">
        <f aca="false">F60-G60</f>
        <v>9</v>
      </c>
      <c r="I60" s="35" t="n">
        <f aca="false">G60/F60</f>
        <v>0.357142857142857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5</v>
      </c>
      <c r="X60" s="33" t="n">
        <f aca="false">V60-W60</f>
        <v>9</v>
      </c>
      <c r="Y60" s="35" t="n">
        <f aca="false">W60/V60</f>
        <v>0.357142857142857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9</v>
      </c>
      <c r="X62" s="33" t="n">
        <f aca="false">V62-W62</f>
        <v>2</v>
      </c>
      <c r="Y62" s="35" t="n">
        <f aca="false">W62/V62</f>
        <v>0.818181818181818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7</v>
      </c>
      <c r="H63" s="33" t="n">
        <f aca="false">F63-G63</f>
        <v>3</v>
      </c>
      <c r="I63" s="35" t="n">
        <f aca="false">G63/F63</f>
        <v>0.7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7</v>
      </c>
      <c r="X63" s="33" t="n">
        <f aca="false">V63-W63</f>
        <v>4</v>
      </c>
      <c r="Y63" s="35" t="n">
        <f aca="false">W63/V63</f>
        <v>0.636363636363636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5</v>
      </c>
      <c r="P66" s="33" t="n">
        <f aca="false">N66-O66</f>
        <v>1</v>
      </c>
      <c r="Q66" s="35" t="n">
        <f aca="false">O66/N66</f>
        <v>0.833333333333333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13</v>
      </c>
      <c r="X66" s="33" t="n">
        <f aca="false">V66-W66</f>
        <v>1</v>
      </c>
      <c r="Y66" s="35" t="n">
        <f aca="false">W66/V66</f>
        <v>0.928571428571429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14</v>
      </c>
      <c r="X67" s="33" t="n">
        <f aca="false">V67-W67</f>
        <v>2</v>
      </c>
      <c r="Y67" s="35" t="n">
        <f aca="false">W67/V67</f>
        <v>0.875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20</v>
      </c>
      <c r="H68" s="33" t="n">
        <f aca="false">F68-G68</f>
        <v>10</v>
      </c>
      <c r="I68" s="35" t="n">
        <f aca="false">G68/F68</f>
        <v>0.666666666666667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21</v>
      </c>
      <c r="X68" s="33" t="n">
        <f aca="false">V68-W68</f>
        <v>11</v>
      </c>
      <c r="Y68" s="35" t="n">
        <f aca="false">W68/V68</f>
        <v>0.65625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12</v>
      </c>
      <c r="H69" s="33" t="n">
        <f aca="false">F69-G69</f>
        <v>3</v>
      </c>
      <c r="I69" s="35" t="n">
        <f aca="false">G69/F69</f>
        <v>0.8</v>
      </c>
      <c r="J69" s="33"/>
      <c r="K69" s="34"/>
      <c r="L69" s="33"/>
      <c r="M69" s="35"/>
      <c r="N69" s="33" t="n">
        <v>2</v>
      </c>
      <c r="O69" s="34" t="n">
        <v>1</v>
      </c>
      <c r="P69" s="33" t="n">
        <f aca="false">N69-O69</f>
        <v>1</v>
      </c>
      <c r="Q69" s="35" t="n">
        <f aca="false">O69/N69</f>
        <v>0.5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13</v>
      </c>
      <c r="X69" s="33" t="n">
        <f aca="false">V69-W69</f>
        <v>4</v>
      </c>
      <c r="Y69" s="35" t="n">
        <f aca="false">W69/V69</f>
        <v>0.764705882352941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127</v>
      </c>
      <c r="H70" s="18" t="n">
        <f aca="false">SUM(H55:H69)</f>
        <v>42</v>
      </c>
      <c r="I70" s="19" t="n">
        <f aca="false">G70/F70</f>
        <v>0.751479289940828</v>
      </c>
      <c r="J70" s="18" t="n">
        <f aca="false">SUM(J55:J69)</f>
        <v>9</v>
      </c>
      <c r="K70" s="18" t="n">
        <f aca="false">SUM(K55:K69)</f>
        <v>8</v>
      </c>
      <c r="L70" s="18" t="n">
        <f aca="false">J70-K70</f>
        <v>1</v>
      </c>
      <c r="M70" s="19" t="n">
        <f aca="false">K70/J70</f>
        <v>0.888888888888889</v>
      </c>
      <c r="N70" s="18" t="n">
        <f aca="false">SUM(N55:N69)</f>
        <v>20</v>
      </c>
      <c r="O70" s="18" t="n">
        <f aca="false">SUM(O55:O69)</f>
        <v>11</v>
      </c>
      <c r="P70" s="18" t="n">
        <f aca="false">SUM(P55:P69)</f>
        <v>10</v>
      </c>
      <c r="Q70" s="19" t="n">
        <f aca="false">O70/N70</f>
        <v>0.55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146</v>
      </c>
      <c r="X70" s="18" t="n">
        <f aca="false">SUM(X55:X69)</f>
        <v>52</v>
      </c>
      <c r="Y70" s="19" t="n">
        <f aca="false">W70/V70</f>
        <v>0.737373737373737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2</v>
      </c>
      <c r="L73" s="41" t="n">
        <f aca="false">J73-K73</f>
        <v>3</v>
      </c>
      <c r="M73" s="43" t="n">
        <f aca="false">K73/J73</f>
        <v>0.4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15</v>
      </c>
      <c r="H76" s="41" t="n">
        <f aca="false">F76-G76</f>
        <v>2</v>
      </c>
      <c r="I76" s="43" t="n">
        <f aca="false">G76/F76</f>
        <v>0.882352941176471</v>
      </c>
      <c r="J76" s="44"/>
      <c r="K76" s="42"/>
      <c r="L76" s="41"/>
      <c r="M76" s="43"/>
      <c r="N76" s="41" t="n">
        <v>5</v>
      </c>
      <c r="O76" s="42" t="n">
        <v>4</v>
      </c>
      <c r="P76" s="41" t="n">
        <f aca="false">N76-O76</f>
        <v>1</v>
      </c>
      <c r="Q76" s="43" t="n">
        <f aca="false">O76/N76</f>
        <v>0.8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19</v>
      </c>
      <c r="X76" s="41" t="n">
        <f aca="false">V76-W76</f>
        <v>3</v>
      </c>
      <c r="Y76" s="43" t="n">
        <f aca="false">W76/V76</f>
        <v>0.863636363636364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16</v>
      </c>
      <c r="H78" s="41" t="n">
        <f aca="false">F78-G78</f>
        <v>12</v>
      </c>
      <c r="I78" s="43" t="n">
        <f aca="false">G78/F78</f>
        <v>0.571428571428571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4</v>
      </c>
      <c r="H79" s="41" t="n">
        <f aca="false">F79-G79</f>
        <v>6</v>
      </c>
      <c r="I79" s="43" t="n">
        <f aca="false">G79/F79</f>
        <v>0.4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4</v>
      </c>
      <c r="X79" s="41" t="n">
        <f aca="false">V79-W79</f>
        <v>6</v>
      </c>
      <c r="Y79" s="43" t="n">
        <f aca="false">W79/V79</f>
        <v>0.4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8</v>
      </c>
      <c r="H82" s="41" t="n">
        <f aca="false">F82-G82</f>
        <v>0</v>
      </c>
      <c r="I82" s="43" t="n">
        <f aca="false">G82/F82</f>
        <v>1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8</v>
      </c>
      <c r="X82" s="41" t="n">
        <f aca="false">V82-W82</f>
        <v>0</v>
      </c>
      <c r="Y82" s="43" t="n">
        <f aca="false">W82/V82</f>
        <v>1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9</v>
      </c>
      <c r="H83" s="41" t="n">
        <f aca="false">F83-G83</f>
        <v>0</v>
      </c>
      <c r="I83" s="43" t="n">
        <f aca="false">G83/F83</f>
        <v>1</v>
      </c>
      <c r="J83" s="44"/>
      <c r="K83" s="42"/>
      <c r="L83" s="41"/>
      <c r="M83" s="43"/>
      <c r="N83" s="41" t="n">
        <v>2</v>
      </c>
      <c r="O83" s="42" t="n">
        <v>1</v>
      </c>
      <c r="P83" s="41" t="n">
        <f aca="false">N83-O83</f>
        <v>1</v>
      </c>
      <c r="Q83" s="43" t="n">
        <f aca="false">O83/N83</f>
        <v>0.5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10</v>
      </c>
      <c r="X83" s="41" t="n">
        <f aca="false">V83-W83</f>
        <v>1</v>
      </c>
      <c r="Y83" s="43" t="n">
        <f aca="false">W83/V83</f>
        <v>0.909090909090909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155</v>
      </c>
      <c r="H85" s="18" t="n">
        <f aca="false">SUM(H71:H84)</f>
        <v>49</v>
      </c>
      <c r="I85" s="19" t="n">
        <f aca="false">G85/F85</f>
        <v>0.759803921568627</v>
      </c>
      <c r="J85" s="18" t="n">
        <f aca="false">SUM(J71:J84)</f>
        <v>11</v>
      </c>
      <c r="K85" s="18" t="n">
        <f aca="false">SUM(K71:K84)</f>
        <v>6</v>
      </c>
      <c r="L85" s="18" t="n">
        <f aca="false">J85-K85</f>
        <v>5</v>
      </c>
      <c r="M85" s="19" t="n">
        <f aca="false">K85/J85</f>
        <v>0.545454545454546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171</v>
      </c>
      <c r="X85" s="18" t="n">
        <f aca="false">SUM(X71:X84)</f>
        <v>73</v>
      </c>
      <c r="Y85" s="19" t="n">
        <f aca="false">W85/V85</f>
        <v>0.700819672131147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1037</v>
      </c>
      <c r="G86" s="18" t="n">
        <f aca="false">G38+G54+G70+G85</f>
        <v>797</v>
      </c>
      <c r="H86" s="18" t="n">
        <f aca="false">H38+H54+H70+H85</f>
        <v>240</v>
      </c>
      <c r="I86" s="19" t="n">
        <f aca="false">G86/F86</f>
        <v>0.768563162970106</v>
      </c>
      <c r="J86" s="18" t="n">
        <f aca="false">J38+J54+J70+J85</f>
        <v>81</v>
      </c>
      <c r="K86" s="18" t="n">
        <f aca="false">K38+K54+K70+K85</f>
        <v>51</v>
      </c>
      <c r="L86" s="18" t="n">
        <f aca="false">L38+L54+L70+L85</f>
        <v>30</v>
      </c>
      <c r="M86" s="19" t="n">
        <f aca="false">K86/J86</f>
        <v>0.62962962962963</v>
      </c>
      <c r="N86" s="18" t="n">
        <f aca="false">N38+N54+N70+N85</f>
        <v>172</v>
      </c>
      <c r="O86" s="18" t="n">
        <f aca="false">O38+O54+O70+O85</f>
        <v>69</v>
      </c>
      <c r="P86" s="18" t="n">
        <f aca="false">P38+P54+P70+P85</f>
        <v>104</v>
      </c>
      <c r="Q86" s="19" t="n">
        <f aca="false">O86/N86</f>
        <v>0.401162790697674</v>
      </c>
      <c r="R86" s="47" t="n">
        <f aca="false">R38+R54</f>
        <v>9</v>
      </c>
      <c r="S86" s="47" t="n">
        <f aca="false">S38+S54</f>
        <v>5</v>
      </c>
      <c r="T86" s="47" t="n">
        <f aca="false">T38+T54</f>
        <v>4</v>
      </c>
      <c r="U86" s="19" t="n">
        <f aca="false">S86/R86</f>
        <v>0.555555555555556</v>
      </c>
      <c r="V86" s="18" t="n">
        <f aca="false">V38+V54+V70+V85</f>
        <v>1299</v>
      </c>
      <c r="W86" s="18" t="n">
        <f aca="false">G86+K86+O86+S86</f>
        <v>922</v>
      </c>
      <c r="X86" s="18" t="n">
        <f aca="false">V86-W86</f>
        <v>377</v>
      </c>
      <c r="Y86" s="19" t="n">
        <f aca="false">W86/V86</f>
        <v>0.70977675134719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228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499</v>
      </c>
      <c r="G96" s="56" t="n">
        <f aca="false">G38</f>
        <v>390</v>
      </c>
      <c r="H96" s="56" t="n">
        <f aca="false">H38</f>
        <v>109</v>
      </c>
      <c r="I96" s="57" t="n">
        <f aca="false">I38</f>
        <v>0.781563126252505</v>
      </c>
      <c r="J96" s="56" t="n">
        <f aca="false">J38</f>
        <v>39</v>
      </c>
      <c r="K96" s="56" t="n">
        <f aca="false">K38</f>
        <v>23</v>
      </c>
      <c r="L96" s="56" t="n">
        <f aca="false">L38</f>
        <v>16</v>
      </c>
      <c r="M96" s="57" t="n">
        <f aca="false">M38</f>
        <v>0.58974358974359</v>
      </c>
      <c r="N96" s="56" t="n">
        <f aca="false">N38</f>
        <v>103</v>
      </c>
      <c r="O96" s="56" t="n">
        <f aca="false">O38</f>
        <v>39</v>
      </c>
      <c r="P96" s="56" t="n">
        <f aca="false">P38</f>
        <v>64</v>
      </c>
      <c r="Q96" s="57" t="n">
        <f aca="false">Q38</f>
        <v>0.378640776699029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645</v>
      </c>
      <c r="W96" s="56" t="n">
        <f aca="false">W38</f>
        <v>453</v>
      </c>
      <c r="X96" s="56" t="n">
        <f aca="false">X38</f>
        <v>192</v>
      </c>
      <c r="Y96" s="57" t="n">
        <f aca="false">Y38</f>
        <v>0.702325581395349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125</v>
      </c>
      <c r="H97" s="59" t="n">
        <f aca="false">H54</f>
        <v>40</v>
      </c>
      <c r="I97" s="60" t="n">
        <f aca="false">I54</f>
        <v>0.757575757575758</v>
      </c>
      <c r="J97" s="59" t="n">
        <f aca="false">J54</f>
        <v>22</v>
      </c>
      <c r="K97" s="59" t="n">
        <f aca="false">K54</f>
        <v>14</v>
      </c>
      <c r="L97" s="59" t="n">
        <f aca="false">L54</f>
        <v>8</v>
      </c>
      <c r="M97" s="60" t="n">
        <f aca="false">M54</f>
        <v>0.636363636363636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152</v>
      </c>
      <c r="X97" s="59" t="n">
        <f aca="false">X54</f>
        <v>60</v>
      </c>
      <c r="Y97" s="60" t="n">
        <f aca="false">Y54</f>
        <v>0.716981132075472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127</v>
      </c>
      <c r="H98" s="62" t="n">
        <f aca="false">H70</f>
        <v>42</v>
      </c>
      <c r="I98" s="63" t="n">
        <f aca="false">I70</f>
        <v>0.751479289940828</v>
      </c>
      <c r="J98" s="62" t="n">
        <f aca="false">J70</f>
        <v>9</v>
      </c>
      <c r="K98" s="62" t="n">
        <f aca="false">K70</f>
        <v>8</v>
      </c>
      <c r="L98" s="62" t="n">
        <f aca="false">L70</f>
        <v>1</v>
      </c>
      <c r="M98" s="63" t="n">
        <f aca="false">M70</f>
        <v>0.888888888888889</v>
      </c>
      <c r="N98" s="62" t="n">
        <f aca="false">N70</f>
        <v>20</v>
      </c>
      <c r="O98" s="62" t="n">
        <f aca="false">O70</f>
        <v>11</v>
      </c>
      <c r="P98" s="62" t="n">
        <f aca="false">P70</f>
        <v>10</v>
      </c>
      <c r="Q98" s="63" t="n">
        <f aca="false">Q70</f>
        <v>0.55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146</v>
      </c>
      <c r="X98" s="62" t="n">
        <f aca="false">X70</f>
        <v>52</v>
      </c>
      <c r="Y98" s="63" t="n">
        <f aca="false">Y70</f>
        <v>0.737373737373737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155</v>
      </c>
      <c r="H99" s="65" t="n">
        <f aca="false">H85</f>
        <v>49</v>
      </c>
      <c r="I99" s="66" t="n">
        <f aca="false">I85</f>
        <v>0.759803921568627</v>
      </c>
      <c r="J99" s="65" t="n">
        <f aca="false">J85</f>
        <v>11</v>
      </c>
      <c r="K99" s="65" t="n">
        <f aca="false">K85</f>
        <v>6</v>
      </c>
      <c r="L99" s="65" t="n">
        <f aca="false">L85</f>
        <v>5</v>
      </c>
      <c r="M99" s="66" t="n">
        <f aca="false">M85</f>
        <v>0.545454545454546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171</v>
      </c>
      <c r="X99" s="65" t="n">
        <f aca="false">X85</f>
        <v>73</v>
      </c>
      <c r="Y99" s="66" t="n">
        <f aca="false">Y85</f>
        <v>0.700819672131147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1037</v>
      </c>
      <c r="G100" s="6" t="n">
        <f aca="false">G86</f>
        <v>797</v>
      </c>
      <c r="H100" s="6" t="n">
        <f aca="false">H86</f>
        <v>240</v>
      </c>
      <c r="I100" s="68" t="n">
        <f aca="false">I86</f>
        <v>0.768563162970106</v>
      </c>
      <c r="J100" s="6" t="n">
        <f aca="false">J86</f>
        <v>81</v>
      </c>
      <c r="K100" s="6" t="n">
        <f aca="false">K86</f>
        <v>51</v>
      </c>
      <c r="L100" s="6" t="n">
        <f aca="false">L86</f>
        <v>30</v>
      </c>
      <c r="M100" s="68" t="n">
        <f aca="false">M86</f>
        <v>0.62962962962963</v>
      </c>
      <c r="N100" s="6" t="n">
        <f aca="false">N86</f>
        <v>172</v>
      </c>
      <c r="O100" s="6" t="n">
        <f aca="false">O86</f>
        <v>69</v>
      </c>
      <c r="P100" s="6" t="n">
        <f aca="false">P86</f>
        <v>104</v>
      </c>
      <c r="Q100" s="68" t="n">
        <f aca="false">Q86</f>
        <v>0.401162790697674</v>
      </c>
      <c r="R100" s="69" t="n">
        <f aca="false">R86</f>
        <v>9</v>
      </c>
      <c r="S100" s="69" t="n">
        <f aca="false">S86</f>
        <v>5</v>
      </c>
      <c r="T100" s="69" t="n">
        <f aca="false">T86</f>
        <v>4</v>
      </c>
      <c r="U100" s="68" t="n">
        <f aca="false">U86</f>
        <v>0.555555555555556</v>
      </c>
      <c r="V100" s="6" t="n">
        <f aca="false">V86</f>
        <v>1299</v>
      </c>
      <c r="W100" s="6" t="n">
        <f aca="false">W86</f>
        <v>922</v>
      </c>
      <c r="X100" s="6" t="n">
        <f aca="false">X86</f>
        <v>377</v>
      </c>
      <c r="Y100" s="68" t="n">
        <f aca="false">W100/V100</f>
        <v>0.70977675134719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229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1118</v>
      </c>
      <c r="J113" s="75"/>
      <c r="K113" s="75"/>
      <c r="L113" s="76" t="n">
        <f aca="false">G86+K86</f>
        <v>848</v>
      </c>
      <c r="M113" s="76"/>
      <c r="N113" s="76"/>
      <c r="O113" s="76" t="n">
        <f aca="false">I113-L113</f>
        <v>270</v>
      </c>
      <c r="P113" s="76"/>
      <c r="Q113" s="76"/>
      <c r="R113" s="77" t="n">
        <f aca="false">L113/I113</f>
        <v>0.758497316636852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74</v>
      </c>
      <c r="M114" s="76"/>
      <c r="N114" s="76"/>
      <c r="O114" s="76" t="n">
        <f aca="false">I114-L114</f>
        <v>107</v>
      </c>
      <c r="P114" s="76"/>
      <c r="Q114" s="76"/>
      <c r="R114" s="77" t="n">
        <f aca="false">L114/I114</f>
        <v>0.408839779005525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1299</v>
      </c>
      <c r="J115" s="75"/>
      <c r="K115" s="75"/>
      <c r="L115" s="76" t="n">
        <f aca="false">SUM(L113:L114)</f>
        <v>922</v>
      </c>
      <c r="M115" s="76"/>
      <c r="N115" s="76"/>
      <c r="O115" s="76" t="n">
        <f aca="false">SUM(O113:O114)</f>
        <v>377</v>
      </c>
      <c r="P115" s="76"/>
      <c r="Q115" s="76"/>
      <c r="R115" s="77" t="n">
        <f aca="false">L115/I115</f>
        <v>0.70977675134719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1848</v>
      </c>
      <c r="G121" s="83" t="n">
        <v>725</v>
      </c>
      <c r="H121" s="83" t="n">
        <v>1123</v>
      </c>
      <c r="I121" s="84" t="n">
        <f aca="false">G121/F121</f>
        <v>0.392316017316017</v>
      </c>
      <c r="J121" s="83" t="n">
        <v>466</v>
      </c>
      <c r="K121" s="83" t="n">
        <v>78</v>
      </c>
      <c r="L121" s="83" t="n">
        <v>388</v>
      </c>
      <c r="M121" s="84" t="n">
        <f aca="false">K121/J121</f>
        <v>0.167381974248927</v>
      </c>
    </row>
    <row r="122" customFormat="false" ht="12.75" hidden="false" customHeight="false" outlineLevel="0" collapsed="false">
      <c r="E122" s="80" t="s">
        <v>62</v>
      </c>
      <c r="F122" s="83" t="n">
        <v>954</v>
      </c>
      <c r="G122" s="83" t="n">
        <v>420</v>
      </c>
      <c r="H122" s="83" t="n">
        <v>534</v>
      </c>
      <c r="I122" s="84" t="n">
        <f aca="false">G122/F122</f>
        <v>0.440251572327044</v>
      </c>
      <c r="J122" s="83" t="n">
        <v>381</v>
      </c>
      <c r="K122" s="83" t="n">
        <v>63</v>
      </c>
      <c r="L122" s="83" t="n">
        <v>318</v>
      </c>
      <c r="M122" s="84" t="n">
        <f aca="false">K122/J122</f>
        <v>0.165354330708661</v>
      </c>
    </row>
    <row r="123" customFormat="false" ht="12.75" hidden="false" customHeight="false" outlineLevel="0" collapsed="false">
      <c r="E123" s="80" t="s">
        <v>86</v>
      </c>
      <c r="F123" s="83" t="n">
        <v>956</v>
      </c>
      <c r="G123" s="83" t="n">
        <v>544</v>
      </c>
      <c r="H123" s="83" t="n">
        <v>412</v>
      </c>
      <c r="I123" s="84" t="n">
        <f aca="false">G123/F123</f>
        <v>0.569037656903766</v>
      </c>
      <c r="J123" s="83" t="n">
        <v>348</v>
      </c>
      <c r="K123" s="83" t="n">
        <v>60</v>
      </c>
      <c r="L123" s="83" t="n">
        <v>288</v>
      </c>
      <c r="M123" s="84" t="n">
        <f aca="false">K123/J123</f>
        <v>0.172413793103448</v>
      </c>
    </row>
    <row r="124" customFormat="false" ht="12.75" hidden="false" customHeight="false" outlineLevel="0" collapsed="false">
      <c r="E124" s="80" t="s">
        <v>109</v>
      </c>
      <c r="F124" s="83" t="n">
        <v>1590</v>
      </c>
      <c r="G124" s="83" t="n">
        <v>573</v>
      </c>
      <c r="H124" s="83" t="n">
        <v>1017</v>
      </c>
      <c r="I124" s="84" t="n">
        <f aca="false">G124/F124</f>
        <v>0.360377358490566</v>
      </c>
      <c r="J124" s="83" t="n">
        <v>457</v>
      </c>
      <c r="K124" s="83" t="n">
        <v>49</v>
      </c>
      <c r="L124" s="83" t="n">
        <v>408</v>
      </c>
      <c r="M124" s="84" t="n">
        <f aca="false">K124/J124</f>
        <v>0.107221006564551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5348</v>
      </c>
      <c r="G125" s="80" t="n">
        <f aca="false">G121+G122+G123+G124</f>
        <v>2262</v>
      </c>
      <c r="H125" s="80" t="n">
        <f aca="false">H121+H122+H123+H124</f>
        <v>3086</v>
      </c>
      <c r="I125" s="85" t="n">
        <f aca="false">G125/F125</f>
        <v>0.422961854899028</v>
      </c>
      <c r="J125" s="80" t="n">
        <f aca="false">J121+J122+J123+J124</f>
        <v>1652</v>
      </c>
      <c r="K125" s="80" t="n">
        <f aca="false">K121+K122+K123+K124</f>
        <v>250</v>
      </c>
      <c r="L125" s="80" t="n">
        <f aca="false">L121+L122+L123+L124</f>
        <v>1402</v>
      </c>
      <c r="M125" s="85" t="n">
        <f aca="false">K125/J125</f>
        <v>0.151331719128329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true" showOutlineSymbols="true" defaultGridColor="true" view="normal" topLeftCell="D1" colorId="64" zoomScale="81" zoomScaleNormal="81" zoomScalePageLayoutView="100" workbookViewId="0">
      <selection pane="topLeft" activeCell="O27" activeCellId="0" sqref="O27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230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8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10</v>
      </c>
      <c r="P9" s="13" t="n">
        <f aca="false">N9-O9</f>
        <v>0</v>
      </c>
      <c r="Q9" s="15" t="n">
        <f aca="false">O9/N9</f>
        <v>1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68</v>
      </c>
      <c r="X9" s="13" t="n">
        <f aca="false">V9-W9</f>
        <v>0</v>
      </c>
      <c r="Y9" s="15" t="n">
        <f aca="false">W9/V9</f>
        <v>1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11</v>
      </c>
      <c r="H10" s="13" t="n">
        <f aca="false">F10-G10</f>
        <v>9</v>
      </c>
      <c r="I10" s="15" t="n">
        <f aca="false">G10/F10</f>
        <v>0.55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11</v>
      </c>
      <c r="X10" s="13" t="n">
        <f aca="false">V10-W10</f>
        <v>11</v>
      </c>
      <c r="Y10" s="15" t="n">
        <f aca="false">W10/V10</f>
        <v>0.5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44</v>
      </c>
      <c r="H12" s="13" t="n">
        <f aca="false">F12-G12</f>
        <v>1</v>
      </c>
      <c r="I12" s="15" t="n">
        <f aca="false">G12/F12</f>
        <v>0.977777777777778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44</v>
      </c>
      <c r="X12" s="13" t="n">
        <f aca="false">V12-W12</f>
        <v>1</v>
      </c>
      <c r="Y12" s="15" t="n">
        <f aca="false">W12/V12</f>
        <v>0.977777777777778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48</v>
      </c>
      <c r="G13" s="14" t="n">
        <v>34</v>
      </c>
      <c r="H13" s="13" t="n">
        <f aca="false">F13-G13</f>
        <v>14</v>
      </c>
      <c r="I13" s="15" t="n">
        <f aca="false">G13/F13</f>
        <v>0.708333333333333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73</v>
      </c>
      <c r="W13" s="13" t="n">
        <f aca="false">G13+K13+O13+S13</f>
        <v>36</v>
      </c>
      <c r="X13" s="13" t="n">
        <f aca="false">V13-W13</f>
        <v>37</v>
      </c>
      <c r="Y13" s="15" t="n">
        <f aca="false">W13/V13</f>
        <v>0.493150684931507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2</v>
      </c>
      <c r="L14" s="13" t="n">
        <f aca="false">J14-K14</f>
        <v>3</v>
      </c>
      <c r="M14" s="15" t="n">
        <f aca="false">K14/J14</f>
        <v>0.4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32</v>
      </c>
      <c r="X14" s="13" t="n">
        <f aca="false">V14-W14</f>
        <v>3</v>
      </c>
      <c r="Y14" s="15" t="n">
        <f aca="false">W14/V14</f>
        <v>0.914285714285714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16</v>
      </c>
      <c r="H17" s="13" t="n">
        <f aca="false">F17-G17</f>
        <v>12</v>
      </c>
      <c r="I17" s="15" t="n">
        <f aca="false">G17/F17</f>
        <v>0.571428571428571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16</v>
      </c>
      <c r="X17" s="13" t="n">
        <f aca="false">V17-W17</f>
        <v>12</v>
      </c>
      <c r="Y17" s="15" t="n">
        <f aca="false">W17/V17</f>
        <v>0.571428571428571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15</v>
      </c>
      <c r="P19" s="13" t="n">
        <f aca="false">N19-O19</f>
        <v>19</v>
      </c>
      <c r="Q19" s="15" t="n">
        <f aca="false">O19/N19</f>
        <v>0.441176470588235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15</v>
      </c>
      <c r="X19" s="13" t="n">
        <f aca="false">V19-W19</f>
        <v>19</v>
      </c>
      <c r="Y19" s="15" t="n">
        <f aca="false">W19/V19</f>
        <v>0.441176470588235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29</v>
      </c>
      <c r="H20" s="13" t="n">
        <f aca="false">F20-G20</f>
        <v>0</v>
      </c>
      <c r="I20" s="15" t="n">
        <f aca="false">G20/F20</f>
        <v>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29</v>
      </c>
      <c r="X20" s="13" t="n">
        <f aca="false">V20-W20</f>
        <v>0</v>
      </c>
      <c r="Y20" s="15" t="n">
        <f aca="false">W20/V20</f>
        <v>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7</v>
      </c>
      <c r="H21" s="13" t="n">
        <f aca="false">F21-G21</f>
        <v>7</v>
      </c>
      <c r="I21" s="15" t="n">
        <f aca="false">G21/F21</f>
        <v>0.5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7</v>
      </c>
      <c r="X21" s="13" t="n">
        <f aca="false">V21-W21</f>
        <v>7</v>
      </c>
      <c r="Y21" s="15" t="n">
        <f aca="false">W21/V21</f>
        <v>0.5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7</v>
      </c>
      <c r="H22" s="13" t="n">
        <f aca="false">F22-G22</f>
        <v>1</v>
      </c>
      <c r="I22" s="15" t="n">
        <f aca="false">G22/F22</f>
        <v>0.875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7</v>
      </c>
      <c r="X22" s="13" t="n">
        <f aca="false">V22-W22</f>
        <v>1</v>
      </c>
      <c r="Y22" s="15" t="n">
        <f aca="false">W22/V22</f>
        <v>0.875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9</v>
      </c>
      <c r="H23" s="13" t="n">
        <f aca="false">F23-G23</f>
        <v>1</v>
      </c>
      <c r="I23" s="15" t="n">
        <f aca="false">G23/F23</f>
        <v>0.9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10</v>
      </c>
      <c r="X23" s="13" t="n">
        <f aca="false">V23-W23</f>
        <v>4</v>
      </c>
      <c r="Y23" s="15" t="n">
        <f aca="false">W23/V23</f>
        <v>0.714285714285714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16</v>
      </c>
      <c r="H24" s="13" t="n">
        <f aca="false">F24-G24</f>
        <v>24</v>
      </c>
      <c r="I24" s="15" t="n">
        <f aca="false">G24/F24</f>
        <v>0.4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16</v>
      </c>
      <c r="X24" s="13" t="n">
        <f aca="false">V24-W24</f>
        <v>32</v>
      </c>
      <c r="Y24" s="15" t="n">
        <f aca="false">W24/V24</f>
        <v>0.333333333333333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8</v>
      </c>
      <c r="H25" s="13" t="n">
        <f aca="false">F25-G25</f>
        <v>2</v>
      </c>
      <c r="I25" s="15" t="n">
        <f aca="false">G25/F25</f>
        <v>0.8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8</v>
      </c>
      <c r="X25" s="13" t="n">
        <f aca="false">V25-W25</f>
        <v>2</v>
      </c>
      <c r="Y25" s="15" t="n">
        <f aca="false">W25/V25</f>
        <v>0.8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7</v>
      </c>
      <c r="H26" s="13" t="n">
        <f aca="false">F26-G26</f>
        <v>2</v>
      </c>
      <c r="I26" s="15" t="n">
        <f aca="false">G26/F26</f>
        <v>0.777777777777778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8</v>
      </c>
      <c r="X26" s="13" t="n">
        <f aca="false">V26-W26</f>
        <v>4</v>
      </c>
      <c r="Y26" s="15" t="n">
        <f aca="false">W26/V26</f>
        <v>0.666666666666667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2</v>
      </c>
      <c r="L29" s="13" t="n">
        <f aca="false">J29-K29</f>
        <v>2</v>
      </c>
      <c r="M29" s="15" t="n">
        <f aca="false">K29/J29</f>
        <v>0.5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13</v>
      </c>
      <c r="X29" s="13" t="n">
        <f aca="false">V29-W29</f>
        <v>3</v>
      </c>
      <c r="Y29" s="15" t="n">
        <f aca="false">W29/V29</f>
        <v>0.8125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12</v>
      </c>
      <c r="H30" s="13" t="n">
        <f aca="false">F30-G30</f>
        <v>0</v>
      </c>
      <c r="I30" s="15" t="n">
        <f aca="false">G30/F30</f>
        <v>1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12</v>
      </c>
      <c r="X30" s="13" t="n">
        <f aca="false">V30-W30</f>
        <v>0</v>
      </c>
      <c r="Y30" s="15" t="n">
        <f aca="false">W30/V30</f>
        <v>1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3</v>
      </c>
      <c r="L31" s="13" t="n">
        <f aca="false">J31-K31</f>
        <v>5</v>
      </c>
      <c r="M31" s="15" t="n">
        <f aca="false">K31/J31</f>
        <v>0.375</v>
      </c>
      <c r="N31" s="13"/>
      <c r="O31" s="14"/>
      <c r="P31" s="13"/>
      <c r="Q31" s="15"/>
      <c r="R31" s="13" t="n">
        <v>4</v>
      </c>
      <c r="S31" s="14" t="n">
        <v>1</v>
      </c>
      <c r="T31" s="13" t="n">
        <f aca="false">R31-S31</f>
        <v>3</v>
      </c>
      <c r="U31" s="15" t="n">
        <f aca="false">S31/R31</f>
        <v>0.25</v>
      </c>
      <c r="V31" s="13" t="n">
        <f aca="false">F31+J31+N31+R31</f>
        <v>24</v>
      </c>
      <c r="W31" s="13" t="n">
        <f aca="false">G31+K31+O31+S31</f>
        <v>15</v>
      </c>
      <c r="X31" s="13" t="n">
        <f aca="false">V31-W31</f>
        <v>9</v>
      </c>
      <c r="Y31" s="15" t="n">
        <f aca="false">W31/V31</f>
        <v>0.625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1</v>
      </c>
      <c r="L32" s="13" t="n">
        <f aca="false">J32-K32</f>
        <v>0</v>
      </c>
      <c r="M32" s="15" t="n">
        <f aca="false">K32/J32</f>
        <v>1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6</v>
      </c>
      <c r="X32" s="13" t="n">
        <f aca="false">V32-W32</f>
        <v>5</v>
      </c>
      <c r="Y32" s="15" t="n">
        <f aca="false">W32/V32</f>
        <v>0.545454545454545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2</v>
      </c>
      <c r="L33" s="13" t="n">
        <f aca="false">J33-K33</f>
        <v>8</v>
      </c>
      <c r="M33" s="15" t="n">
        <f aca="false">K33/J33</f>
        <v>0.2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12</v>
      </c>
      <c r="X33" s="13" t="n">
        <f aca="false">V33-W33</f>
        <v>8</v>
      </c>
      <c r="Y33" s="15" t="n">
        <f aca="false">W33/V33</f>
        <v>0.6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9</v>
      </c>
      <c r="H34" s="13" t="n">
        <f aca="false">F34-G34</f>
        <v>0</v>
      </c>
      <c r="I34" s="15" t="n">
        <f aca="false">G34/F34</f>
        <v>1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9</v>
      </c>
      <c r="X34" s="13" t="n">
        <f aca="false">V34-W34</f>
        <v>4</v>
      </c>
      <c r="Y34" s="15" t="n">
        <f aca="false">W34/V34</f>
        <v>0.692307692307692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499</v>
      </c>
      <c r="G38" s="18" t="n">
        <f aca="false">SUM(G8:G37)</f>
        <v>401</v>
      </c>
      <c r="H38" s="18" t="n">
        <f aca="false">F38-G38</f>
        <v>98</v>
      </c>
      <c r="I38" s="19" t="n">
        <f aca="false">G38/F38</f>
        <v>0.803607214428858</v>
      </c>
      <c r="J38" s="18" t="n">
        <f aca="false">SUM(J8:J37)</f>
        <v>39</v>
      </c>
      <c r="K38" s="18" t="n">
        <f aca="false">SUM(K8:K37)</f>
        <v>18</v>
      </c>
      <c r="L38" s="18" t="n">
        <f aca="false">J38-K38</f>
        <v>21</v>
      </c>
      <c r="M38" s="19" t="n">
        <f aca="false">K38/J38</f>
        <v>0.461538461538462</v>
      </c>
      <c r="N38" s="18" t="n">
        <f aca="false">SUM(N8:N37)</f>
        <v>103</v>
      </c>
      <c r="O38" s="18" t="n">
        <f aca="false">SUM(O8:O37)</f>
        <v>36</v>
      </c>
      <c r="P38" s="18" t="n">
        <f aca="false">SUM(P8:P37)</f>
        <v>67</v>
      </c>
      <c r="Q38" s="19" t="n">
        <f aca="false">O38/N38</f>
        <v>0.349514563106796</v>
      </c>
      <c r="R38" s="18" t="n">
        <f aca="false">SUM(R8:R37)</f>
        <v>4</v>
      </c>
      <c r="S38" s="18" t="n">
        <f aca="false">SUM(S8:S37)</f>
        <v>1</v>
      </c>
      <c r="T38" s="18" t="n">
        <f aca="false">SUM(T8:T37)</f>
        <v>3</v>
      </c>
      <c r="U38" s="19" t="n">
        <f aca="false">S38/R38</f>
        <v>0.25</v>
      </c>
      <c r="V38" s="18" t="n">
        <f aca="false">SUM(V8:V37)</f>
        <v>645</v>
      </c>
      <c r="W38" s="18" t="n">
        <f aca="false">SUM(W8:W37)</f>
        <v>456</v>
      </c>
      <c r="X38" s="18" t="n">
        <f aca="false">SUM(X8:X37)</f>
        <v>189</v>
      </c>
      <c r="Y38" s="19" t="n">
        <f aca="false">W38/V38</f>
        <v>0.706976744186046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8</v>
      </c>
      <c r="H41" s="25" t="n">
        <f aca="false">F41-G41</f>
        <v>5</v>
      </c>
      <c r="I41" s="27" t="n">
        <f aca="false">G41/F41</f>
        <v>0.615384615384615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8</v>
      </c>
      <c r="X41" s="25" t="n">
        <f aca="false">V41-W41</f>
        <v>5</v>
      </c>
      <c r="Y41" s="27" t="n">
        <f aca="false">W41/V41</f>
        <v>0.615384615384615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9</v>
      </c>
      <c r="H42" s="25" t="n">
        <f aca="false">F42-G42</f>
        <v>1</v>
      </c>
      <c r="I42" s="27" t="n">
        <f aca="false">G42/F42</f>
        <v>0.9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9</v>
      </c>
      <c r="X42" s="25" t="n">
        <f aca="false">V42-W42</f>
        <v>1</v>
      </c>
      <c r="Y42" s="27" t="n">
        <f aca="false">W42/V42</f>
        <v>0.9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8</v>
      </c>
      <c r="H46" s="25" t="n">
        <f aca="false">F46-G46</f>
        <v>4</v>
      </c>
      <c r="I46" s="27" t="n">
        <f aca="false">G46/F46</f>
        <v>0.666666666666667</v>
      </c>
      <c r="J46" s="28"/>
      <c r="K46" s="26"/>
      <c r="L46" s="25"/>
      <c r="M46" s="27"/>
      <c r="N46" s="25" t="n">
        <v>1</v>
      </c>
      <c r="O46" s="26" t="n">
        <v>1</v>
      </c>
      <c r="P46" s="25" t="n">
        <f aca="false">N46-O46</f>
        <v>0</v>
      </c>
      <c r="Q46" s="27" t="n">
        <f aca="false">O46/N46</f>
        <v>1</v>
      </c>
      <c r="R46" s="25" t="n">
        <v>5</v>
      </c>
      <c r="S46" s="26" t="n">
        <v>5</v>
      </c>
      <c r="T46" s="25" t="n">
        <f aca="false">R46-S46</f>
        <v>0</v>
      </c>
      <c r="U46" s="27" t="n">
        <f aca="false">S46/R46</f>
        <v>1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24</v>
      </c>
      <c r="H47" s="25" t="n">
        <f aca="false">F47-G47</f>
        <v>6</v>
      </c>
      <c r="I47" s="27" t="n">
        <f aca="false">G47/F47</f>
        <v>0.8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24</v>
      </c>
      <c r="X47" s="25" t="n">
        <f aca="false">V47-W47</f>
        <v>6</v>
      </c>
      <c r="Y47" s="27" t="n">
        <f aca="false">W47/V47</f>
        <v>0.8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4</v>
      </c>
      <c r="H48" s="25" t="n">
        <f aca="false">F48-G48</f>
        <v>1</v>
      </c>
      <c r="I48" s="27" t="n">
        <f aca="false">G48/F48</f>
        <v>0.8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4</v>
      </c>
      <c r="X48" s="25" t="n">
        <f aca="false">V48-W48</f>
        <v>1</v>
      </c>
      <c r="Y48" s="27" t="n">
        <f aca="false">W48/V48</f>
        <v>0.8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10</v>
      </c>
      <c r="L49" s="25" t="n">
        <f aca="false">J49-K49</f>
        <v>4</v>
      </c>
      <c r="M49" s="27" t="n">
        <f aca="false">K49/J49</f>
        <v>0.714285714285714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19</v>
      </c>
      <c r="X49" s="25" t="n">
        <f aca="false">V49-W49</f>
        <v>4</v>
      </c>
      <c r="Y49" s="27" t="n">
        <f aca="false">W49/V49</f>
        <v>0.826086956521739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5</v>
      </c>
      <c r="P51" s="25" t="n">
        <f aca="false">N51-O51</f>
        <v>0</v>
      </c>
      <c r="Q51" s="27" t="n">
        <f aca="false">O51/N51</f>
        <v>1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24</v>
      </c>
      <c r="X51" s="25" t="n">
        <f aca="false">V51-W51</f>
        <v>0</v>
      </c>
      <c r="Y51" s="27" t="n">
        <f aca="false">W51/V51</f>
        <v>1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5</v>
      </c>
      <c r="H52" s="25" t="n">
        <f aca="false">F52-G52</f>
        <v>0</v>
      </c>
      <c r="I52" s="27" t="n">
        <f aca="false">G52/F52</f>
        <v>1</v>
      </c>
      <c r="J52" s="28" t="n">
        <v>1</v>
      </c>
      <c r="K52" s="26" t="n">
        <v>1</v>
      </c>
      <c r="L52" s="25" t="n">
        <f aca="false">J52-K52</f>
        <v>0</v>
      </c>
      <c r="M52" s="27" t="n">
        <f aca="false">K52/J52</f>
        <v>1</v>
      </c>
      <c r="N52" s="25" t="n">
        <v>2</v>
      </c>
      <c r="O52" s="26" t="n">
        <v>0</v>
      </c>
      <c r="P52" s="25" t="n">
        <f aca="false">N52-O52</f>
        <v>2</v>
      </c>
      <c r="Q52" s="27" t="n">
        <f aca="false">O52/N52</f>
        <v>0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6</v>
      </c>
      <c r="X52" s="25" t="n">
        <f aca="false">V52-W52</f>
        <v>2</v>
      </c>
      <c r="Y52" s="27" t="n">
        <f aca="false">W52/V52</f>
        <v>0.75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124</v>
      </c>
      <c r="H54" s="18" t="n">
        <f aca="false">SUM(H39:H53)</f>
        <v>41</v>
      </c>
      <c r="I54" s="19" t="n">
        <f aca="false">G54/F54</f>
        <v>0.751515151515152</v>
      </c>
      <c r="J54" s="18" t="n">
        <f aca="false">SUM(J39:J53)</f>
        <v>22</v>
      </c>
      <c r="K54" s="18" t="n">
        <f aca="false">SUM(K39:K53)</f>
        <v>17</v>
      </c>
      <c r="L54" s="18" t="n">
        <f aca="false">SUM(L39:L53)</f>
        <v>5</v>
      </c>
      <c r="M54" s="19" t="n">
        <f aca="false">K54/J54</f>
        <v>0.772727272727273</v>
      </c>
      <c r="N54" s="18" t="n">
        <f aca="false">SUM(N39:N53)</f>
        <v>20</v>
      </c>
      <c r="O54" s="18" t="n">
        <f aca="false">SUM(O39:O53)</f>
        <v>10</v>
      </c>
      <c r="P54" s="18" t="n">
        <f aca="false">N54-O54</f>
        <v>10</v>
      </c>
      <c r="Q54" s="19" t="n">
        <f aca="false">O54/N54</f>
        <v>0.5</v>
      </c>
      <c r="R54" s="18" t="n">
        <f aca="false">SUM(R39:R53)</f>
        <v>5</v>
      </c>
      <c r="S54" s="18" t="n">
        <f aca="false">SUM(S39:S53)</f>
        <v>5</v>
      </c>
      <c r="T54" s="18" t="n">
        <f aca="false">R54-S54</f>
        <v>0</v>
      </c>
      <c r="U54" s="19" t="n">
        <f aca="false">S54/R54</f>
        <v>1</v>
      </c>
      <c r="V54" s="18" t="n">
        <f aca="false">SUM(V39:V53)</f>
        <v>212</v>
      </c>
      <c r="W54" s="18" t="n">
        <f aca="false">SUM(W39:W53)</f>
        <v>156</v>
      </c>
      <c r="X54" s="18" t="n">
        <f aca="false">SUM(X39:X53)</f>
        <v>56</v>
      </c>
      <c r="Y54" s="19" t="n">
        <f aca="false">W54/V54</f>
        <v>0.735849056603773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1</v>
      </c>
      <c r="P55" s="33" t="n">
        <v>3</v>
      </c>
      <c r="Q55" s="35" t="n">
        <f aca="false">O55/N55</f>
        <v>0.333333333333333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14</v>
      </c>
      <c r="X55" s="33" t="n">
        <f aca="false">V55-W55</f>
        <v>2</v>
      </c>
      <c r="Y55" s="35" t="n">
        <f aca="false">W55/V55</f>
        <v>0.875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5</v>
      </c>
      <c r="H57" s="33" t="n">
        <f aca="false">F57-G57</f>
        <v>5</v>
      </c>
      <c r="I57" s="35" t="n">
        <f aca="false">G57/F57</f>
        <v>0.5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5</v>
      </c>
      <c r="X57" s="33" t="n">
        <f aca="false">V57-W57</f>
        <v>7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2</v>
      </c>
      <c r="P59" s="33" t="n">
        <f aca="false">N59-O59</f>
        <v>0</v>
      </c>
      <c r="Q59" s="35" t="n">
        <f aca="false">O59/N59</f>
        <v>1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11</v>
      </c>
      <c r="X59" s="33" t="n">
        <f aca="false">V59-W59</f>
        <v>1</v>
      </c>
      <c r="Y59" s="35" t="n">
        <f aca="false">W59/V59</f>
        <v>0.916666666666667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6</v>
      </c>
      <c r="H62" s="33" t="n">
        <f aca="false">F62-G62</f>
        <v>2</v>
      </c>
      <c r="I62" s="35" t="n">
        <f aca="false">G62/F62</f>
        <v>0.75</v>
      </c>
      <c r="J62" s="33" t="n">
        <v>3</v>
      </c>
      <c r="K62" s="34" t="n">
        <v>1</v>
      </c>
      <c r="L62" s="33" t="n">
        <f aca="false">J62-K62</f>
        <v>2</v>
      </c>
      <c r="M62" s="35" t="n">
        <f aca="false">K62/J62</f>
        <v>0.333333333333333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7</v>
      </c>
      <c r="X62" s="33" t="n">
        <f aca="false">V62-W62</f>
        <v>4</v>
      </c>
      <c r="Y62" s="35" t="n">
        <f aca="false">W62/V62</f>
        <v>0.636363636363636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6</v>
      </c>
      <c r="H63" s="33" t="n">
        <f aca="false">F63-G63</f>
        <v>4</v>
      </c>
      <c r="I63" s="35" t="n">
        <f aca="false">G63/F63</f>
        <v>0.6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6</v>
      </c>
      <c r="X63" s="33" t="n">
        <f aca="false">V63-W63</f>
        <v>5</v>
      </c>
      <c r="Y63" s="35" t="n">
        <f aca="false">W63/V63</f>
        <v>0.545454545454545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5</v>
      </c>
      <c r="P66" s="33" t="n">
        <f aca="false">N66-O66</f>
        <v>1</v>
      </c>
      <c r="Q66" s="35" t="n">
        <f aca="false">O66/N66</f>
        <v>0.833333333333333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13</v>
      </c>
      <c r="X66" s="33" t="n">
        <f aca="false">V66-W66</f>
        <v>1</v>
      </c>
      <c r="Y66" s="35" t="n">
        <f aca="false">W66/V66</f>
        <v>0.928571428571429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12</v>
      </c>
      <c r="H67" s="33" t="n">
        <f aca="false">F67-G67</f>
        <v>2</v>
      </c>
      <c r="I67" s="35" t="n">
        <f aca="false">G67/F67</f>
        <v>0.857142857142857</v>
      </c>
      <c r="J67" s="33"/>
      <c r="K67" s="34"/>
      <c r="L67" s="33"/>
      <c r="M67" s="35"/>
      <c r="N67" s="33" t="n">
        <v>2</v>
      </c>
      <c r="O67" s="34" t="n">
        <v>2</v>
      </c>
      <c r="P67" s="33" t="n">
        <f aca="false">N67-O67</f>
        <v>0</v>
      </c>
      <c r="Q67" s="35" t="n">
        <f aca="false">O67/N67</f>
        <v>1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14</v>
      </c>
      <c r="X67" s="33" t="n">
        <f aca="false">V67-W67</f>
        <v>2</v>
      </c>
      <c r="Y67" s="35" t="n">
        <f aca="false">W67/V67</f>
        <v>0.875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19</v>
      </c>
      <c r="H68" s="33" t="n">
        <f aca="false">F68-G68</f>
        <v>11</v>
      </c>
      <c r="I68" s="35" t="n">
        <f aca="false">G68/F68</f>
        <v>0.633333333333333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20</v>
      </c>
      <c r="X68" s="33" t="n">
        <f aca="false">V68-W68</f>
        <v>12</v>
      </c>
      <c r="Y68" s="35" t="n">
        <f aca="false">W68/V68</f>
        <v>0.625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1</v>
      </c>
      <c r="P69" s="33" t="n">
        <f aca="false">N69-O69</f>
        <v>1</v>
      </c>
      <c r="Q69" s="35" t="n">
        <f aca="false">O69/N69</f>
        <v>0.5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128</v>
      </c>
      <c r="H70" s="18" t="n">
        <f aca="false">SUM(H55:H69)</f>
        <v>41</v>
      </c>
      <c r="I70" s="19" t="n">
        <f aca="false">G70/F70</f>
        <v>0.757396449704142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12</v>
      </c>
      <c r="P70" s="18" t="n">
        <f aca="false">SUM(P55:P69)</f>
        <v>9</v>
      </c>
      <c r="Q70" s="19" t="n">
        <f aca="false">O70/N70</f>
        <v>0.6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147</v>
      </c>
      <c r="X70" s="18" t="n">
        <f aca="false">SUM(X55:X69)</f>
        <v>51</v>
      </c>
      <c r="Y70" s="19" t="n">
        <f aca="false">W70/V70</f>
        <v>0.742424242424242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3</v>
      </c>
      <c r="H73" s="41" t="n">
        <f aca="false">F73-G73</f>
        <v>2</v>
      </c>
      <c r="I73" s="43" t="n">
        <f aca="false">G73/F73</f>
        <v>0.6</v>
      </c>
      <c r="J73" s="44" t="n">
        <v>5</v>
      </c>
      <c r="K73" s="42" t="n">
        <v>1</v>
      </c>
      <c r="L73" s="41" t="n">
        <f aca="false">J73-K73</f>
        <v>4</v>
      </c>
      <c r="M73" s="43" t="n">
        <f aca="false">K73/J73</f>
        <v>0.2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1</v>
      </c>
      <c r="L75" s="41" t="n">
        <f aca="false">J75-K75</f>
        <v>1</v>
      </c>
      <c r="M75" s="43" t="n">
        <f aca="false">K75/J75</f>
        <v>0.5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14</v>
      </c>
      <c r="H76" s="41" t="n">
        <f aca="false">F76-G76</f>
        <v>3</v>
      </c>
      <c r="I76" s="43" t="n">
        <f aca="false">G76/F76</f>
        <v>0.823529411764706</v>
      </c>
      <c r="J76" s="44"/>
      <c r="K76" s="42"/>
      <c r="L76" s="41"/>
      <c r="M76" s="43"/>
      <c r="N76" s="41" t="n">
        <v>5</v>
      </c>
      <c r="O76" s="42" t="n">
        <v>4</v>
      </c>
      <c r="P76" s="41" t="n">
        <f aca="false">N76-O76</f>
        <v>1</v>
      </c>
      <c r="Q76" s="43" t="n">
        <f aca="false">O76/N76</f>
        <v>0.8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18</v>
      </c>
      <c r="X76" s="41" t="n">
        <f aca="false">V76-W76</f>
        <v>4</v>
      </c>
      <c r="Y76" s="43" t="n">
        <f aca="false">W76/V76</f>
        <v>0.818181818181818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1</v>
      </c>
      <c r="H77" s="41" t="n">
        <f aca="false">F77-G77</f>
        <v>6</v>
      </c>
      <c r="I77" s="43" t="n">
        <f aca="false">G77/F77</f>
        <v>0.142857142857143</v>
      </c>
      <c r="J77" s="44"/>
      <c r="K77" s="42"/>
      <c r="L77" s="41"/>
      <c r="M77" s="43"/>
      <c r="N77" s="41" t="n">
        <v>10</v>
      </c>
      <c r="O77" s="42" t="n">
        <v>0</v>
      </c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1</v>
      </c>
      <c r="X77" s="41" t="n">
        <f aca="false">V77-W77</f>
        <v>16</v>
      </c>
      <c r="Y77" s="43" t="n">
        <f aca="false">W77/V77</f>
        <v>0.0588235294117647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16</v>
      </c>
      <c r="H78" s="41" t="n">
        <f aca="false">F78-G78</f>
        <v>12</v>
      </c>
      <c r="I78" s="43" t="n">
        <f aca="false">G78/F78</f>
        <v>0.571428571428571</v>
      </c>
      <c r="J78" s="44" t="n">
        <v>4</v>
      </c>
      <c r="K78" s="42" t="n">
        <v>3</v>
      </c>
      <c r="L78" s="41" t="n">
        <f aca="false">J78-K78</f>
        <v>1</v>
      </c>
      <c r="M78" s="43" t="n">
        <f aca="false">K78/J78</f>
        <v>0.75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4</v>
      </c>
      <c r="H79" s="41" t="n">
        <f aca="false">F79-G79</f>
        <v>6</v>
      </c>
      <c r="I79" s="43" t="n">
        <f aca="false">G79/F79</f>
        <v>0.4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4</v>
      </c>
      <c r="X79" s="41" t="n">
        <f aca="false">V79-W79</f>
        <v>6</v>
      </c>
      <c r="Y79" s="43" t="n">
        <f aca="false">W79/V79</f>
        <v>0.4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8</v>
      </c>
      <c r="H82" s="41" t="n">
        <f aca="false">F82-G82</f>
        <v>0</v>
      </c>
      <c r="I82" s="43" t="n">
        <f aca="false">G82/F82</f>
        <v>1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8</v>
      </c>
      <c r="X82" s="41" t="n">
        <f aca="false">V82-W82</f>
        <v>0</v>
      </c>
      <c r="Y82" s="43" t="n">
        <f aca="false">W82/V82</f>
        <v>1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1</v>
      </c>
      <c r="P83" s="41" t="n">
        <f aca="false">N83-O83</f>
        <v>1</v>
      </c>
      <c r="Q83" s="43" t="n">
        <f aca="false">O83/N83</f>
        <v>0.5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152</v>
      </c>
      <c r="H85" s="18" t="n">
        <f aca="false">SUM(H71:H84)</f>
        <v>52</v>
      </c>
      <c r="I85" s="19" t="n">
        <f aca="false">G85/F85</f>
        <v>0.745098039215686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10</v>
      </c>
      <c r="P85" s="18" t="n">
        <f aca="false">SUM(P71:P84)</f>
        <v>19</v>
      </c>
      <c r="Q85" s="19" t="n">
        <f aca="false">O85/N85</f>
        <v>0.344827586206897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167</v>
      </c>
      <c r="X85" s="18" t="n">
        <f aca="false">SUM(X71:X84)</f>
        <v>77</v>
      </c>
      <c r="Y85" s="19" t="n">
        <f aca="false">W85/V85</f>
        <v>0.684426229508197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1037</v>
      </c>
      <c r="G86" s="18" t="n">
        <f aca="false">G38+G54+G70+G85</f>
        <v>805</v>
      </c>
      <c r="H86" s="18" t="n">
        <f aca="false">H38+H54+H70+H85</f>
        <v>232</v>
      </c>
      <c r="I86" s="19" t="n">
        <f aca="false">G86/F86</f>
        <v>0.776277724204436</v>
      </c>
      <c r="J86" s="18" t="n">
        <f aca="false">J38+J54+J70+J85</f>
        <v>81</v>
      </c>
      <c r="K86" s="18" t="n">
        <f aca="false">K38+K54+K70+K85</f>
        <v>47</v>
      </c>
      <c r="L86" s="18" t="n">
        <f aca="false">L38+L54+L70+L85</f>
        <v>34</v>
      </c>
      <c r="M86" s="19" t="n">
        <f aca="false">K86/J86</f>
        <v>0.580246913580247</v>
      </c>
      <c r="N86" s="18" t="n">
        <f aca="false">N38+N54+N70+N85</f>
        <v>172</v>
      </c>
      <c r="O86" s="18" t="n">
        <f aca="false">O38+O54+O70+O85</f>
        <v>68</v>
      </c>
      <c r="P86" s="18" t="n">
        <f aca="false">P38+P54+P70+P85</f>
        <v>105</v>
      </c>
      <c r="Q86" s="19" t="n">
        <f aca="false">O86/N86</f>
        <v>0.395348837209302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1299</v>
      </c>
      <c r="W86" s="18" t="n">
        <f aca="false">G86+K86+O86+S86</f>
        <v>926</v>
      </c>
      <c r="X86" s="18" t="n">
        <f aca="false">V86-W86</f>
        <v>373</v>
      </c>
      <c r="Y86" s="19" t="n">
        <f aca="false">W86/V86</f>
        <v>0.712856043110085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230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499</v>
      </c>
      <c r="G96" s="56" t="n">
        <f aca="false">G38</f>
        <v>401</v>
      </c>
      <c r="H96" s="56" t="n">
        <f aca="false">H38</f>
        <v>98</v>
      </c>
      <c r="I96" s="57" t="n">
        <f aca="false">I38</f>
        <v>0.803607214428858</v>
      </c>
      <c r="J96" s="56" t="n">
        <f aca="false">J38</f>
        <v>39</v>
      </c>
      <c r="K96" s="56" t="n">
        <f aca="false">K38</f>
        <v>18</v>
      </c>
      <c r="L96" s="56" t="n">
        <f aca="false">L38</f>
        <v>21</v>
      </c>
      <c r="M96" s="57" t="n">
        <f aca="false">M38</f>
        <v>0.461538461538462</v>
      </c>
      <c r="N96" s="56" t="n">
        <f aca="false">N38</f>
        <v>103</v>
      </c>
      <c r="O96" s="56" t="n">
        <f aca="false">O38</f>
        <v>36</v>
      </c>
      <c r="P96" s="56" t="n">
        <f aca="false">P38</f>
        <v>67</v>
      </c>
      <c r="Q96" s="57" t="n">
        <f aca="false">Q38</f>
        <v>0.349514563106796</v>
      </c>
      <c r="R96" s="56" t="n">
        <f aca="false">R38</f>
        <v>4</v>
      </c>
      <c r="S96" s="56" t="n">
        <f aca="false">S38</f>
        <v>1</v>
      </c>
      <c r="T96" s="56" t="n">
        <f aca="false">T38</f>
        <v>3</v>
      </c>
      <c r="U96" s="57" t="n">
        <f aca="false">U38</f>
        <v>0.25</v>
      </c>
      <c r="V96" s="56" t="n">
        <f aca="false">V38</f>
        <v>645</v>
      </c>
      <c r="W96" s="56" t="n">
        <f aca="false">W38</f>
        <v>456</v>
      </c>
      <c r="X96" s="56" t="n">
        <f aca="false">X38</f>
        <v>189</v>
      </c>
      <c r="Y96" s="57" t="n">
        <f aca="false">Y38</f>
        <v>0.706976744186046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124</v>
      </c>
      <c r="H97" s="59" t="n">
        <f aca="false">H54</f>
        <v>41</v>
      </c>
      <c r="I97" s="60" t="n">
        <f aca="false">I54</f>
        <v>0.751515151515152</v>
      </c>
      <c r="J97" s="59" t="n">
        <f aca="false">J54</f>
        <v>22</v>
      </c>
      <c r="K97" s="59" t="n">
        <f aca="false">K54</f>
        <v>17</v>
      </c>
      <c r="L97" s="59" t="n">
        <f aca="false">L54</f>
        <v>5</v>
      </c>
      <c r="M97" s="60" t="n">
        <f aca="false">M54</f>
        <v>0.772727272727273</v>
      </c>
      <c r="N97" s="59" t="n">
        <f aca="false">N54</f>
        <v>20</v>
      </c>
      <c r="O97" s="59" t="n">
        <f aca="false">O54</f>
        <v>10</v>
      </c>
      <c r="P97" s="59" t="n">
        <f aca="false">P54</f>
        <v>10</v>
      </c>
      <c r="Q97" s="60" t="n">
        <f aca="false">Q54</f>
        <v>0.5</v>
      </c>
      <c r="R97" s="59" t="n">
        <f aca="false">R54</f>
        <v>5</v>
      </c>
      <c r="S97" s="59" t="n">
        <f aca="false">S54</f>
        <v>5</v>
      </c>
      <c r="T97" s="59" t="n">
        <f aca="false">T54</f>
        <v>0</v>
      </c>
      <c r="U97" s="60" t="n">
        <f aca="false">U54</f>
        <v>1</v>
      </c>
      <c r="V97" s="59" t="n">
        <f aca="false">V54</f>
        <v>212</v>
      </c>
      <c r="W97" s="59" t="n">
        <f aca="false">W54</f>
        <v>156</v>
      </c>
      <c r="X97" s="59" t="n">
        <f aca="false">X54</f>
        <v>56</v>
      </c>
      <c r="Y97" s="60" t="n">
        <f aca="false">Y54</f>
        <v>0.735849056603773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128</v>
      </c>
      <c r="H98" s="62" t="n">
        <f aca="false">H70</f>
        <v>41</v>
      </c>
      <c r="I98" s="63" t="n">
        <f aca="false">I70</f>
        <v>0.757396449704142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12</v>
      </c>
      <c r="P98" s="62" t="n">
        <f aca="false">P70</f>
        <v>9</v>
      </c>
      <c r="Q98" s="63" t="n">
        <f aca="false">Q70</f>
        <v>0.6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147</v>
      </c>
      <c r="X98" s="62" t="n">
        <f aca="false">X70</f>
        <v>51</v>
      </c>
      <c r="Y98" s="63" t="n">
        <f aca="false">Y70</f>
        <v>0.742424242424242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152</v>
      </c>
      <c r="H99" s="65" t="n">
        <f aca="false">H85</f>
        <v>52</v>
      </c>
      <c r="I99" s="66" t="n">
        <f aca="false">I85</f>
        <v>0.745098039215686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10</v>
      </c>
      <c r="P99" s="65" t="n">
        <f aca="false">P85</f>
        <v>19</v>
      </c>
      <c r="Q99" s="66" t="n">
        <f aca="false">Q85</f>
        <v>0.344827586206897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167</v>
      </c>
      <c r="X99" s="65" t="n">
        <f aca="false">X85</f>
        <v>77</v>
      </c>
      <c r="Y99" s="66" t="n">
        <f aca="false">Y85</f>
        <v>0.684426229508197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1037</v>
      </c>
      <c r="G100" s="6" t="n">
        <f aca="false">G86</f>
        <v>805</v>
      </c>
      <c r="H100" s="6" t="n">
        <f aca="false">H86</f>
        <v>232</v>
      </c>
      <c r="I100" s="68" t="n">
        <f aca="false">I86</f>
        <v>0.776277724204436</v>
      </c>
      <c r="J100" s="6" t="n">
        <f aca="false">J86</f>
        <v>81</v>
      </c>
      <c r="K100" s="6" t="n">
        <f aca="false">K86</f>
        <v>47</v>
      </c>
      <c r="L100" s="6" t="n">
        <f aca="false">L86</f>
        <v>34</v>
      </c>
      <c r="M100" s="68" t="n">
        <f aca="false">M86</f>
        <v>0.580246913580247</v>
      </c>
      <c r="N100" s="6" t="n">
        <f aca="false">N86</f>
        <v>172</v>
      </c>
      <c r="O100" s="6" t="n">
        <f aca="false">O86</f>
        <v>68</v>
      </c>
      <c r="P100" s="6" t="n">
        <f aca="false">P86</f>
        <v>105</v>
      </c>
      <c r="Q100" s="68" t="n">
        <f aca="false">Q86</f>
        <v>0.395348837209302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1299</v>
      </c>
      <c r="W100" s="6" t="n">
        <f aca="false">W86</f>
        <v>926</v>
      </c>
      <c r="X100" s="6" t="n">
        <f aca="false">X86</f>
        <v>373</v>
      </c>
      <c r="Y100" s="68" t="n">
        <f aca="false">W100/V100</f>
        <v>0.712856043110085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231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1118</v>
      </c>
      <c r="J113" s="75"/>
      <c r="K113" s="75"/>
      <c r="L113" s="76" t="n">
        <f aca="false">G86+K86</f>
        <v>852</v>
      </c>
      <c r="M113" s="76"/>
      <c r="N113" s="76"/>
      <c r="O113" s="76" t="n">
        <f aca="false">I113-L113</f>
        <v>266</v>
      </c>
      <c r="P113" s="76"/>
      <c r="Q113" s="76"/>
      <c r="R113" s="77" t="n">
        <f aca="false">L113/I113</f>
        <v>0.762075134168157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74</v>
      </c>
      <c r="M114" s="76"/>
      <c r="N114" s="76"/>
      <c r="O114" s="76" t="n">
        <f aca="false">I114-L114</f>
        <v>107</v>
      </c>
      <c r="P114" s="76"/>
      <c r="Q114" s="76"/>
      <c r="R114" s="77" t="n">
        <f aca="false">L114/I114</f>
        <v>0.408839779005525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1299</v>
      </c>
      <c r="J115" s="75"/>
      <c r="K115" s="75"/>
      <c r="L115" s="76" t="n">
        <f aca="false">SUM(L113:L114)</f>
        <v>926</v>
      </c>
      <c r="M115" s="76"/>
      <c r="N115" s="76"/>
      <c r="O115" s="76" t="n">
        <f aca="false">SUM(O113:O114)</f>
        <v>373</v>
      </c>
      <c r="P115" s="76"/>
      <c r="Q115" s="76"/>
      <c r="R115" s="77" t="n">
        <f aca="false">L115/I115</f>
        <v>0.712856043110085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1861</v>
      </c>
      <c r="G121" s="83" t="n">
        <v>749</v>
      </c>
      <c r="H121" s="83" t="n">
        <v>1112</v>
      </c>
      <c r="I121" s="84" t="n">
        <f aca="false">G121/F121</f>
        <v>0.402471789360559</v>
      </c>
      <c r="J121" s="83" t="n">
        <v>469</v>
      </c>
      <c r="K121" s="83" t="n">
        <v>96</v>
      </c>
      <c r="L121" s="83" t="n">
        <v>373</v>
      </c>
      <c r="M121" s="84" t="n">
        <f aca="false">K121/J121</f>
        <v>0.204690831556503</v>
      </c>
    </row>
    <row r="122" customFormat="false" ht="12.75" hidden="false" customHeight="false" outlineLevel="0" collapsed="false">
      <c r="E122" s="80" t="s">
        <v>62</v>
      </c>
      <c r="F122" s="83" t="n">
        <v>978</v>
      </c>
      <c r="G122" s="83" t="n">
        <v>388</v>
      </c>
      <c r="H122" s="83" t="n">
        <v>590</v>
      </c>
      <c r="I122" s="84" t="n">
        <f aca="false">G122/F122</f>
        <v>0.396728016359918</v>
      </c>
      <c r="J122" s="83" t="n">
        <v>392</v>
      </c>
      <c r="K122" s="83" t="n">
        <v>51</v>
      </c>
      <c r="L122" s="83" t="n">
        <v>341</v>
      </c>
      <c r="M122" s="84" t="n">
        <f aca="false">K122/J122</f>
        <v>0.130102040816327</v>
      </c>
    </row>
    <row r="123" customFormat="false" ht="12.75" hidden="false" customHeight="false" outlineLevel="0" collapsed="false">
      <c r="E123" s="80" t="s">
        <v>86</v>
      </c>
      <c r="F123" s="83" t="n">
        <v>965</v>
      </c>
      <c r="G123" s="83" t="n">
        <v>448</v>
      </c>
      <c r="H123" s="83" t="n">
        <v>517</v>
      </c>
      <c r="I123" s="84" t="n">
        <f aca="false">G123/F123</f>
        <v>0.464248704663212</v>
      </c>
      <c r="J123" s="83" t="n">
        <v>351</v>
      </c>
      <c r="K123" s="83" t="n">
        <v>67</v>
      </c>
      <c r="L123" s="83" t="n">
        <v>284</v>
      </c>
      <c r="M123" s="84" t="n">
        <f aca="false">K123/J123</f>
        <v>0.190883190883191</v>
      </c>
    </row>
    <row r="124" customFormat="false" ht="12.75" hidden="false" customHeight="false" outlineLevel="0" collapsed="false">
      <c r="E124" s="80" t="s">
        <v>109</v>
      </c>
      <c r="F124" s="83" t="n">
        <v>1579</v>
      </c>
      <c r="G124" s="83" t="n">
        <v>621</v>
      </c>
      <c r="H124" s="83" t="n">
        <v>958</v>
      </c>
      <c r="I124" s="84" t="n">
        <f aca="false">G124/F124</f>
        <v>0.393286890436985</v>
      </c>
      <c r="J124" s="83" t="n">
        <v>454</v>
      </c>
      <c r="K124" s="83" t="n">
        <v>55</v>
      </c>
      <c r="L124" s="83" t="n">
        <v>399</v>
      </c>
      <c r="M124" s="84" t="n">
        <f aca="false">K124/J124</f>
        <v>0.121145374449339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5383</v>
      </c>
      <c r="G125" s="80" t="n">
        <f aca="false">G121+G122+G123+G124</f>
        <v>2206</v>
      </c>
      <c r="H125" s="80" t="n">
        <f aca="false">H121+H122+H123+H124</f>
        <v>3177</v>
      </c>
      <c r="I125" s="85" t="n">
        <f aca="false">G125/F125</f>
        <v>0.409808656882779</v>
      </c>
      <c r="J125" s="80" t="n">
        <f aca="false">J121+J122+J123+J124</f>
        <v>1666</v>
      </c>
      <c r="K125" s="80" t="n">
        <f aca="false">K121+K122+K123+K124</f>
        <v>269</v>
      </c>
      <c r="L125" s="80" t="n">
        <f aca="false">L121+L122+L123+L124</f>
        <v>1397</v>
      </c>
      <c r="M125" s="85" t="n">
        <f aca="false">K125/J125</f>
        <v>0.161464585834334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14"/>
  <sheetViews>
    <sheetView showFormulas="false" showGridLines="false" showRowColHeaders="true" showZeros="true" rightToLeft="false" tabSelected="false" showOutlineSymbols="true" defaultGridColor="true" view="normal" topLeftCell="A7" colorId="64" zoomScale="81" zoomScaleNormal="81" zoomScalePageLayoutView="100" workbookViewId="0">
      <selection pane="topLeft" activeCell="U36" activeCellId="0" sqref="U36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3.35" hidden="false" customHeight="true" outlineLevel="0" collapsed="false">
      <c r="A1" s="88" t="str">
        <f aca="false">'01 ago'!E111</f>
        <v>OCUPAÇÃO DOS LEITOS DE UTI SISTEMA ESTADUAL DE REGULAÇÃO EM 01 agosto de 2020 (EXCETO LEITOS EXCLUSIVOS COVID)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customFormat="false" ht="12.75" hidden="false" customHeight="true" outlineLevel="0" collapsed="false">
      <c r="A2" s="88" t="str">
        <f aca="false">'01 ago'!E112</f>
        <v>TIPO DE LEITO</v>
      </c>
      <c r="B2" s="88"/>
      <c r="C2" s="88"/>
      <c r="D2" s="88"/>
      <c r="E2" s="88" t="str">
        <f aca="false">'01 ago'!I112</f>
        <v>EXISTENTES</v>
      </c>
      <c r="F2" s="88"/>
      <c r="G2" s="88"/>
      <c r="H2" s="89" t="str">
        <f aca="false">'01 ago'!L112</f>
        <v>OCUPADOS</v>
      </c>
      <c r="I2" s="89"/>
      <c r="J2" s="89"/>
      <c r="K2" s="88" t="str">
        <f aca="false">'01 ago'!O112</f>
        <v>DISPONÍVEIS</v>
      </c>
      <c r="L2" s="88"/>
      <c r="M2" s="88"/>
      <c r="N2" s="89" t="str">
        <f aca="false">'01 ago'!R112</f>
        <v>TX de ocup.</v>
      </c>
      <c r="O2" s="89"/>
      <c r="P2" s="89"/>
    </row>
    <row r="3" customFormat="false" ht="13.35" hidden="false" customHeight="true" outlineLevel="0" collapsed="false">
      <c r="A3" s="88" t="str">
        <f aca="false">'01 ago'!E113</f>
        <v>UTI ADULTO</v>
      </c>
      <c r="B3" s="88"/>
      <c r="C3" s="88"/>
      <c r="D3" s="88"/>
      <c r="E3" s="90" t="n">
        <f aca="false">'01 ago'!I113</f>
        <v>1128</v>
      </c>
      <c r="F3" s="90"/>
      <c r="G3" s="90"/>
      <c r="H3" s="91" t="n">
        <f aca="false">'01 ago'!L113</f>
        <v>838</v>
      </c>
      <c r="I3" s="91"/>
      <c r="J3" s="91"/>
      <c r="K3" s="91" t="n">
        <f aca="false">'01 ago'!O113</f>
        <v>290</v>
      </c>
      <c r="L3" s="91"/>
      <c r="M3" s="91"/>
      <c r="N3" s="92" t="n">
        <f aca="false">'01 ago'!R113</f>
        <v>0.74290780141844</v>
      </c>
      <c r="O3" s="92"/>
      <c r="P3" s="92"/>
    </row>
    <row r="4" customFormat="false" ht="13.35" hidden="false" customHeight="true" outlineLevel="0" collapsed="false">
      <c r="A4" s="88" t="str">
        <f aca="false">'01 ago'!E114</f>
        <v>UTI PEDIATRICA</v>
      </c>
      <c r="B4" s="88"/>
      <c r="C4" s="88"/>
      <c r="D4" s="88"/>
      <c r="E4" s="90" t="n">
        <f aca="false">'01 ago'!I114</f>
        <v>181</v>
      </c>
      <c r="F4" s="90"/>
      <c r="G4" s="90"/>
      <c r="H4" s="91" t="n">
        <f aca="false">'01 ago'!L114</f>
        <v>68</v>
      </c>
      <c r="I4" s="91"/>
      <c r="J4" s="91"/>
      <c r="K4" s="91" t="n">
        <f aca="false">'01 ago'!O114</f>
        <v>113</v>
      </c>
      <c r="L4" s="91"/>
      <c r="M4" s="91"/>
      <c r="N4" s="92" t="n">
        <f aca="false">'01 ago'!R114</f>
        <v>0.375690607734807</v>
      </c>
      <c r="O4" s="92"/>
      <c r="P4" s="92"/>
    </row>
    <row r="5" customFormat="false" ht="12.75" hidden="false" customHeight="true" outlineLevel="0" collapsed="false">
      <c r="A5" s="88" t="str">
        <f aca="false">'01 ago'!E115</f>
        <v>TOTAL UTI</v>
      </c>
      <c r="B5" s="88"/>
      <c r="C5" s="88"/>
      <c r="D5" s="88"/>
      <c r="E5" s="90" t="n">
        <f aca="false">'01 ago'!I115</f>
        <v>1309</v>
      </c>
      <c r="F5" s="90"/>
      <c r="G5" s="90"/>
      <c r="H5" s="91" t="n">
        <f aca="false">'01 ago'!L115</f>
        <v>906</v>
      </c>
      <c r="I5" s="91"/>
      <c r="J5" s="91"/>
      <c r="K5" s="91" t="n">
        <f aca="false">'01 ago'!O115</f>
        <v>403</v>
      </c>
      <c r="L5" s="91"/>
      <c r="M5" s="91"/>
      <c r="N5" s="92" t="n">
        <f aca="false">'01 ago'!R115</f>
        <v>0.692131398013751</v>
      </c>
      <c r="O5" s="92"/>
      <c r="P5" s="92"/>
      <c r="R5" s="93" t="s">
        <v>232</v>
      </c>
      <c r="S5" s="93"/>
      <c r="T5" s="93"/>
      <c r="U5" s="93"/>
    </row>
    <row r="6" customFormat="false" ht="12.75" hidden="false" customHeight="false" outlineLevel="0" collapsed="false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R6" s="93" t="s">
        <v>233</v>
      </c>
      <c r="S6" s="95" t="s">
        <v>234</v>
      </c>
      <c r="T6" s="95" t="s">
        <v>235</v>
      </c>
      <c r="U6" s="95" t="s">
        <v>236</v>
      </c>
    </row>
    <row r="7" customFormat="false" ht="12.75" hidden="false" customHeight="false" outlineLevel="0" collapsed="false">
      <c r="R7" s="96" t="n">
        <v>44044</v>
      </c>
      <c r="S7" s="97" t="n">
        <v>0.74</v>
      </c>
      <c r="T7" s="97" t="n">
        <v>0.38</v>
      </c>
      <c r="U7" s="97" t="n">
        <v>0.69</v>
      </c>
    </row>
    <row r="8" customFormat="false" ht="13.35" hidden="false" customHeight="true" outlineLevel="0" collapsed="false">
      <c r="A8" s="88" t="str">
        <f aca="false">'02 ago'!E111</f>
        <v>OCUPAÇÃO DOS LEITOS DE UTI SISTEMA ESTADUAL DE REGULAÇÃO EM 02 agosto de 2020 (EXCETO LEITOS EXCLUSIVOS COVID)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R8" s="96" t="n">
        <v>44045</v>
      </c>
      <c r="S8" s="97" t="n">
        <v>0.72</v>
      </c>
      <c r="T8" s="97" t="n">
        <v>0.38</v>
      </c>
      <c r="U8" s="97" t="n">
        <v>0.67</v>
      </c>
    </row>
    <row r="9" customFormat="false" ht="13.35" hidden="false" customHeight="true" outlineLevel="0" collapsed="false">
      <c r="A9" s="88" t="str">
        <f aca="false">'02 ago'!E112</f>
        <v>TIPO DE LEITO</v>
      </c>
      <c r="B9" s="88"/>
      <c r="C9" s="88"/>
      <c r="D9" s="88"/>
      <c r="E9" s="88" t="str">
        <f aca="false">'02 ago'!I112</f>
        <v>EXISTENTES</v>
      </c>
      <c r="F9" s="88"/>
      <c r="G9" s="88"/>
      <c r="H9" s="89" t="str">
        <f aca="false">'02 ago'!L112</f>
        <v>OCUPADOS</v>
      </c>
      <c r="I9" s="89"/>
      <c r="J9" s="89"/>
      <c r="K9" s="88" t="str">
        <f aca="false">'02 ago'!O112</f>
        <v>DISPONÍVEIS</v>
      </c>
      <c r="L9" s="88"/>
      <c r="M9" s="88"/>
      <c r="N9" s="89" t="str">
        <f aca="false">'02 ago'!R112</f>
        <v>TX de ocup.</v>
      </c>
      <c r="O9" s="89"/>
      <c r="P9" s="89"/>
      <c r="R9" s="96" t="n">
        <v>44046</v>
      </c>
      <c r="S9" s="97" t="n">
        <v>0.72</v>
      </c>
      <c r="T9" s="97" t="n">
        <v>0.35</v>
      </c>
      <c r="U9" s="97" t="n">
        <v>0.67</v>
      </c>
    </row>
    <row r="10" customFormat="false" ht="13.35" hidden="false" customHeight="true" outlineLevel="0" collapsed="false">
      <c r="A10" s="88" t="str">
        <f aca="false">'02 ago'!E113</f>
        <v>UTI ADULTO</v>
      </c>
      <c r="B10" s="88"/>
      <c r="C10" s="88"/>
      <c r="D10" s="88"/>
      <c r="E10" s="90" t="n">
        <f aca="false">'02 ago'!I113</f>
        <v>1128</v>
      </c>
      <c r="F10" s="90"/>
      <c r="G10" s="90"/>
      <c r="H10" s="91" t="n">
        <f aca="false">'02 ago'!L113</f>
        <v>811</v>
      </c>
      <c r="I10" s="91"/>
      <c r="J10" s="91"/>
      <c r="K10" s="91" t="n">
        <f aca="false">'02 ago'!O113</f>
        <v>317</v>
      </c>
      <c r="L10" s="91"/>
      <c r="M10" s="91"/>
      <c r="N10" s="92" t="n">
        <f aca="false">'02 ago'!R113</f>
        <v>0.718971631205674</v>
      </c>
      <c r="O10" s="92"/>
      <c r="P10" s="92"/>
      <c r="R10" s="96" t="n">
        <v>44047</v>
      </c>
      <c r="S10" s="97" t="n">
        <v>0.74</v>
      </c>
      <c r="T10" s="97" t="n">
        <v>0.34</v>
      </c>
      <c r="U10" s="97" t="n">
        <v>0.69</v>
      </c>
    </row>
    <row r="11" customFormat="false" ht="13.35" hidden="false" customHeight="true" outlineLevel="0" collapsed="false">
      <c r="A11" s="88" t="str">
        <f aca="false">'02 ago'!E114</f>
        <v>UTI PEDIATRICA</v>
      </c>
      <c r="B11" s="88"/>
      <c r="C11" s="88"/>
      <c r="D11" s="88"/>
      <c r="E11" s="90" t="n">
        <f aca="false">'02 ago'!I114</f>
        <v>181</v>
      </c>
      <c r="F11" s="90"/>
      <c r="G11" s="90"/>
      <c r="H11" s="91" t="n">
        <f aca="false">'02 ago'!L114</f>
        <v>69</v>
      </c>
      <c r="I11" s="91"/>
      <c r="J11" s="91"/>
      <c r="K11" s="91" t="n">
        <f aca="false">'02 ago'!O114</f>
        <v>112</v>
      </c>
      <c r="L11" s="91"/>
      <c r="M11" s="91"/>
      <c r="N11" s="92" t="n">
        <f aca="false">'02 ago'!R114</f>
        <v>0.38121546961326</v>
      </c>
      <c r="O11" s="92"/>
      <c r="P11" s="92"/>
      <c r="R11" s="96" t="n">
        <v>44048</v>
      </c>
      <c r="S11" s="97" t="n">
        <v>0.72</v>
      </c>
      <c r="T11" s="97" t="n">
        <v>0.35</v>
      </c>
      <c r="U11" s="97" t="n">
        <v>0.67</v>
      </c>
    </row>
    <row r="12" customFormat="false" ht="13.35" hidden="false" customHeight="true" outlineLevel="0" collapsed="false">
      <c r="A12" s="88" t="str">
        <f aca="false">'02 ago'!E115</f>
        <v>TOTAL UTI</v>
      </c>
      <c r="B12" s="88"/>
      <c r="C12" s="88"/>
      <c r="D12" s="88"/>
      <c r="E12" s="90" t="n">
        <f aca="false">'02 ago'!I115</f>
        <v>1309</v>
      </c>
      <c r="F12" s="90"/>
      <c r="G12" s="90"/>
      <c r="H12" s="91" t="n">
        <f aca="false">'02 ago'!L115</f>
        <v>880</v>
      </c>
      <c r="I12" s="91"/>
      <c r="J12" s="91"/>
      <c r="K12" s="91" t="n">
        <f aca="false">'02 ago'!O115</f>
        <v>429</v>
      </c>
      <c r="L12" s="91"/>
      <c r="M12" s="91"/>
      <c r="N12" s="92" t="n">
        <f aca="false">'02 ago'!R115</f>
        <v>0.672268907563025</v>
      </c>
      <c r="O12" s="92"/>
      <c r="P12" s="92"/>
      <c r="R12" s="96" t="n">
        <v>44049</v>
      </c>
      <c r="S12" s="97" t="n">
        <v>0.73</v>
      </c>
      <c r="T12" s="97" t="n">
        <v>0.32</v>
      </c>
      <c r="U12" s="97" t="n">
        <v>0.68</v>
      </c>
    </row>
    <row r="13" customFormat="false" ht="12.75" hidden="false" customHeight="false" outlineLevel="0" collapsed="false">
      <c r="R13" s="96" t="n">
        <v>44050</v>
      </c>
      <c r="S13" s="97" t="n">
        <v>0.74</v>
      </c>
      <c r="T13" s="97" t="n">
        <v>0.33</v>
      </c>
      <c r="U13" s="97" t="n">
        <v>0.69</v>
      </c>
    </row>
    <row r="14" customFormat="false" ht="12.75" hidden="false" customHeight="false" outlineLevel="0" collapsed="false">
      <c r="R14" s="96" t="n">
        <v>44051</v>
      </c>
      <c r="S14" s="97" t="n">
        <v>0.75</v>
      </c>
      <c r="T14" s="97" t="n">
        <v>0.35</v>
      </c>
      <c r="U14" s="97" t="n">
        <v>0.7</v>
      </c>
    </row>
    <row r="15" customFormat="false" ht="13.35" hidden="false" customHeight="true" outlineLevel="0" collapsed="false">
      <c r="A15" s="88" t="str">
        <f aca="false">'03 ago'!E111</f>
        <v>OCUPAÇÃO DOS LEITOS DE UTI SISTEMA ESTADUAL DE REGULAÇÃO EM 03 agosto de 2020 (EXCETO LEITOS EXCLUSIVOS COVID)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R15" s="96" t="n">
        <v>44052</v>
      </c>
      <c r="S15" s="97" t="n">
        <v>0.75</v>
      </c>
      <c r="T15" s="97" t="n">
        <v>0.35</v>
      </c>
      <c r="U15" s="97" t="n">
        <v>0.69</v>
      </c>
    </row>
    <row r="16" customFormat="false" ht="13.35" hidden="false" customHeight="true" outlineLevel="0" collapsed="false">
      <c r="A16" s="88" t="str">
        <f aca="false">'03 ago'!E112</f>
        <v>TIPO DE LEITO</v>
      </c>
      <c r="B16" s="88"/>
      <c r="C16" s="88"/>
      <c r="D16" s="88"/>
      <c r="E16" s="88" t="str">
        <f aca="false">'03 ago'!I112</f>
        <v>EXISTENTES</v>
      </c>
      <c r="F16" s="88"/>
      <c r="G16" s="88"/>
      <c r="H16" s="89" t="str">
        <f aca="false">'03 ago'!L112</f>
        <v>OCUPADOS</v>
      </c>
      <c r="I16" s="89"/>
      <c r="J16" s="89"/>
      <c r="K16" s="88" t="str">
        <f aca="false">'03 ago'!O112</f>
        <v>DISPONÍVEIS</v>
      </c>
      <c r="L16" s="88"/>
      <c r="M16" s="88"/>
      <c r="N16" s="89" t="str">
        <f aca="false">'03 ago'!R112</f>
        <v>TX de ocup.</v>
      </c>
      <c r="O16" s="89"/>
      <c r="P16" s="89"/>
      <c r="R16" s="96" t="n">
        <v>44053</v>
      </c>
      <c r="S16" s="97" t="n">
        <v>0.75</v>
      </c>
      <c r="T16" s="97" t="n">
        <v>0.39</v>
      </c>
      <c r="U16" s="97" t="n">
        <v>0.7</v>
      </c>
    </row>
    <row r="17" customFormat="false" ht="13.35" hidden="false" customHeight="true" outlineLevel="0" collapsed="false">
      <c r="A17" s="88" t="str">
        <f aca="false">'03 ago'!E113</f>
        <v>UTI ADULTO</v>
      </c>
      <c r="B17" s="88"/>
      <c r="C17" s="88"/>
      <c r="D17" s="88"/>
      <c r="E17" s="90" t="n">
        <f aca="false">'03 ago'!I113</f>
        <v>1128</v>
      </c>
      <c r="F17" s="90"/>
      <c r="G17" s="90"/>
      <c r="H17" s="91" t="n">
        <f aca="false">'03 ago'!L113</f>
        <v>808</v>
      </c>
      <c r="I17" s="91"/>
      <c r="J17" s="91"/>
      <c r="K17" s="91" t="n">
        <f aca="false">'03 ago'!O113</f>
        <v>320</v>
      </c>
      <c r="L17" s="91"/>
      <c r="M17" s="91"/>
      <c r="N17" s="92" t="n">
        <f aca="false">'03 ago'!R113</f>
        <v>0.716312056737589</v>
      </c>
      <c r="O17" s="92"/>
      <c r="P17" s="92"/>
      <c r="R17" s="96" t="n">
        <v>44054</v>
      </c>
      <c r="S17" s="97" t="n">
        <v>0.76</v>
      </c>
      <c r="T17" s="97" t="n">
        <v>0.36</v>
      </c>
      <c r="U17" s="97" t="n">
        <v>0.7</v>
      </c>
    </row>
    <row r="18" customFormat="false" ht="13.35" hidden="false" customHeight="true" outlineLevel="0" collapsed="false">
      <c r="A18" s="88" t="str">
        <f aca="false">'03 ago'!E114</f>
        <v>UTI PEDIATRICA</v>
      </c>
      <c r="B18" s="88"/>
      <c r="C18" s="88"/>
      <c r="D18" s="88"/>
      <c r="E18" s="90" t="n">
        <f aca="false">'03 ago'!I114</f>
        <v>181</v>
      </c>
      <c r="F18" s="90"/>
      <c r="G18" s="90"/>
      <c r="H18" s="91" t="n">
        <f aca="false">'03 ago'!L114</f>
        <v>64</v>
      </c>
      <c r="I18" s="91"/>
      <c r="J18" s="91"/>
      <c r="K18" s="91" t="n">
        <f aca="false">'03 ago'!O114</f>
        <v>117</v>
      </c>
      <c r="L18" s="91"/>
      <c r="M18" s="91"/>
      <c r="N18" s="92" t="n">
        <f aca="false">'03 ago'!R114</f>
        <v>0.353591160220994</v>
      </c>
      <c r="O18" s="92"/>
      <c r="P18" s="92"/>
      <c r="R18" s="96" t="n">
        <v>44055</v>
      </c>
      <c r="S18" s="97" t="n">
        <v>0.79</v>
      </c>
      <c r="T18" s="97" t="n">
        <v>0.45</v>
      </c>
      <c r="U18" s="97" t="n">
        <v>0.74</v>
      </c>
    </row>
    <row r="19" customFormat="false" ht="13.35" hidden="false" customHeight="true" outlineLevel="0" collapsed="false">
      <c r="A19" s="88" t="str">
        <f aca="false">'03 ago'!E115</f>
        <v>TOTAL UTI</v>
      </c>
      <c r="B19" s="88"/>
      <c r="C19" s="88"/>
      <c r="D19" s="88"/>
      <c r="E19" s="90" t="n">
        <f aca="false">'03 ago'!I115</f>
        <v>1309</v>
      </c>
      <c r="F19" s="90"/>
      <c r="G19" s="90"/>
      <c r="H19" s="91" t="n">
        <f aca="false">'03 ago'!L115</f>
        <v>872</v>
      </c>
      <c r="I19" s="91"/>
      <c r="J19" s="91"/>
      <c r="K19" s="91" t="n">
        <f aca="false">'03 ago'!O115</f>
        <v>437</v>
      </c>
      <c r="L19" s="91"/>
      <c r="M19" s="91"/>
      <c r="N19" s="92" t="n">
        <f aca="false">'03 ago'!R115</f>
        <v>0.666157372039725</v>
      </c>
      <c r="O19" s="92"/>
      <c r="P19" s="92"/>
      <c r="R19" s="96" t="n">
        <v>44056</v>
      </c>
      <c r="S19" s="97" t="n">
        <v>0.76</v>
      </c>
      <c r="T19" s="97" t="n">
        <v>0.43</v>
      </c>
      <c r="U19" s="97" t="n">
        <v>0.71</v>
      </c>
    </row>
    <row r="20" customFormat="false" ht="12.75" hidden="false" customHeight="false" outlineLevel="0" collapsed="false">
      <c r="R20" s="96" t="n">
        <v>44057</v>
      </c>
      <c r="S20" s="97" t="n">
        <v>0.75</v>
      </c>
      <c r="T20" s="97" t="n">
        <v>0.35</v>
      </c>
      <c r="U20" s="97" t="n">
        <v>0.7</v>
      </c>
    </row>
    <row r="21" customFormat="false" ht="12.75" hidden="false" customHeight="false" outlineLevel="0" collapsed="false">
      <c r="R21" s="96" t="n">
        <v>44058</v>
      </c>
      <c r="S21" s="97" t="n">
        <v>0.77</v>
      </c>
      <c r="T21" s="97" t="n">
        <v>0.41</v>
      </c>
      <c r="U21" s="97" t="n">
        <v>0.72</v>
      </c>
    </row>
    <row r="22" customFormat="false" ht="13.35" hidden="false" customHeight="true" outlineLevel="0" collapsed="false">
      <c r="A22" s="88" t="str">
        <f aca="false">'04 ago'!E111</f>
        <v>OCUPAÇÃO DOS LEITOS DE UTI SISTEMA ESTADUAL DE REGULAÇÃO EM 04 agosto de 2020 (EXCETO LEITOS EXCLUSIVOS COVID)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R22" s="96" t="n">
        <v>44059</v>
      </c>
      <c r="S22" s="97" t="n">
        <v>0.75</v>
      </c>
      <c r="T22" s="97" t="n">
        <v>0.38</v>
      </c>
      <c r="U22" s="97" t="n">
        <v>0.7</v>
      </c>
    </row>
    <row r="23" customFormat="false" ht="13.35" hidden="false" customHeight="true" outlineLevel="0" collapsed="false">
      <c r="A23" s="88" t="str">
        <f aca="false">'04 ago'!E112</f>
        <v>TIPO DE LEITO</v>
      </c>
      <c r="B23" s="88"/>
      <c r="C23" s="88"/>
      <c r="D23" s="88"/>
      <c r="E23" s="88" t="str">
        <f aca="false">'04 ago'!I112</f>
        <v>EXISTENTES</v>
      </c>
      <c r="F23" s="88"/>
      <c r="G23" s="88"/>
      <c r="H23" s="89" t="str">
        <f aca="false">'04 ago'!L112</f>
        <v>OCUPADOS</v>
      </c>
      <c r="I23" s="89"/>
      <c r="J23" s="89"/>
      <c r="K23" s="88" t="str">
        <f aca="false">'04 ago'!O112</f>
        <v>DISPONÍVEIS</v>
      </c>
      <c r="L23" s="88"/>
      <c r="M23" s="88"/>
      <c r="N23" s="89" t="str">
        <f aca="false">'04 ago'!R112</f>
        <v>TX de ocup.</v>
      </c>
      <c r="O23" s="89"/>
      <c r="P23" s="89"/>
      <c r="R23" s="96" t="n">
        <v>44060</v>
      </c>
      <c r="S23" s="97" t="n">
        <v>0.75</v>
      </c>
      <c r="T23" s="97" t="n">
        <v>0.35</v>
      </c>
      <c r="U23" s="97" t="n">
        <v>0.69</v>
      </c>
    </row>
    <row r="24" customFormat="false" ht="13.35" hidden="false" customHeight="true" outlineLevel="0" collapsed="false">
      <c r="A24" s="88" t="str">
        <f aca="false">'04 ago'!E113</f>
        <v>UTI ADULTO</v>
      </c>
      <c r="B24" s="88"/>
      <c r="C24" s="88"/>
      <c r="D24" s="88"/>
      <c r="E24" s="90" t="n">
        <f aca="false">'04 ago'!I113</f>
        <v>1128</v>
      </c>
      <c r="F24" s="90"/>
      <c r="G24" s="90"/>
      <c r="H24" s="91" t="n">
        <f aca="false">'04 ago'!L113</f>
        <v>836</v>
      </c>
      <c r="I24" s="91"/>
      <c r="J24" s="91"/>
      <c r="K24" s="91" t="n">
        <f aca="false">'04 ago'!O113</f>
        <v>292</v>
      </c>
      <c r="L24" s="91"/>
      <c r="M24" s="91"/>
      <c r="N24" s="92" t="n">
        <f aca="false">'04 ago'!R113</f>
        <v>0.74113475177305</v>
      </c>
      <c r="O24" s="92"/>
      <c r="P24" s="92"/>
      <c r="R24" s="96" t="n">
        <v>44061</v>
      </c>
      <c r="S24" s="97" t="n">
        <v>0.74</v>
      </c>
      <c r="T24" s="97" t="n">
        <v>0.36</v>
      </c>
      <c r="U24" s="97" t="n">
        <v>0.69</v>
      </c>
    </row>
    <row r="25" customFormat="false" ht="13.35" hidden="false" customHeight="true" outlineLevel="0" collapsed="false">
      <c r="A25" s="88" t="str">
        <f aca="false">'04 ago'!E114</f>
        <v>UTI PEDIATRICA</v>
      </c>
      <c r="B25" s="88"/>
      <c r="C25" s="88"/>
      <c r="D25" s="88"/>
      <c r="E25" s="90" t="n">
        <f aca="false">'04 ago'!I114</f>
        <v>181</v>
      </c>
      <c r="F25" s="90"/>
      <c r="G25" s="90"/>
      <c r="H25" s="91" t="n">
        <f aca="false">'04 ago'!L114</f>
        <v>61</v>
      </c>
      <c r="I25" s="91"/>
      <c r="J25" s="91"/>
      <c r="K25" s="91" t="n">
        <f aca="false">'04 ago'!O114</f>
        <v>120</v>
      </c>
      <c r="L25" s="91"/>
      <c r="M25" s="91"/>
      <c r="N25" s="92" t="n">
        <f aca="false">'04 ago'!R114</f>
        <v>0.337016574585635</v>
      </c>
      <c r="O25" s="92"/>
      <c r="P25" s="92"/>
      <c r="R25" s="96" t="n">
        <v>44062</v>
      </c>
      <c r="S25" s="97" t="n">
        <v>0.75</v>
      </c>
      <c r="T25" s="97" t="n">
        <v>0.35</v>
      </c>
      <c r="U25" s="97" t="n">
        <v>0.69</v>
      </c>
    </row>
    <row r="26" customFormat="false" ht="13.35" hidden="false" customHeight="true" outlineLevel="0" collapsed="false">
      <c r="A26" s="88" t="str">
        <f aca="false">'04 ago'!E115</f>
        <v>TOTAL UTI</v>
      </c>
      <c r="B26" s="88"/>
      <c r="C26" s="88"/>
      <c r="D26" s="88"/>
      <c r="E26" s="90" t="n">
        <f aca="false">'04 ago'!I115</f>
        <v>1309</v>
      </c>
      <c r="F26" s="90"/>
      <c r="G26" s="90"/>
      <c r="H26" s="91" t="n">
        <f aca="false">'04 ago'!L115</f>
        <v>897</v>
      </c>
      <c r="I26" s="91"/>
      <c r="J26" s="91"/>
      <c r="K26" s="91" t="n">
        <f aca="false">'04 ago'!O115</f>
        <v>412</v>
      </c>
      <c r="L26" s="91"/>
      <c r="M26" s="91"/>
      <c r="N26" s="92" t="n">
        <f aca="false">'04 ago'!R115</f>
        <v>0.685255920550038</v>
      </c>
      <c r="O26" s="92"/>
      <c r="P26" s="92"/>
      <c r="R26" s="96" t="n">
        <v>44063</v>
      </c>
      <c r="S26" s="97" t="n">
        <v>0.77</v>
      </c>
      <c r="T26" s="97" t="n">
        <v>0.36</v>
      </c>
      <c r="U26" s="97" t="n">
        <v>0.71</v>
      </c>
    </row>
    <row r="27" customFormat="false" ht="12.75" hidden="false" customHeight="false" outlineLevel="0" collapsed="false">
      <c r="R27" s="96" t="n">
        <v>44064</v>
      </c>
      <c r="S27" s="97" t="n">
        <v>0.75</v>
      </c>
      <c r="T27" s="97" t="n">
        <v>0.36</v>
      </c>
      <c r="U27" s="97" t="n">
        <v>0.7</v>
      </c>
    </row>
    <row r="28" customFormat="false" ht="12.75" hidden="false" customHeight="false" outlineLevel="0" collapsed="false">
      <c r="R28" s="96" t="n">
        <v>44065</v>
      </c>
      <c r="S28" s="97" t="n">
        <v>0.76</v>
      </c>
      <c r="T28" s="97" t="n">
        <v>0.39</v>
      </c>
      <c r="U28" s="97" t="n">
        <v>0.71</v>
      </c>
    </row>
    <row r="29" customFormat="false" ht="13.35" hidden="false" customHeight="true" outlineLevel="0" collapsed="false">
      <c r="A29" s="88" t="str">
        <f aca="false">'05 ago'!E111</f>
        <v>OCUPAÇÃO DOS LEITOS DE UTI SISTEMA ESTADUAL DE REGULAÇÃO EM 05 agosto de 2020 (EXCETO LEITOS EXCLUSIVOS COVID)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R29" s="96" t="n">
        <v>44066</v>
      </c>
      <c r="S29" s="97" t="n">
        <v>0.77</v>
      </c>
      <c r="T29" s="97" t="n">
        <v>0.38</v>
      </c>
      <c r="U29" s="97" t="n">
        <v>0.72</v>
      </c>
    </row>
    <row r="30" customFormat="false" ht="13.35" hidden="false" customHeight="true" outlineLevel="0" collapsed="false">
      <c r="A30" s="88" t="str">
        <f aca="false">'05 ago'!E112</f>
        <v>TIPO DE LEITO</v>
      </c>
      <c r="B30" s="88"/>
      <c r="C30" s="88"/>
      <c r="D30" s="88"/>
      <c r="E30" s="88" t="str">
        <f aca="false">'05 ago'!I112</f>
        <v>EXISTENTES</v>
      </c>
      <c r="F30" s="88"/>
      <c r="G30" s="88"/>
      <c r="H30" s="89" t="str">
        <f aca="false">'05 ago'!L112</f>
        <v>OCUPADOS</v>
      </c>
      <c r="I30" s="89"/>
      <c r="J30" s="89"/>
      <c r="K30" s="88" t="str">
        <f aca="false">'05 ago'!O112</f>
        <v>DISPONÍVEIS</v>
      </c>
      <c r="L30" s="88"/>
      <c r="M30" s="88"/>
      <c r="N30" s="89" t="str">
        <f aca="false">'05 ago'!R112</f>
        <v>TX de ocup.</v>
      </c>
      <c r="O30" s="89"/>
      <c r="P30" s="89"/>
      <c r="R30" s="96" t="n">
        <v>44067</v>
      </c>
      <c r="S30" s="97" t="n">
        <v>0.75</v>
      </c>
      <c r="T30" s="97" t="n">
        <v>0.35</v>
      </c>
      <c r="U30" s="97" t="n">
        <v>0.69</v>
      </c>
    </row>
    <row r="31" customFormat="false" ht="13.35" hidden="false" customHeight="true" outlineLevel="0" collapsed="false">
      <c r="A31" s="88" t="str">
        <f aca="false">'05 ago'!E113</f>
        <v>UTI ADULTO</v>
      </c>
      <c r="B31" s="88"/>
      <c r="C31" s="88"/>
      <c r="D31" s="88"/>
      <c r="E31" s="90" t="n">
        <f aca="false">'05 ago'!I113</f>
        <v>1128</v>
      </c>
      <c r="F31" s="90"/>
      <c r="G31" s="90"/>
      <c r="H31" s="91" t="n">
        <f aca="false">'05 ago'!L113</f>
        <v>811</v>
      </c>
      <c r="I31" s="91"/>
      <c r="J31" s="91"/>
      <c r="K31" s="91" t="n">
        <f aca="false">'05 ago'!O113</f>
        <v>317</v>
      </c>
      <c r="L31" s="91"/>
      <c r="M31" s="91"/>
      <c r="N31" s="92" t="n">
        <f aca="false">'05 ago'!R113</f>
        <v>0.718971631205674</v>
      </c>
      <c r="O31" s="92"/>
      <c r="P31" s="92"/>
      <c r="R31" s="96" t="n">
        <v>44068</v>
      </c>
      <c r="S31" s="97" t="n">
        <v>0.77</v>
      </c>
      <c r="T31" s="97" t="n">
        <v>0.33</v>
      </c>
      <c r="U31" s="97" t="n">
        <v>0.71</v>
      </c>
    </row>
    <row r="32" customFormat="false" ht="13.35" hidden="false" customHeight="true" outlineLevel="0" collapsed="false">
      <c r="A32" s="88" t="str">
        <f aca="false">'05 ago'!E114</f>
        <v>UTI PEDIATRICA</v>
      </c>
      <c r="B32" s="88"/>
      <c r="C32" s="88"/>
      <c r="D32" s="88"/>
      <c r="E32" s="90" t="n">
        <f aca="false">'05 ago'!I114</f>
        <v>181</v>
      </c>
      <c r="F32" s="90"/>
      <c r="G32" s="90"/>
      <c r="H32" s="91" t="n">
        <f aca="false">'05 ago'!L114</f>
        <v>63</v>
      </c>
      <c r="I32" s="91"/>
      <c r="J32" s="91"/>
      <c r="K32" s="91" t="n">
        <f aca="false">'05 ago'!O114</f>
        <v>118</v>
      </c>
      <c r="L32" s="91"/>
      <c r="M32" s="91"/>
      <c r="N32" s="92" t="n">
        <f aca="false">'05 ago'!R114</f>
        <v>0.348066298342541</v>
      </c>
      <c r="O32" s="92"/>
      <c r="P32" s="92"/>
      <c r="R32" s="96" t="n">
        <v>44069</v>
      </c>
      <c r="S32" s="97" t="n">
        <v>0.76</v>
      </c>
      <c r="T32" s="97" t="n">
        <v>0.33</v>
      </c>
      <c r="U32" s="97" t="n">
        <v>0.7</v>
      </c>
    </row>
    <row r="33" customFormat="false" ht="13.35" hidden="false" customHeight="true" outlineLevel="0" collapsed="false">
      <c r="A33" s="88" t="str">
        <f aca="false">'05 ago'!E115</f>
        <v>TOTAL UTI</v>
      </c>
      <c r="B33" s="88"/>
      <c r="C33" s="88"/>
      <c r="D33" s="88"/>
      <c r="E33" s="90" t="n">
        <f aca="false">'05 ago'!I115</f>
        <v>1309</v>
      </c>
      <c r="F33" s="90"/>
      <c r="G33" s="90"/>
      <c r="H33" s="91" t="n">
        <f aca="false">'05 ago'!L115</f>
        <v>874</v>
      </c>
      <c r="I33" s="91"/>
      <c r="J33" s="91"/>
      <c r="K33" s="91" t="n">
        <f aca="false">'05 ago'!O115</f>
        <v>435</v>
      </c>
      <c r="L33" s="91"/>
      <c r="M33" s="91"/>
      <c r="N33" s="92" t="n">
        <f aca="false">'05 ago'!R115</f>
        <v>0.66768525592055</v>
      </c>
      <c r="O33" s="92"/>
      <c r="P33" s="92"/>
      <c r="R33" s="96" t="n">
        <v>44070</v>
      </c>
      <c r="S33" s="97" t="n">
        <v>0.76</v>
      </c>
      <c r="T33" s="97" t="n">
        <v>0.34</v>
      </c>
      <c r="U33" s="97" t="n">
        <v>0.71</v>
      </c>
    </row>
    <row r="34" customFormat="false" ht="12.75" hidden="false" customHeight="false" outlineLevel="0" collapsed="false">
      <c r="R34" s="96" t="n">
        <v>44071</v>
      </c>
      <c r="S34" s="97" t="n">
        <v>0.73</v>
      </c>
      <c r="T34" s="97" t="n">
        <v>0.37</v>
      </c>
      <c r="U34" s="97" t="n">
        <v>0.68</v>
      </c>
    </row>
    <row r="35" customFormat="false" ht="12.75" hidden="false" customHeight="false" outlineLevel="0" collapsed="false">
      <c r="R35" s="96" t="n">
        <v>44072</v>
      </c>
      <c r="S35" s="97" t="n">
        <v>0.77</v>
      </c>
      <c r="T35" s="97" t="n">
        <v>0.39</v>
      </c>
      <c r="U35" s="97" t="n">
        <v>0.72</v>
      </c>
    </row>
    <row r="36" customFormat="false" ht="13.35" hidden="false" customHeight="true" outlineLevel="0" collapsed="false">
      <c r="A36" s="88" t="str">
        <f aca="false">'06 ago'!E111</f>
        <v>OCUPAÇÃO DOS LEITOS DE UTI SISTEMA ESTADUAL DE REGULAÇÃO EM 06 agosto de 2020 (EXCETO LEITOS EXCLUSIVOS COVID)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R36" s="96" t="n">
        <v>44073</v>
      </c>
      <c r="S36" s="97"/>
      <c r="T36" s="97"/>
      <c r="U36" s="97"/>
    </row>
    <row r="37" customFormat="false" ht="12.75" hidden="false" customHeight="true" outlineLevel="0" collapsed="false">
      <c r="A37" s="88" t="str">
        <f aca="false">'06 ago'!E112</f>
        <v>TIPO DE LEITO</v>
      </c>
      <c r="B37" s="88"/>
      <c r="C37" s="88"/>
      <c r="D37" s="88"/>
      <c r="E37" s="88" t="str">
        <f aca="false">'06 ago'!I112</f>
        <v>EXISTENTES</v>
      </c>
      <c r="F37" s="88"/>
      <c r="G37" s="88"/>
      <c r="H37" s="89" t="str">
        <f aca="false">'06 ago'!L112</f>
        <v>OCUPADOS</v>
      </c>
      <c r="I37" s="89"/>
      <c r="J37" s="89"/>
      <c r="K37" s="88" t="str">
        <f aca="false">'06 ago'!O112</f>
        <v>DISPONÍVEIS</v>
      </c>
      <c r="L37" s="88"/>
      <c r="M37" s="88"/>
      <c r="N37" s="89" t="str">
        <f aca="false">'06 ago'!R112</f>
        <v>TX de ocup.</v>
      </c>
      <c r="O37" s="89"/>
      <c r="P37" s="89"/>
      <c r="R37" s="96" t="n">
        <v>44074</v>
      </c>
      <c r="S37" s="97"/>
      <c r="T37" s="97"/>
      <c r="U37" s="97"/>
    </row>
    <row r="38" customFormat="false" ht="12.75" hidden="false" customHeight="true" outlineLevel="0" collapsed="false">
      <c r="A38" s="88" t="str">
        <f aca="false">'06 ago'!E113</f>
        <v>UTI ADULTO</v>
      </c>
      <c r="B38" s="88"/>
      <c r="C38" s="88"/>
      <c r="D38" s="88"/>
      <c r="E38" s="90" t="n">
        <f aca="false">'06 ago'!I113</f>
        <v>1128</v>
      </c>
      <c r="F38" s="90"/>
      <c r="G38" s="90"/>
      <c r="H38" s="91" t="n">
        <f aca="false">'06 ago'!L113</f>
        <v>827</v>
      </c>
      <c r="I38" s="91"/>
      <c r="J38" s="91"/>
      <c r="K38" s="91" t="n">
        <f aca="false">'06 ago'!O113</f>
        <v>301</v>
      </c>
      <c r="L38" s="91"/>
      <c r="M38" s="91"/>
      <c r="N38" s="92" t="n">
        <f aca="false">'06 ago'!R113</f>
        <v>0.733156028368794</v>
      </c>
      <c r="O38" s="92"/>
      <c r="P38" s="92"/>
    </row>
    <row r="39" customFormat="false" ht="12.75" hidden="false" customHeight="true" outlineLevel="0" collapsed="false">
      <c r="A39" s="88" t="str">
        <f aca="false">'06 ago'!E114</f>
        <v>UTI PEDIATRICA</v>
      </c>
      <c r="B39" s="88"/>
      <c r="C39" s="88"/>
      <c r="D39" s="88"/>
      <c r="E39" s="90" t="n">
        <f aca="false">'06 ago'!I114</f>
        <v>181</v>
      </c>
      <c r="F39" s="90"/>
      <c r="G39" s="90"/>
      <c r="H39" s="91" t="n">
        <f aca="false">'06 ago'!L114</f>
        <v>58</v>
      </c>
      <c r="I39" s="91"/>
      <c r="J39" s="91"/>
      <c r="K39" s="91" t="n">
        <f aca="false">'06 ago'!O114</f>
        <v>123</v>
      </c>
      <c r="L39" s="91"/>
      <c r="M39" s="91"/>
      <c r="N39" s="92" t="n">
        <f aca="false">'06 ago'!R114</f>
        <v>0.320441988950276</v>
      </c>
      <c r="O39" s="92"/>
      <c r="P39" s="92"/>
    </row>
    <row r="40" customFormat="false" ht="12.75" hidden="false" customHeight="true" outlineLevel="0" collapsed="false">
      <c r="A40" s="88" t="str">
        <f aca="false">'06 ago'!E115</f>
        <v>TOTAL UTI</v>
      </c>
      <c r="B40" s="88"/>
      <c r="C40" s="88"/>
      <c r="D40" s="88"/>
      <c r="E40" s="90" t="n">
        <f aca="false">'06 ago'!I115</f>
        <v>1309</v>
      </c>
      <c r="F40" s="90"/>
      <c r="G40" s="90"/>
      <c r="H40" s="91" t="n">
        <f aca="false">'06 ago'!L115</f>
        <v>885</v>
      </c>
      <c r="I40" s="91"/>
      <c r="J40" s="91"/>
      <c r="K40" s="91" t="n">
        <f aca="false">'06 ago'!O115</f>
        <v>424</v>
      </c>
      <c r="L40" s="91"/>
      <c r="M40" s="91"/>
      <c r="N40" s="92" t="n">
        <f aca="false">'06 ago'!R115</f>
        <v>0.676088617265088</v>
      </c>
      <c r="O40" s="92"/>
      <c r="P40" s="92"/>
    </row>
    <row r="43" customFormat="false" ht="12.75" hidden="false" customHeight="true" outlineLevel="0" collapsed="false">
      <c r="A43" s="88" t="str">
        <f aca="false">'07 ago'!E111</f>
        <v>OCUPAÇÃO DOS LEITOS DE UTI SISTEMA ESTADUAL DE REGULAÇÃO EM 07 agosto de 2020 (EXCETO LEITOS EXCLUSIVOS COVID)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customFormat="false" ht="12.75" hidden="false" customHeight="true" outlineLevel="0" collapsed="false">
      <c r="A44" s="88" t="str">
        <f aca="false">'07 ago'!E112</f>
        <v>TIPO DE LEITO</v>
      </c>
      <c r="B44" s="88"/>
      <c r="C44" s="88"/>
      <c r="D44" s="88"/>
      <c r="E44" s="88" t="str">
        <f aca="false">'07 ago'!I112</f>
        <v>EXISTENTES</v>
      </c>
      <c r="F44" s="88"/>
      <c r="G44" s="88"/>
      <c r="H44" s="89" t="str">
        <f aca="false">'07 ago'!L112</f>
        <v>OCUPADOS</v>
      </c>
      <c r="I44" s="89"/>
      <c r="J44" s="89"/>
      <c r="K44" s="88" t="str">
        <f aca="false">'07 ago'!O112</f>
        <v>DISPONÍVEIS</v>
      </c>
      <c r="L44" s="88"/>
      <c r="M44" s="88"/>
      <c r="N44" s="89" t="str">
        <f aca="false">'07 ago'!R112</f>
        <v>TX de ocup.</v>
      </c>
      <c r="O44" s="89"/>
      <c r="P44" s="89"/>
    </row>
    <row r="45" customFormat="false" ht="12.75" hidden="false" customHeight="true" outlineLevel="0" collapsed="false">
      <c r="A45" s="88" t="str">
        <f aca="false">'07 ago'!E113</f>
        <v>UTI ADULTO</v>
      </c>
      <c r="B45" s="88"/>
      <c r="C45" s="88"/>
      <c r="D45" s="88"/>
      <c r="E45" s="90" t="n">
        <f aca="false">'07 ago'!I113</f>
        <v>1131</v>
      </c>
      <c r="F45" s="90"/>
      <c r="G45" s="90"/>
      <c r="H45" s="91" t="n">
        <f aca="false">'07 ago'!L113</f>
        <v>841</v>
      </c>
      <c r="I45" s="91"/>
      <c r="J45" s="91"/>
      <c r="K45" s="91" t="n">
        <f aca="false">'07 ago'!O113</f>
        <v>290</v>
      </c>
      <c r="L45" s="91"/>
      <c r="M45" s="91"/>
      <c r="N45" s="92" t="n">
        <f aca="false">'07 ago'!R113</f>
        <v>0.743589743589744</v>
      </c>
      <c r="O45" s="92"/>
      <c r="P45" s="92"/>
    </row>
    <row r="46" customFormat="false" ht="12.75" hidden="false" customHeight="true" outlineLevel="0" collapsed="false">
      <c r="A46" s="88" t="str">
        <f aca="false">'07 ago'!E114</f>
        <v>UTI PEDIATRICA</v>
      </c>
      <c r="B46" s="88"/>
      <c r="C46" s="88"/>
      <c r="D46" s="88"/>
      <c r="E46" s="90" t="n">
        <f aca="false">'07 ago'!I114</f>
        <v>181</v>
      </c>
      <c r="F46" s="90"/>
      <c r="G46" s="90"/>
      <c r="H46" s="91" t="n">
        <f aca="false">'07 ago'!L114</f>
        <v>59</v>
      </c>
      <c r="I46" s="91"/>
      <c r="J46" s="91"/>
      <c r="K46" s="91" t="n">
        <f aca="false">'07 ago'!O114</f>
        <v>122</v>
      </c>
      <c r="L46" s="91"/>
      <c r="M46" s="91"/>
      <c r="N46" s="92" t="n">
        <f aca="false">'07 ago'!R114</f>
        <v>0.325966850828729</v>
      </c>
      <c r="O46" s="92"/>
      <c r="P46" s="92"/>
    </row>
    <row r="47" customFormat="false" ht="12.75" hidden="false" customHeight="true" outlineLevel="0" collapsed="false">
      <c r="A47" s="88" t="str">
        <f aca="false">'07 ago'!E115</f>
        <v>TOTAL UTI</v>
      </c>
      <c r="B47" s="88"/>
      <c r="C47" s="88"/>
      <c r="D47" s="88"/>
      <c r="E47" s="90" t="n">
        <f aca="false">'07 ago'!I115</f>
        <v>1312</v>
      </c>
      <c r="F47" s="90"/>
      <c r="G47" s="90"/>
      <c r="H47" s="91" t="n">
        <f aca="false">'07 ago'!L115</f>
        <v>900</v>
      </c>
      <c r="I47" s="91"/>
      <c r="J47" s="91"/>
      <c r="K47" s="91" t="n">
        <f aca="false">'07 ago'!O115</f>
        <v>412</v>
      </c>
      <c r="L47" s="91"/>
      <c r="M47" s="91"/>
      <c r="N47" s="92" t="n">
        <f aca="false">'07 ago'!R115</f>
        <v>0.685975609756098</v>
      </c>
      <c r="O47" s="92"/>
      <c r="P47" s="92"/>
    </row>
    <row r="50" customFormat="false" ht="12.75" hidden="false" customHeight="true" outlineLevel="0" collapsed="false">
      <c r="A50" s="88" t="str">
        <f aca="false">'08 ago'!E111</f>
        <v>OCUPAÇÃO DOS LEITOS DE UTI SISTEMA ESTADUAL DE REGULAÇÃO EM 08 agosto de 2020 (EXCETO LEITOS EXCLUSIVOS COVID)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customFormat="false" ht="12.75" hidden="false" customHeight="true" outlineLevel="0" collapsed="false">
      <c r="A51" s="88" t="str">
        <f aca="false">'08 ago'!E112</f>
        <v>TIPO DE LEITO</v>
      </c>
      <c r="B51" s="88"/>
      <c r="C51" s="88"/>
      <c r="D51" s="88"/>
      <c r="E51" s="88" t="str">
        <f aca="false">'08 ago'!I112</f>
        <v>EXISTENTES</v>
      </c>
      <c r="F51" s="88"/>
      <c r="G51" s="88"/>
      <c r="H51" s="89" t="str">
        <f aca="false">'08 ago'!L112</f>
        <v>OCUPADOS</v>
      </c>
      <c r="I51" s="89"/>
      <c r="J51" s="89"/>
      <c r="K51" s="88" t="str">
        <f aca="false">'08 ago'!O112</f>
        <v>DISPONÍVEIS</v>
      </c>
      <c r="L51" s="88"/>
      <c r="M51" s="88"/>
      <c r="N51" s="89" t="str">
        <f aca="false">'08 ago'!R112</f>
        <v>TX de ocup.</v>
      </c>
      <c r="O51" s="89"/>
      <c r="P51" s="89"/>
    </row>
    <row r="52" customFormat="false" ht="12.75" hidden="false" customHeight="true" outlineLevel="0" collapsed="false">
      <c r="A52" s="88" t="str">
        <f aca="false">'08 ago'!E113</f>
        <v>UTI ADULTO</v>
      </c>
      <c r="B52" s="88"/>
      <c r="C52" s="88"/>
      <c r="D52" s="88"/>
      <c r="E52" s="90" t="n">
        <f aca="false">'08 ago'!I113</f>
        <v>1131</v>
      </c>
      <c r="F52" s="90"/>
      <c r="G52" s="90"/>
      <c r="H52" s="91" t="n">
        <f aca="false">'08 ago'!L113</f>
        <v>852</v>
      </c>
      <c r="I52" s="91"/>
      <c r="J52" s="91"/>
      <c r="K52" s="91" t="n">
        <f aca="false">'08 ago'!O113</f>
        <v>279</v>
      </c>
      <c r="L52" s="91"/>
      <c r="M52" s="91"/>
      <c r="N52" s="92" t="n">
        <f aca="false">'08 ago'!R113</f>
        <v>0.753315649867374</v>
      </c>
      <c r="O52" s="92"/>
      <c r="P52" s="92"/>
    </row>
    <row r="53" customFormat="false" ht="12.75" hidden="false" customHeight="true" outlineLevel="0" collapsed="false">
      <c r="A53" s="88" t="str">
        <f aca="false">'08 ago'!E114</f>
        <v>UTI PEDIATRICA</v>
      </c>
      <c r="B53" s="88"/>
      <c r="C53" s="88"/>
      <c r="D53" s="88"/>
      <c r="E53" s="90" t="n">
        <f aca="false">'08 ago'!I114</f>
        <v>181</v>
      </c>
      <c r="F53" s="90"/>
      <c r="G53" s="90"/>
      <c r="H53" s="91" t="n">
        <f aca="false">'08 ago'!L114</f>
        <v>64</v>
      </c>
      <c r="I53" s="91"/>
      <c r="J53" s="91"/>
      <c r="K53" s="91" t="n">
        <f aca="false">'08 ago'!O114</f>
        <v>117</v>
      </c>
      <c r="L53" s="91"/>
      <c r="M53" s="91"/>
      <c r="N53" s="92" t="n">
        <f aca="false">'08 ago'!R114</f>
        <v>0.353591160220994</v>
      </c>
      <c r="O53" s="92"/>
      <c r="P53" s="92"/>
    </row>
    <row r="54" customFormat="false" ht="12.75" hidden="false" customHeight="true" outlineLevel="0" collapsed="false">
      <c r="A54" s="88" t="str">
        <f aca="false">'08 ago'!E115</f>
        <v>TOTAL UTI</v>
      </c>
      <c r="B54" s="88"/>
      <c r="C54" s="88"/>
      <c r="D54" s="88"/>
      <c r="E54" s="90" t="n">
        <f aca="false">'08 ago'!I115</f>
        <v>1312</v>
      </c>
      <c r="F54" s="90"/>
      <c r="G54" s="90"/>
      <c r="H54" s="91" t="n">
        <f aca="false">'08 ago'!L115</f>
        <v>916</v>
      </c>
      <c r="I54" s="91"/>
      <c r="J54" s="91"/>
      <c r="K54" s="91" t="n">
        <f aca="false">'08 ago'!O115</f>
        <v>396</v>
      </c>
      <c r="L54" s="91"/>
      <c r="M54" s="91"/>
      <c r="N54" s="92" t="n">
        <f aca="false">'08 ago'!R115</f>
        <v>0.698170731707317</v>
      </c>
      <c r="O54" s="92"/>
      <c r="P54" s="92"/>
    </row>
    <row r="57" customFormat="false" ht="12.75" hidden="false" customHeight="true" outlineLevel="0" collapsed="false">
      <c r="A57" s="88" t="str">
        <f aca="false">'09 ago'!E111</f>
        <v>OCUPAÇÃO DOS LEITOS DE UTI SISTEMA ESTADUAL DE REGULAÇÃO EM 09 agosto de 2020 (EXCETO LEITOS EXCLUSIVOS COVID)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customFormat="false" ht="12.75" hidden="false" customHeight="true" outlineLevel="0" collapsed="false">
      <c r="A58" s="88" t="str">
        <f aca="false">'09 ago'!E112</f>
        <v>TIPO DE LEITO</v>
      </c>
      <c r="B58" s="88"/>
      <c r="C58" s="88"/>
      <c r="D58" s="88"/>
      <c r="E58" s="88" t="str">
        <f aca="false">'09 ago'!I112</f>
        <v>EXISTENTES</v>
      </c>
      <c r="F58" s="88"/>
      <c r="G58" s="88"/>
      <c r="H58" s="89" t="str">
        <f aca="false">'09 ago'!L112</f>
        <v>OCUPADOS</v>
      </c>
      <c r="I58" s="89"/>
      <c r="J58" s="89"/>
      <c r="K58" s="88" t="str">
        <f aca="false">'09 ago'!O112</f>
        <v>DISPONÍVEIS</v>
      </c>
      <c r="L58" s="88"/>
      <c r="M58" s="88"/>
      <c r="N58" s="89" t="str">
        <f aca="false">'09 ago'!R112</f>
        <v>TX de ocup.</v>
      </c>
      <c r="O58" s="89"/>
      <c r="P58" s="89"/>
    </row>
    <row r="59" customFormat="false" ht="12.75" hidden="false" customHeight="true" outlineLevel="0" collapsed="false">
      <c r="A59" s="88" t="str">
        <f aca="false">'09 ago'!E113</f>
        <v>UTI ADULTO</v>
      </c>
      <c r="B59" s="88"/>
      <c r="C59" s="88"/>
      <c r="D59" s="88"/>
      <c r="E59" s="90" t="n">
        <f aca="false">'09 ago'!I113</f>
        <v>1131</v>
      </c>
      <c r="F59" s="90"/>
      <c r="G59" s="90"/>
      <c r="H59" s="91" t="n">
        <f aca="false">'09 ago'!L113</f>
        <v>845</v>
      </c>
      <c r="I59" s="91"/>
      <c r="J59" s="91"/>
      <c r="K59" s="91" t="n">
        <f aca="false">'09 ago'!O113</f>
        <v>286</v>
      </c>
      <c r="L59" s="91"/>
      <c r="M59" s="91"/>
      <c r="N59" s="92" t="n">
        <f aca="false">'09 ago'!R113</f>
        <v>0.747126436781609</v>
      </c>
      <c r="O59" s="92"/>
      <c r="P59" s="92"/>
    </row>
    <row r="60" customFormat="false" ht="12.75" hidden="false" customHeight="true" outlineLevel="0" collapsed="false">
      <c r="A60" s="88" t="str">
        <f aca="false">'09 ago'!E114</f>
        <v>UTI PEDIATRICA</v>
      </c>
      <c r="B60" s="88"/>
      <c r="C60" s="88"/>
      <c r="D60" s="88"/>
      <c r="E60" s="90" t="n">
        <f aca="false">'09 ago'!I114</f>
        <v>181</v>
      </c>
      <c r="F60" s="90"/>
      <c r="G60" s="90"/>
      <c r="H60" s="91" t="n">
        <f aca="false">'09 ago'!L114</f>
        <v>63</v>
      </c>
      <c r="I60" s="91"/>
      <c r="J60" s="91"/>
      <c r="K60" s="91" t="n">
        <f aca="false">'09 ago'!O114</f>
        <v>118</v>
      </c>
      <c r="L60" s="91"/>
      <c r="M60" s="91"/>
      <c r="N60" s="92" t="n">
        <f aca="false">'09 ago'!R114</f>
        <v>0.348066298342541</v>
      </c>
      <c r="O60" s="92"/>
      <c r="P60" s="92"/>
    </row>
    <row r="61" customFormat="false" ht="12.75" hidden="false" customHeight="true" outlineLevel="0" collapsed="false">
      <c r="A61" s="88" t="str">
        <f aca="false">'09 ago'!E115</f>
        <v>TOTAL UTI</v>
      </c>
      <c r="B61" s="88"/>
      <c r="C61" s="88"/>
      <c r="D61" s="88"/>
      <c r="E61" s="90" t="n">
        <f aca="false">'09 ago'!I115</f>
        <v>1312</v>
      </c>
      <c r="F61" s="90"/>
      <c r="G61" s="90"/>
      <c r="H61" s="91" t="n">
        <f aca="false">'09 ago'!L115</f>
        <v>908</v>
      </c>
      <c r="I61" s="91"/>
      <c r="J61" s="91"/>
      <c r="K61" s="91" t="n">
        <f aca="false">'09 ago'!O115</f>
        <v>404</v>
      </c>
      <c r="L61" s="91"/>
      <c r="M61" s="91"/>
      <c r="N61" s="92" t="n">
        <f aca="false">'09 ago'!R115</f>
        <v>0.692073170731707</v>
      </c>
      <c r="O61" s="92"/>
      <c r="P61" s="92"/>
    </row>
    <row r="64" customFormat="false" ht="12.75" hidden="false" customHeight="false" outlineLevel="0" collapsed="false">
      <c r="A64" s="88" t="str">
        <f aca="false">'10 ago'!E111</f>
        <v>OCUPAÇÃO DOS LEITOS DE UTI SISTEMA ESTADUAL DE REGULAÇÃO EM 10 agosto de 2020 (EXCETO LEITOS EXCLUSIVOS COVID)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customFormat="false" ht="12.75" hidden="false" customHeight="false" outlineLevel="0" collapsed="false">
      <c r="A65" s="88" t="str">
        <f aca="false">'10 ago'!E112</f>
        <v>TIPO DE LEITO</v>
      </c>
      <c r="B65" s="88"/>
      <c r="C65" s="88"/>
      <c r="D65" s="88"/>
      <c r="E65" s="88" t="str">
        <f aca="false">'10 ago'!I112</f>
        <v>EXISTENTES</v>
      </c>
      <c r="F65" s="88"/>
      <c r="G65" s="88"/>
      <c r="H65" s="89" t="str">
        <f aca="false">'10 ago'!L112</f>
        <v>OCUPADOS</v>
      </c>
      <c r="I65" s="89"/>
      <c r="J65" s="89"/>
      <c r="K65" s="88" t="str">
        <f aca="false">'10 ago'!O112</f>
        <v>DISPONÍVEIS</v>
      </c>
      <c r="L65" s="88"/>
      <c r="M65" s="88"/>
      <c r="N65" s="89" t="str">
        <f aca="false">'10 ago'!R112</f>
        <v>TX de ocup.</v>
      </c>
      <c r="O65" s="89"/>
      <c r="P65" s="89"/>
    </row>
    <row r="66" customFormat="false" ht="12.75" hidden="false" customHeight="false" outlineLevel="0" collapsed="false">
      <c r="A66" s="88" t="str">
        <f aca="false">'10 ago'!E113</f>
        <v>UTI ADULTO</v>
      </c>
      <c r="B66" s="88"/>
      <c r="C66" s="88"/>
      <c r="D66" s="88"/>
      <c r="E66" s="90" t="n">
        <f aca="false">'10 ago'!I113</f>
        <v>1131</v>
      </c>
      <c r="F66" s="90"/>
      <c r="G66" s="90"/>
      <c r="H66" s="91" t="n">
        <f aca="false">'10 ago'!L113</f>
        <v>844</v>
      </c>
      <c r="I66" s="91"/>
      <c r="J66" s="91"/>
      <c r="K66" s="91" t="n">
        <f aca="false">'10 ago'!O113</f>
        <v>287</v>
      </c>
      <c r="L66" s="91"/>
      <c r="M66" s="91"/>
      <c r="N66" s="92" t="n">
        <f aca="false">'10 ago'!R113</f>
        <v>0.746242263483643</v>
      </c>
      <c r="O66" s="92"/>
      <c r="P66" s="92"/>
    </row>
    <row r="67" customFormat="false" ht="12.75" hidden="false" customHeight="false" outlineLevel="0" collapsed="false">
      <c r="A67" s="88" t="str">
        <f aca="false">'10 ago'!E114</f>
        <v>UTI PEDIATRICA</v>
      </c>
      <c r="B67" s="88"/>
      <c r="C67" s="88"/>
      <c r="D67" s="88"/>
      <c r="E67" s="90" t="n">
        <f aca="false">'10 ago'!I114</f>
        <v>181</v>
      </c>
      <c r="F67" s="90"/>
      <c r="G67" s="90"/>
      <c r="H67" s="91" t="n">
        <f aca="false">'10 ago'!L114</f>
        <v>71</v>
      </c>
      <c r="I67" s="91"/>
      <c r="J67" s="91"/>
      <c r="K67" s="91" t="n">
        <f aca="false">'10 ago'!O114</f>
        <v>110</v>
      </c>
      <c r="L67" s="91"/>
      <c r="M67" s="91"/>
      <c r="N67" s="92" t="n">
        <f aca="false">'10 ago'!R114</f>
        <v>0.392265193370166</v>
      </c>
      <c r="O67" s="92"/>
      <c r="P67" s="92"/>
    </row>
    <row r="68" customFormat="false" ht="12.75" hidden="false" customHeight="false" outlineLevel="0" collapsed="false">
      <c r="A68" s="88" t="str">
        <f aca="false">'10 ago'!E115</f>
        <v>TOTAL UTI</v>
      </c>
      <c r="B68" s="88"/>
      <c r="C68" s="88"/>
      <c r="D68" s="88"/>
      <c r="E68" s="90" t="n">
        <f aca="false">'10 ago'!I115</f>
        <v>1312</v>
      </c>
      <c r="F68" s="90"/>
      <c r="G68" s="90"/>
      <c r="H68" s="91" t="n">
        <f aca="false">'10 ago'!L115</f>
        <v>915</v>
      </c>
      <c r="I68" s="91"/>
      <c r="J68" s="91"/>
      <c r="K68" s="91" t="n">
        <f aca="false">'10 ago'!O115</f>
        <v>397</v>
      </c>
      <c r="L68" s="91"/>
      <c r="M68" s="91"/>
      <c r="N68" s="92" t="n">
        <f aca="false">'10 ago'!R115</f>
        <v>0.697408536585366</v>
      </c>
      <c r="O68" s="92"/>
      <c r="P68" s="92"/>
    </row>
    <row r="71" customFormat="false" ht="18" hidden="false" customHeight="true" outlineLevel="0" collapsed="false">
      <c r="A71" s="88" t="str">
        <f aca="false">'11 agos'!E111</f>
        <v>OCUPAÇÃO DOS LEITOS DE UTI SISTEMA ESTADUAL DE REGULAÇÃO EM 11 agosto de 2020 (EXCETO LEITOS EXCLUSIVOS COVID)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customFormat="false" ht="12.75" hidden="false" customHeight="false" outlineLevel="0" collapsed="false">
      <c r="A72" s="88" t="str">
        <f aca="false">'11 agos'!E112</f>
        <v>TIPO DE LEITO</v>
      </c>
      <c r="B72" s="88"/>
      <c r="C72" s="88"/>
      <c r="D72" s="88"/>
      <c r="E72" s="88" t="str">
        <f aca="false">'11 agos'!I112</f>
        <v>EXISTENTES</v>
      </c>
      <c r="F72" s="88"/>
      <c r="G72" s="88"/>
      <c r="H72" s="89" t="str">
        <f aca="false">'11 agos'!L112</f>
        <v>OCUPADOS</v>
      </c>
      <c r="I72" s="89"/>
      <c r="J72" s="89"/>
      <c r="K72" s="88" t="str">
        <f aca="false">'11 agos'!O112</f>
        <v>DISPONÍVEIS</v>
      </c>
      <c r="L72" s="88"/>
      <c r="M72" s="88"/>
      <c r="N72" s="89" t="str">
        <f aca="false">'11 agos'!R112</f>
        <v>TX de ocup.</v>
      </c>
      <c r="O72" s="89"/>
      <c r="P72" s="89"/>
    </row>
    <row r="73" customFormat="false" ht="12.75" hidden="false" customHeight="false" outlineLevel="0" collapsed="false">
      <c r="A73" s="88" t="str">
        <f aca="false">'11 agos'!E113</f>
        <v>UTI ADULTO</v>
      </c>
      <c r="B73" s="88"/>
      <c r="C73" s="88"/>
      <c r="D73" s="88"/>
      <c r="E73" s="90" t="n">
        <f aca="false">'11 agos'!I113</f>
        <v>1103</v>
      </c>
      <c r="F73" s="90"/>
      <c r="G73" s="90"/>
      <c r="H73" s="91" t="n">
        <f aca="false">'11 agos'!L113</f>
        <v>836</v>
      </c>
      <c r="I73" s="91"/>
      <c r="J73" s="91"/>
      <c r="K73" s="91" t="n">
        <f aca="false">'11 agos'!O113</f>
        <v>267</v>
      </c>
      <c r="L73" s="91"/>
      <c r="M73" s="91"/>
      <c r="N73" s="92" t="n">
        <f aca="false">'11 agos'!R113</f>
        <v>0.757932910244787</v>
      </c>
      <c r="O73" s="92"/>
      <c r="P73" s="92"/>
    </row>
    <row r="74" customFormat="false" ht="12.75" hidden="false" customHeight="false" outlineLevel="0" collapsed="false">
      <c r="A74" s="88" t="str">
        <f aca="false">'11 agos'!E114</f>
        <v>UTI PEDIATRICA</v>
      </c>
      <c r="B74" s="88"/>
      <c r="C74" s="88"/>
      <c r="D74" s="88"/>
      <c r="E74" s="90" t="n">
        <f aca="false">'11 agos'!I114</f>
        <v>181</v>
      </c>
      <c r="F74" s="90"/>
      <c r="G74" s="90"/>
      <c r="H74" s="91" t="n">
        <f aca="false">'11 agos'!L114</f>
        <v>66</v>
      </c>
      <c r="I74" s="91"/>
      <c r="J74" s="91"/>
      <c r="K74" s="91" t="n">
        <f aca="false">'11 agos'!O114</f>
        <v>115</v>
      </c>
      <c r="L74" s="91"/>
      <c r="M74" s="91"/>
      <c r="N74" s="92" t="n">
        <f aca="false">'11 agos'!R114</f>
        <v>0.364640883977901</v>
      </c>
      <c r="O74" s="92"/>
      <c r="P74" s="92"/>
    </row>
    <row r="75" customFormat="false" ht="12.75" hidden="false" customHeight="false" outlineLevel="0" collapsed="false">
      <c r="A75" s="88" t="str">
        <f aca="false">'11 agos'!E115</f>
        <v>TOTAL UTI</v>
      </c>
      <c r="B75" s="88"/>
      <c r="C75" s="88"/>
      <c r="D75" s="88"/>
      <c r="E75" s="90" t="n">
        <f aca="false">'11 agos'!I115</f>
        <v>1284</v>
      </c>
      <c r="F75" s="90"/>
      <c r="G75" s="90"/>
      <c r="H75" s="91" t="n">
        <f aca="false">'11 agos'!L115</f>
        <v>902</v>
      </c>
      <c r="I75" s="91"/>
      <c r="J75" s="91"/>
      <c r="K75" s="91" t="n">
        <f aca="false">'11 agos'!O115</f>
        <v>382</v>
      </c>
      <c r="L75" s="91"/>
      <c r="M75" s="91"/>
      <c r="N75" s="92" t="n">
        <f aca="false">'11 agos'!R115</f>
        <v>0.702492211838006</v>
      </c>
      <c r="O75" s="92"/>
      <c r="P75" s="92"/>
    </row>
    <row r="78" customFormat="false" ht="18" hidden="false" customHeight="true" outlineLevel="0" collapsed="false">
      <c r="A78" s="88" t="str">
        <f aca="false">'12 ago'!E111</f>
        <v>OCUPAÇÃO DOS LEITOS DE UTI SISTEMA ESTADUAL DE REGULAÇÃO EM 12 agosto de 2020 (EXCETO LEITOS EXCLUSIVOS COVID)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customFormat="false" ht="12.75" hidden="false" customHeight="false" outlineLevel="0" collapsed="false">
      <c r="A79" s="88" t="str">
        <f aca="false">'12 ago'!E112</f>
        <v>TIPO DE LEITO</v>
      </c>
      <c r="B79" s="88"/>
      <c r="C79" s="88"/>
      <c r="D79" s="88"/>
      <c r="E79" s="88" t="str">
        <f aca="false">'12 ago'!I112</f>
        <v>EXISTENTES</v>
      </c>
      <c r="F79" s="88"/>
      <c r="G79" s="88"/>
      <c r="H79" s="89" t="str">
        <f aca="false">'12 ago'!L112</f>
        <v>OCUPADOS</v>
      </c>
      <c r="I79" s="89"/>
      <c r="J79" s="89"/>
      <c r="K79" s="88" t="str">
        <f aca="false">'12 ago'!O112</f>
        <v>DISPONÍVEIS</v>
      </c>
      <c r="L79" s="88"/>
      <c r="M79" s="88"/>
      <c r="N79" s="89" t="str">
        <f aca="false">'12 ago'!R112</f>
        <v>TX de ocup.</v>
      </c>
      <c r="O79" s="89"/>
      <c r="P79" s="89"/>
    </row>
    <row r="80" customFormat="false" ht="12.75" hidden="false" customHeight="false" outlineLevel="0" collapsed="false">
      <c r="A80" s="88" t="str">
        <f aca="false">'12 ago'!E113</f>
        <v>UTI ADULTO</v>
      </c>
      <c r="B80" s="88"/>
      <c r="C80" s="88"/>
      <c r="D80" s="88"/>
      <c r="E80" s="90" t="n">
        <f aca="false">'12 ago'!I113</f>
        <v>1103</v>
      </c>
      <c r="F80" s="90"/>
      <c r="G80" s="90"/>
      <c r="H80" s="91" t="n">
        <f aca="false">'12 ago'!L113</f>
        <v>870</v>
      </c>
      <c r="I80" s="91"/>
      <c r="J80" s="91"/>
      <c r="K80" s="91" t="n">
        <f aca="false">'12 ago'!O113</f>
        <v>233</v>
      </c>
      <c r="L80" s="91"/>
      <c r="M80" s="91"/>
      <c r="N80" s="92" t="n">
        <f aca="false">'12 ago'!R113</f>
        <v>0.788757932910245</v>
      </c>
      <c r="O80" s="92"/>
      <c r="P80" s="92"/>
    </row>
    <row r="81" customFormat="false" ht="12.75" hidden="false" customHeight="false" outlineLevel="0" collapsed="false">
      <c r="A81" s="88" t="str">
        <f aca="false">'12 ago'!E114</f>
        <v>UTI PEDIATRICA</v>
      </c>
      <c r="B81" s="88"/>
      <c r="C81" s="88"/>
      <c r="D81" s="88"/>
      <c r="E81" s="90" t="n">
        <f aca="false">'12 ago'!I114</f>
        <v>181</v>
      </c>
      <c r="F81" s="90"/>
      <c r="G81" s="90"/>
      <c r="H81" s="91" t="n">
        <f aca="false">'12 ago'!L114</f>
        <v>82</v>
      </c>
      <c r="I81" s="91"/>
      <c r="J81" s="91"/>
      <c r="K81" s="91" t="n">
        <f aca="false">'12 ago'!O114</f>
        <v>99</v>
      </c>
      <c r="L81" s="91"/>
      <c r="M81" s="91"/>
      <c r="N81" s="92" t="n">
        <f aca="false">'12 ago'!R114</f>
        <v>0.453038674033149</v>
      </c>
      <c r="O81" s="92"/>
      <c r="P81" s="92"/>
    </row>
    <row r="82" customFormat="false" ht="12.75" hidden="false" customHeight="false" outlineLevel="0" collapsed="false">
      <c r="A82" s="88" t="str">
        <f aca="false">'12 ago'!E115</f>
        <v>TOTAL UTI</v>
      </c>
      <c r="B82" s="88"/>
      <c r="C82" s="88"/>
      <c r="D82" s="88"/>
      <c r="E82" s="90" t="n">
        <f aca="false">'12 ago'!I115</f>
        <v>1284</v>
      </c>
      <c r="F82" s="90"/>
      <c r="G82" s="90"/>
      <c r="H82" s="91" t="n">
        <f aca="false">'12 ago'!L115</f>
        <v>952</v>
      </c>
      <c r="I82" s="91"/>
      <c r="J82" s="91"/>
      <c r="K82" s="91" t="n">
        <f aca="false">'12 ago'!O115</f>
        <v>332</v>
      </c>
      <c r="L82" s="91"/>
      <c r="M82" s="91"/>
      <c r="N82" s="92" t="n">
        <f aca="false">'12 ago'!R115</f>
        <v>0.741433021806853</v>
      </c>
      <c r="O82" s="92"/>
      <c r="P82" s="92"/>
    </row>
    <row r="85" customFormat="false" ht="12.75" hidden="false" customHeight="false" outlineLevel="0" collapsed="false">
      <c r="A85" s="88" t="str">
        <f aca="false">'13 ago'!E111</f>
        <v>OCUPAÇÃO DOS LEITOS DE UTI SISTEMA ESTADUAL DE REGULAÇÃO EM 13 agosto de 2020 (EXCETO LEITOS EXCLUSIVOS COVID)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customFormat="false" ht="12.75" hidden="false" customHeight="false" outlineLevel="0" collapsed="false">
      <c r="A86" s="88" t="str">
        <f aca="false">'13 ago'!E112</f>
        <v>TIPO DE LEITO</v>
      </c>
      <c r="B86" s="88"/>
      <c r="C86" s="88"/>
      <c r="D86" s="88"/>
      <c r="E86" s="88" t="str">
        <f aca="false">'13 ago'!I112</f>
        <v>EXISTENTES</v>
      </c>
      <c r="F86" s="88"/>
      <c r="G86" s="88"/>
      <c r="H86" s="89" t="str">
        <f aca="false">'13 ago'!L112</f>
        <v>OCUPADOS</v>
      </c>
      <c r="I86" s="89"/>
      <c r="J86" s="89"/>
      <c r="K86" s="88" t="str">
        <f aca="false">'13 ago'!O112</f>
        <v>DISPONÍVEIS</v>
      </c>
      <c r="L86" s="88"/>
      <c r="M86" s="88"/>
      <c r="N86" s="89" t="str">
        <f aca="false">'13 ago'!R112</f>
        <v>TX de ocup.</v>
      </c>
      <c r="O86" s="89"/>
      <c r="P86" s="89"/>
    </row>
    <row r="87" customFormat="false" ht="12.75" hidden="false" customHeight="false" outlineLevel="0" collapsed="false">
      <c r="A87" s="88" t="str">
        <f aca="false">'13 ago'!E113</f>
        <v>UTI ADULTO</v>
      </c>
      <c r="B87" s="88"/>
      <c r="C87" s="88"/>
      <c r="D87" s="88"/>
      <c r="E87" s="90" t="n">
        <f aca="false">'13 ago'!I113</f>
        <v>1103</v>
      </c>
      <c r="F87" s="90"/>
      <c r="G87" s="90"/>
      <c r="H87" s="91" t="n">
        <f aca="false">'13 ago'!L113</f>
        <v>836</v>
      </c>
      <c r="I87" s="91"/>
      <c r="J87" s="91"/>
      <c r="K87" s="91" t="n">
        <f aca="false">'13 ago'!O113</f>
        <v>267</v>
      </c>
      <c r="L87" s="91"/>
      <c r="M87" s="91"/>
      <c r="N87" s="92" t="n">
        <f aca="false">'13 ago'!R113</f>
        <v>0.757932910244787</v>
      </c>
      <c r="O87" s="92"/>
      <c r="P87" s="92"/>
    </row>
    <row r="88" customFormat="false" ht="12.75" hidden="false" customHeight="false" outlineLevel="0" collapsed="false">
      <c r="A88" s="88" t="str">
        <f aca="false">'13 ago'!E114</f>
        <v>UTI PEDIATRICA</v>
      </c>
      <c r="B88" s="88"/>
      <c r="C88" s="88"/>
      <c r="D88" s="88"/>
      <c r="E88" s="90" t="n">
        <f aca="false">'13 ago'!I114</f>
        <v>181</v>
      </c>
      <c r="F88" s="90"/>
      <c r="G88" s="90"/>
      <c r="H88" s="91" t="n">
        <f aca="false">'13 ago'!L114</f>
        <v>77</v>
      </c>
      <c r="I88" s="91"/>
      <c r="J88" s="91"/>
      <c r="K88" s="91" t="n">
        <f aca="false">'13 ago'!O114</f>
        <v>104</v>
      </c>
      <c r="L88" s="91"/>
      <c r="M88" s="91"/>
      <c r="N88" s="92" t="n">
        <f aca="false">'13 ago'!R114</f>
        <v>0.425414364640884</v>
      </c>
      <c r="O88" s="92"/>
      <c r="P88" s="92"/>
    </row>
    <row r="89" customFormat="false" ht="12.75" hidden="false" customHeight="false" outlineLevel="0" collapsed="false">
      <c r="A89" s="88" t="str">
        <f aca="false">'13 ago'!E115</f>
        <v>TOTAL UTI</v>
      </c>
      <c r="B89" s="88"/>
      <c r="C89" s="88"/>
      <c r="D89" s="88"/>
      <c r="E89" s="90" t="n">
        <f aca="false">'13 ago'!I115</f>
        <v>1284</v>
      </c>
      <c r="F89" s="90"/>
      <c r="G89" s="90"/>
      <c r="H89" s="91" t="n">
        <f aca="false">'13 ago'!L115</f>
        <v>913</v>
      </c>
      <c r="I89" s="91"/>
      <c r="J89" s="91"/>
      <c r="K89" s="91" t="n">
        <f aca="false">'13 ago'!O115</f>
        <v>371</v>
      </c>
      <c r="L89" s="91"/>
      <c r="M89" s="91"/>
      <c r="N89" s="92" t="n">
        <f aca="false">'13 ago'!R115</f>
        <v>0.711059190031153</v>
      </c>
      <c r="O89" s="92"/>
      <c r="P89" s="92"/>
    </row>
    <row r="92" customFormat="false" ht="12.75" hidden="false" customHeight="false" outlineLevel="0" collapsed="false">
      <c r="A92" s="88" t="str">
        <f aca="false">'14 ago'!E111</f>
        <v>OCUPAÇÃO DOS LEITOS DE UTI SISTEMA ESTADUAL DE REGULAÇÃO EM 14 agosto de 2020 (EXCETO LEITOS EXCLUSIVOS COVID)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customFormat="false" ht="12.75" hidden="false" customHeight="false" outlineLevel="0" collapsed="false">
      <c r="A93" s="88" t="str">
        <f aca="false">'14 ago'!E112</f>
        <v>TIPO DE LEITO</v>
      </c>
      <c r="B93" s="88"/>
      <c r="C93" s="88"/>
      <c r="D93" s="88"/>
      <c r="E93" s="88" t="str">
        <f aca="false">'14 ago'!I112</f>
        <v>EXISTENTES</v>
      </c>
      <c r="F93" s="88"/>
      <c r="G93" s="88"/>
      <c r="H93" s="89" t="str">
        <f aca="false">'14 ago'!L112</f>
        <v>OCUPADOS</v>
      </c>
      <c r="I93" s="89"/>
      <c r="J93" s="89"/>
      <c r="K93" s="88" t="str">
        <f aca="false">'14 ago'!O112</f>
        <v>DISPONÍVEIS</v>
      </c>
      <c r="L93" s="88"/>
      <c r="M93" s="88"/>
      <c r="N93" s="89" t="str">
        <f aca="false">'14 ago'!R112</f>
        <v>TX de ocup.</v>
      </c>
      <c r="O93" s="89"/>
      <c r="P93" s="89"/>
    </row>
    <row r="94" customFormat="false" ht="12.75" hidden="false" customHeight="false" outlineLevel="0" collapsed="false">
      <c r="A94" s="88" t="str">
        <f aca="false">'14 ago'!E113</f>
        <v>UTI ADULTO</v>
      </c>
      <c r="B94" s="88"/>
      <c r="C94" s="88"/>
      <c r="D94" s="88"/>
      <c r="E94" s="90" t="n">
        <f aca="false">'14 ago'!I113</f>
        <v>1103</v>
      </c>
      <c r="F94" s="90"/>
      <c r="G94" s="90"/>
      <c r="H94" s="91" t="n">
        <f aca="false">'14 ago'!L113</f>
        <v>831</v>
      </c>
      <c r="I94" s="91"/>
      <c r="J94" s="91"/>
      <c r="K94" s="91" t="n">
        <f aca="false">'14 ago'!O113</f>
        <v>272</v>
      </c>
      <c r="L94" s="91"/>
      <c r="M94" s="91"/>
      <c r="N94" s="92" t="n">
        <f aca="false">'14 ago'!R113</f>
        <v>0.753399818676337</v>
      </c>
      <c r="O94" s="92"/>
      <c r="P94" s="92"/>
    </row>
    <row r="95" customFormat="false" ht="12.75" hidden="false" customHeight="false" outlineLevel="0" collapsed="false">
      <c r="A95" s="88" t="str">
        <f aca="false">'14 ago'!E114</f>
        <v>UTI PEDIATRICA</v>
      </c>
      <c r="B95" s="88"/>
      <c r="C95" s="88"/>
      <c r="D95" s="88"/>
      <c r="E95" s="90" t="n">
        <f aca="false">'14 ago'!I114</f>
        <v>181</v>
      </c>
      <c r="F95" s="90"/>
      <c r="G95" s="90"/>
      <c r="H95" s="91" t="n">
        <f aca="false">'14 ago'!L114</f>
        <v>63</v>
      </c>
      <c r="I95" s="91"/>
      <c r="J95" s="91"/>
      <c r="K95" s="91" t="n">
        <f aca="false">'14 ago'!O114</f>
        <v>118</v>
      </c>
      <c r="L95" s="91"/>
      <c r="M95" s="91"/>
      <c r="N95" s="92" t="n">
        <f aca="false">'14 ago'!R114</f>
        <v>0.348066298342541</v>
      </c>
      <c r="O95" s="92"/>
      <c r="P95" s="92"/>
    </row>
    <row r="96" customFormat="false" ht="12.75" hidden="false" customHeight="false" outlineLevel="0" collapsed="false">
      <c r="A96" s="88" t="str">
        <f aca="false">'14 ago'!E115</f>
        <v>TOTAL UTI</v>
      </c>
      <c r="B96" s="88"/>
      <c r="C96" s="88"/>
      <c r="D96" s="88"/>
      <c r="E96" s="90" t="n">
        <f aca="false">'14 ago'!I115</f>
        <v>1284</v>
      </c>
      <c r="F96" s="90"/>
      <c r="G96" s="90"/>
      <c r="H96" s="91" t="n">
        <f aca="false">'14 ago'!L115</f>
        <v>894</v>
      </c>
      <c r="I96" s="91"/>
      <c r="J96" s="91"/>
      <c r="K96" s="91" t="n">
        <f aca="false">'14 ago'!O115</f>
        <v>390</v>
      </c>
      <c r="L96" s="91"/>
      <c r="M96" s="91"/>
      <c r="N96" s="92" t="n">
        <f aca="false">'14 ago'!R115</f>
        <v>0.696261682242991</v>
      </c>
      <c r="O96" s="92"/>
      <c r="P96" s="92"/>
    </row>
    <row r="99" customFormat="false" ht="12.75" hidden="false" customHeight="false" outlineLevel="0" collapsed="false">
      <c r="A99" s="88" t="str">
        <f aca="false">'15 ago'!E111</f>
        <v>OCUPAÇÃO DOS LEITOS DE UTI SISTEMA ESTADUAL DE REGULAÇÃO EM 15 agosto de 2020 (EXCETO LEITOS EXCLUSIVOS COVID)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customFormat="false" ht="12.75" hidden="false" customHeight="false" outlineLevel="0" collapsed="false">
      <c r="A100" s="88" t="str">
        <f aca="false">'15 ago'!E112</f>
        <v>TIPO DE LEITO</v>
      </c>
      <c r="B100" s="88"/>
      <c r="C100" s="88"/>
      <c r="D100" s="88"/>
      <c r="E100" s="88" t="str">
        <f aca="false">'15 ago'!I112</f>
        <v>EXISTENTES</v>
      </c>
      <c r="F100" s="88"/>
      <c r="G100" s="88"/>
      <c r="H100" s="89" t="str">
        <f aca="false">'15 ago'!L112</f>
        <v>OCUPADOS</v>
      </c>
      <c r="I100" s="89"/>
      <c r="J100" s="89"/>
      <c r="K100" s="88" t="str">
        <f aca="false">'15 ago'!O112</f>
        <v>DISPONÍVEIS</v>
      </c>
      <c r="L100" s="88"/>
      <c r="M100" s="88"/>
      <c r="N100" s="89" t="str">
        <f aca="false">'15 ago'!R112</f>
        <v>TX de ocup.</v>
      </c>
      <c r="O100" s="89"/>
      <c r="P100" s="89"/>
    </row>
    <row r="101" customFormat="false" ht="12.75" hidden="false" customHeight="false" outlineLevel="0" collapsed="false">
      <c r="A101" s="88" t="str">
        <f aca="false">'15 ago'!E113</f>
        <v>UTI ADULTO</v>
      </c>
      <c r="B101" s="88"/>
      <c r="C101" s="88"/>
      <c r="D101" s="88"/>
      <c r="E101" s="90" t="n">
        <f aca="false">'15 ago'!I113</f>
        <v>1103</v>
      </c>
      <c r="F101" s="90"/>
      <c r="G101" s="90"/>
      <c r="H101" s="91" t="n">
        <f aca="false">'15 ago'!L113</f>
        <v>848</v>
      </c>
      <c r="I101" s="91"/>
      <c r="J101" s="91"/>
      <c r="K101" s="91" t="n">
        <f aca="false">'15 ago'!O113</f>
        <v>255</v>
      </c>
      <c r="L101" s="91"/>
      <c r="M101" s="91"/>
      <c r="N101" s="92" t="n">
        <f aca="false">'15 ago'!R113</f>
        <v>0.768812330009066</v>
      </c>
      <c r="O101" s="92"/>
      <c r="P101" s="92"/>
    </row>
    <row r="102" customFormat="false" ht="12.75" hidden="false" customHeight="false" outlineLevel="0" collapsed="false">
      <c r="A102" s="88" t="str">
        <f aca="false">'15 ago'!E114</f>
        <v>UTI PEDIATRICA</v>
      </c>
      <c r="B102" s="88"/>
      <c r="C102" s="88"/>
      <c r="D102" s="88"/>
      <c r="E102" s="90" t="n">
        <f aca="false">'15 ago'!I114</f>
        <v>181</v>
      </c>
      <c r="F102" s="90"/>
      <c r="G102" s="90"/>
      <c r="H102" s="91" t="n">
        <f aca="false">'15 ago'!L114</f>
        <v>74</v>
      </c>
      <c r="I102" s="91"/>
      <c r="J102" s="91"/>
      <c r="K102" s="91" t="n">
        <f aca="false">'15 ago'!O114</f>
        <v>107</v>
      </c>
      <c r="L102" s="91"/>
      <c r="M102" s="91"/>
      <c r="N102" s="92" t="n">
        <f aca="false">'15 ago'!R114</f>
        <v>0.408839779005525</v>
      </c>
      <c r="O102" s="92"/>
      <c r="P102" s="92"/>
    </row>
    <row r="103" customFormat="false" ht="12.75" hidden="false" customHeight="false" outlineLevel="0" collapsed="false">
      <c r="A103" s="88" t="str">
        <f aca="false">'15 ago'!E115</f>
        <v>TOTAL UTI</v>
      </c>
      <c r="B103" s="88"/>
      <c r="C103" s="88"/>
      <c r="D103" s="88"/>
      <c r="E103" s="90" t="n">
        <f aca="false">'15 ago'!I115</f>
        <v>1284</v>
      </c>
      <c r="F103" s="90"/>
      <c r="G103" s="90"/>
      <c r="H103" s="91" t="n">
        <f aca="false">'15 ago'!L115</f>
        <v>922</v>
      </c>
      <c r="I103" s="91"/>
      <c r="J103" s="91"/>
      <c r="K103" s="91" t="n">
        <f aca="false">'15 ago'!O115</f>
        <v>362</v>
      </c>
      <c r="L103" s="91"/>
      <c r="M103" s="91"/>
      <c r="N103" s="92" t="n">
        <f aca="false">'15 ago'!R115</f>
        <v>0.718068535825545</v>
      </c>
      <c r="O103" s="92"/>
      <c r="P103" s="92"/>
    </row>
    <row r="106" customFormat="false" ht="12.75" hidden="false" customHeight="false" outlineLevel="0" collapsed="false">
      <c r="A106" s="88" t="str">
        <f aca="false">'16 ago'!E111</f>
        <v>OCUPAÇÃO DOS LEITOS DE UTI SISTEMA ESTADUAL DE REGULAÇÃO EM 16 agosoto de 2020 (EXCETO LEITOS EXCLUSIVOS COVID)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customFormat="false" ht="12.75" hidden="false" customHeight="false" outlineLevel="0" collapsed="false">
      <c r="A107" s="88" t="str">
        <f aca="false">'16 ago'!E112</f>
        <v>TIPO DE LEITO</v>
      </c>
      <c r="B107" s="88"/>
      <c r="C107" s="88"/>
      <c r="D107" s="88"/>
      <c r="E107" s="88" t="str">
        <f aca="false">'16 ago'!I112</f>
        <v>EXISTENTES</v>
      </c>
      <c r="F107" s="88"/>
      <c r="G107" s="88"/>
      <c r="H107" s="89" t="str">
        <f aca="false">'16 ago'!L112</f>
        <v>OCUPADOS</v>
      </c>
      <c r="I107" s="89"/>
      <c r="J107" s="89"/>
      <c r="K107" s="88" t="str">
        <f aca="false">'16 ago'!O112</f>
        <v>DISPONÍVEIS</v>
      </c>
      <c r="L107" s="88"/>
      <c r="M107" s="88"/>
      <c r="N107" s="89" t="str">
        <f aca="false">'16 ago'!R112</f>
        <v>TX de ocup.</v>
      </c>
      <c r="O107" s="89"/>
      <c r="P107" s="89"/>
    </row>
    <row r="108" customFormat="false" ht="12.75" hidden="false" customHeight="false" outlineLevel="0" collapsed="false">
      <c r="A108" s="88" t="str">
        <f aca="false">'16 ago'!E113</f>
        <v>UTI ADULTO</v>
      </c>
      <c r="B108" s="88"/>
      <c r="C108" s="88"/>
      <c r="D108" s="88"/>
      <c r="E108" s="90" t="n">
        <f aca="false">'16 ago'!I113</f>
        <v>1103</v>
      </c>
      <c r="F108" s="90"/>
      <c r="G108" s="90"/>
      <c r="H108" s="91" t="n">
        <f aca="false">'16 ago'!L113</f>
        <v>826</v>
      </c>
      <c r="I108" s="91"/>
      <c r="J108" s="91"/>
      <c r="K108" s="91" t="n">
        <f aca="false">'16 ago'!O113</f>
        <v>277</v>
      </c>
      <c r="L108" s="91"/>
      <c r="M108" s="91"/>
      <c r="N108" s="92" t="n">
        <f aca="false">'16 ago'!R113</f>
        <v>0.748866727107888</v>
      </c>
      <c r="O108" s="92"/>
      <c r="P108" s="92"/>
    </row>
    <row r="109" customFormat="false" ht="12.75" hidden="false" customHeight="false" outlineLevel="0" collapsed="false">
      <c r="A109" s="88" t="str">
        <f aca="false">'16 ago'!E114</f>
        <v>UTI PEDIATRICA</v>
      </c>
      <c r="B109" s="88"/>
      <c r="C109" s="88"/>
      <c r="D109" s="88"/>
      <c r="E109" s="90" t="n">
        <f aca="false">'16 ago'!I114</f>
        <v>181</v>
      </c>
      <c r="F109" s="90"/>
      <c r="G109" s="90"/>
      <c r="H109" s="91" t="n">
        <f aca="false">'16 ago'!L114</f>
        <v>68</v>
      </c>
      <c r="I109" s="91"/>
      <c r="J109" s="91"/>
      <c r="K109" s="91" t="n">
        <f aca="false">'16 ago'!O114</f>
        <v>113</v>
      </c>
      <c r="L109" s="91"/>
      <c r="M109" s="91"/>
      <c r="N109" s="92" t="n">
        <f aca="false">'16 ago'!R114</f>
        <v>0.375690607734807</v>
      </c>
      <c r="O109" s="92"/>
      <c r="P109" s="92"/>
    </row>
    <row r="110" customFormat="false" ht="12.75" hidden="false" customHeight="false" outlineLevel="0" collapsed="false">
      <c r="A110" s="88" t="str">
        <f aca="false">'16 ago'!E115</f>
        <v>TOTAL UTI</v>
      </c>
      <c r="B110" s="88"/>
      <c r="C110" s="88"/>
      <c r="D110" s="88"/>
      <c r="E110" s="90" t="n">
        <f aca="false">'16 ago'!I115</f>
        <v>1284</v>
      </c>
      <c r="F110" s="90"/>
      <c r="G110" s="90"/>
      <c r="H110" s="91" t="n">
        <f aca="false">'16 ago'!L115</f>
        <v>894</v>
      </c>
      <c r="I110" s="91"/>
      <c r="J110" s="91"/>
      <c r="K110" s="91" t="n">
        <f aca="false">'16 ago'!O115</f>
        <v>390</v>
      </c>
      <c r="L110" s="91"/>
      <c r="M110" s="91"/>
      <c r="N110" s="92" t="n">
        <f aca="false">'16 ago'!R115</f>
        <v>0.696261682242991</v>
      </c>
      <c r="O110" s="92"/>
      <c r="P110" s="92"/>
    </row>
    <row r="113" customFormat="false" ht="18" hidden="false" customHeight="true" outlineLevel="0" collapsed="false">
      <c r="A113" s="88" t="str">
        <f aca="false">'17 ago'!E111</f>
        <v>OCUPAÇÃO DOS LEITOS DE UTI SISTEMA ESTADUAL DE REGULAÇÃO EM 17 agosto de 2020 (EXCETO LEITOS EXCLUSIVOS COVID)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customFormat="false" ht="12.75" hidden="false" customHeight="false" outlineLevel="0" collapsed="false">
      <c r="A114" s="88" t="str">
        <f aca="false">'17 ago'!E112</f>
        <v>TIPO DE LEITO</v>
      </c>
      <c r="B114" s="88"/>
      <c r="C114" s="88"/>
      <c r="D114" s="88"/>
      <c r="E114" s="88" t="str">
        <f aca="false">'17 ago'!I112</f>
        <v>EXISTENTES</v>
      </c>
      <c r="F114" s="88"/>
      <c r="G114" s="88"/>
      <c r="H114" s="89" t="str">
        <f aca="false">'17 ago'!L112</f>
        <v>OCUPADOS</v>
      </c>
      <c r="I114" s="89"/>
      <c r="J114" s="89"/>
      <c r="K114" s="88" t="str">
        <f aca="false">'17 ago'!O112</f>
        <v>DISPONÍVEIS</v>
      </c>
      <c r="L114" s="88"/>
      <c r="M114" s="88"/>
      <c r="N114" s="89" t="str">
        <f aca="false">'17 ago'!R112</f>
        <v>TX de ocup.</v>
      </c>
      <c r="O114" s="89"/>
      <c r="P114" s="89"/>
    </row>
    <row r="115" customFormat="false" ht="12.75" hidden="false" customHeight="false" outlineLevel="0" collapsed="false">
      <c r="A115" s="88" t="str">
        <f aca="false">'17 ago'!E113</f>
        <v>UTI ADULTO</v>
      </c>
      <c r="B115" s="88"/>
      <c r="C115" s="88"/>
      <c r="D115" s="88"/>
      <c r="E115" s="90" t="n">
        <f aca="false">'17 ago'!I113</f>
        <v>1103</v>
      </c>
      <c r="F115" s="90"/>
      <c r="G115" s="90"/>
      <c r="H115" s="91" t="n">
        <f aca="false">'17 ago'!L113</f>
        <v>825</v>
      </c>
      <c r="I115" s="91"/>
      <c r="J115" s="91"/>
      <c r="K115" s="91" t="n">
        <f aca="false">'17 ago'!O113</f>
        <v>278</v>
      </c>
      <c r="L115" s="91"/>
      <c r="M115" s="91"/>
      <c r="N115" s="92" t="n">
        <f aca="false">'17 ago'!R113</f>
        <v>0.747960108794198</v>
      </c>
      <c r="O115" s="92"/>
      <c r="P115" s="92"/>
    </row>
    <row r="116" customFormat="false" ht="12.75" hidden="false" customHeight="false" outlineLevel="0" collapsed="false">
      <c r="A116" s="88" t="str">
        <f aca="false">'17 ago'!E114</f>
        <v>UTI PEDIATRICA</v>
      </c>
      <c r="B116" s="88"/>
      <c r="C116" s="88"/>
      <c r="D116" s="88"/>
      <c r="E116" s="90" t="n">
        <f aca="false">'17 ago'!I114</f>
        <v>181</v>
      </c>
      <c r="F116" s="90"/>
      <c r="G116" s="90"/>
      <c r="H116" s="91" t="n">
        <f aca="false">'17 ago'!L114</f>
        <v>64</v>
      </c>
      <c r="I116" s="91"/>
      <c r="J116" s="91"/>
      <c r="K116" s="91" t="n">
        <f aca="false">'17 ago'!O114</f>
        <v>117</v>
      </c>
      <c r="L116" s="91"/>
      <c r="M116" s="91"/>
      <c r="N116" s="92" t="n">
        <f aca="false">'17 ago'!R114</f>
        <v>0.353591160220994</v>
      </c>
      <c r="O116" s="92"/>
      <c r="P116" s="92"/>
    </row>
    <row r="117" customFormat="false" ht="12.75" hidden="false" customHeight="false" outlineLevel="0" collapsed="false">
      <c r="A117" s="88" t="str">
        <f aca="false">'17 ago'!E115</f>
        <v>TOTAL UTI</v>
      </c>
      <c r="B117" s="88"/>
      <c r="C117" s="88"/>
      <c r="D117" s="88"/>
      <c r="E117" s="90" t="n">
        <f aca="false">'17 ago'!I115</f>
        <v>1284</v>
      </c>
      <c r="F117" s="90"/>
      <c r="G117" s="90"/>
      <c r="H117" s="91" t="n">
        <f aca="false">'17 ago'!L115</f>
        <v>889</v>
      </c>
      <c r="I117" s="91"/>
      <c r="J117" s="91"/>
      <c r="K117" s="91" t="n">
        <f aca="false">'17 ago'!O115</f>
        <v>395</v>
      </c>
      <c r="L117" s="91"/>
      <c r="M117" s="91"/>
      <c r="N117" s="92" t="n">
        <f aca="false">'17 ago'!R115</f>
        <v>0.692367601246106</v>
      </c>
      <c r="O117" s="92"/>
      <c r="P117" s="92"/>
    </row>
    <row r="120" customFormat="false" ht="12.75" hidden="false" customHeight="false" outlineLevel="0" collapsed="false">
      <c r="A120" s="88" t="str">
        <f aca="false">'18 ago'!E111</f>
        <v>OCUPAÇÃO DOS LEITOS DE UTI SISTEMA ESTADUAL DE REGULAÇÃO EM 18 agosto de 2020 (EXCETO LEITOS EXCLUSIVOS COVID)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customFormat="false" ht="12.75" hidden="false" customHeight="false" outlineLevel="0" collapsed="false">
      <c r="A121" s="88" t="str">
        <f aca="false">'18 ago'!E112</f>
        <v>TIPO DE LEITO</v>
      </c>
      <c r="B121" s="88"/>
      <c r="C121" s="88"/>
      <c r="D121" s="88"/>
      <c r="E121" s="88" t="str">
        <f aca="false">'18 ago'!I112</f>
        <v>EXISTENTES</v>
      </c>
      <c r="F121" s="88"/>
      <c r="G121" s="88"/>
      <c r="H121" s="89" t="str">
        <f aca="false">'18 ago'!L112</f>
        <v>OCUPADOS</v>
      </c>
      <c r="I121" s="89"/>
      <c r="J121" s="89"/>
      <c r="K121" s="88" t="str">
        <f aca="false">'18 ago'!O112</f>
        <v>DISPONÍVEIS</v>
      </c>
      <c r="L121" s="88"/>
      <c r="M121" s="88"/>
      <c r="N121" s="89" t="str">
        <f aca="false">'18 ago'!R112</f>
        <v>TX de ocup.</v>
      </c>
      <c r="O121" s="89"/>
      <c r="P121" s="89"/>
    </row>
    <row r="122" customFormat="false" ht="12.75" hidden="false" customHeight="false" outlineLevel="0" collapsed="false">
      <c r="A122" s="88" t="str">
        <f aca="false">'18 ago'!E113</f>
        <v>UTI ADULTO</v>
      </c>
      <c r="B122" s="88"/>
      <c r="C122" s="88"/>
      <c r="D122" s="88"/>
      <c r="E122" s="90" t="n">
        <f aca="false">'18 ago'!I113</f>
        <v>1103</v>
      </c>
      <c r="F122" s="90"/>
      <c r="G122" s="90"/>
      <c r="H122" s="91" t="n">
        <f aca="false">'18 ago'!L113</f>
        <v>820</v>
      </c>
      <c r="I122" s="91"/>
      <c r="J122" s="91"/>
      <c r="K122" s="91" t="n">
        <f aca="false">'18 ago'!O113</f>
        <v>283</v>
      </c>
      <c r="L122" s="91"/>
      <c r="M122" s="91"/>
      <c r="N122" s="92" t="n">
        <f aca="false">'18 ago'!R113</f>
        <v>0.743427017225748</v>
      </c>
      <c r="O122" s="92"/>
      <c r="P122" s="92"/>
    </row>
    <row r="123" customFormat="false" ht="12.75" hidden="false" customHeight="false" outlineLevel="0" collapsed="false">
      <c r="A123" s="88" t="str">
        <f aca="false">'18 ago'!E114</f>
        <v>UTI PEDIATRICA</v>
      </c>
      <c r="B123" s="88"/>
      <c r="C123" s="88"/>
      <c r="D123" s="88"/>
      <c r="E123" s="90" t="n">
        <f aca="false">'18 ago'!I114</f>
        <v>181</v>
      </c>
      <c r="F123" s="90"/>
      <c r="G123" s="90"/>
      <c r="H123" s="91" t="n">
        <f aca="false">'18 ago'!L114</f>
        <v>65</v>
      </c>
      <c r="I123" s="91"/>
      <c r="J123" s="91"/>
      <c r="K123" s="91" t="n">
        <f aca="false">'18 ago'!O114</f>
        <v>116</v>
      </c>
      <c r="L123" s="91"/>
      <c r="M123" s="91"/>
      <c r="N123" s="92" t="n">
        <f aca="false">'18 ago'!R114</f>
        <v>0.359116022099448</v>
      </c>
      <c r="O123" s="92"/>
      <c r="P123" s="92"/>
    </row>
    <row r="124" customFormat="false" ht="12.75" hidden="false" customHeight="false" outlineLevel="0" collapsed="false">
      <c r="A124" s="88" t="str">
        <f aca="false">'18 ago'!E115</f>
        <v>TOTAL UTI</v>
      </c>
      <c r="B124" s="88"/>
      <c r="C124" s="88"/>
      <c r="D124" s="88"/>
      <c r="E124" s="90" t="n">
        <f aca="false">'18 ago'!I115</f>
        <v>1284</v>
      </c>
      <c r="F124" s="90"/>
      <c r="G124" s="90"/>
      <c r="H124" s="91" t="n">
        <f aca="false">'18 ago'!L115</f>
        <v>885</v>
      </c>
      <c r="I124" s="91"/>
      <c r="J124" s="91"/>
      <c r="K124" s="91" t="n">
        <f aca="false">'18 ago'!O115</f>
        <v>399</v>
      </c>
      <c r="L124" s="91"/>
      <c r="M124" s="91"/>
      <c r="N124" s="92" t="n">
        <f aca="false">'18 ago'!R115</f>
        <v>0.689252336448598</v>
      </c>
      <c r="O124" s="92"/>
      <c r="P124" s="92"/>
    </row>
    <row r="127" customFormat="false" ht="12.75" hidden="false" customHeight="false" outlineLevel="0" collapsed="false">
      <c r="A127" s="88" t="str">
        <f aca="false">'19 ago'!E111</f>
        <v>OCUPAÇÃO DOS LEITOS DE UTI SISTEMA ESTADUAL DE REGULAÇÃO EM 19 agosto de 2020 (EXCETO LEITOS EXCLUSIVOS COVID)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customFormat="false" ht="12.75" hidden="false" customHeight="false" outlineLevel="0" collapsed="false">
      <c r="A128" s="88" t="str">
        <f aca="false">'19 ago'!E112</f>
        <v>TIPO DE LEITO</v>
      </c>
      <c r="B128" s="88"/>
      <c r="C128" s="88"/>
      <c r="D128" s="88"/>
      <c r="E128" s="88" t="str">
        <f aca="false">'19 ago'!I112</f>
        <v>EXISTENTES</v>
      </c>
      <c r="F128" s="88"/>
      <c r="G128" s="88"/>
      <c r="H128" s="89" t="str">
        <f aca="false">'19 ago'!L112</f>
        <v>OCUPADOS</v>
      </c>
      <c r="I128" s="89"/>
      <c r="J128" s="89"/>
      <c r="K128" s="88" t="str">
        <f aca="false">'19 ago'!O112</f>
        <v>DISPONÍVEIS</v>
      </c>
      <c r="L128" s="88"/>
      <c r="M128" s="88"/>
      <c r="N128" s="89" t="str">
        <f aca="false">'19 ago'!R112</f>
        <v>TX de ocup.</v>
      </c>
      <c r="O128" s="89"/>
      <c r="P128" s="89"/>
    </row>
    <row r="129" customFormat="false" ht="12.75" hidden="false" customHeight="false" outlineLevel="0" collapsed="false">
      <c r="A129" s="88" t="str">
        <f aca="false">'19 ago'!E113</f>
        <v>UTI ADULTO</v>
      </c>
      <c r="B129" s="88"/>
      <c r="C129" s="88"/>
      <c r="D129" s="88"/>
      <c r="E129" s="90" t="n">
        <f aca="false">'19 ago'!I113</f>
        <v>1103</v>
      </c>
      <c r="F129" s="90"/>
      <c r="G129" s="90"/>
      <c r="H129" s="91" t="n">
        <f aca="false">'19 ago'!L113</f>
        <v>824</v>
      </c>
      <c r="I129" s="91"/>
      <c r="J129" s="91"/>
      <c r="K129" s="91" t="n">
        <f aca="false">'19 ago'!O113</f>
        <v>279</v>
      </c>
      <c r="L129" s="91"/>
      <c r="M129" s="91"/>
      <c r="N129" s="92" t="n">
        <f aca="false">'19 ago'!R113</f>
        <v>0.747053490480508</v>
      </c>
      <c r="O129" s="92"/>
      <c r="P129" s="92"/>
    </row>
    <row r="130" customFormat="false" ht="12.75" hidden="false" customHeight="false" outlineLevel="0" collapsed="false">
      <c r="A130" s="88" t="str">
        <f aca="false">'19 ago'!E114</f>
        <v>UTI PEDIATRICA</v>
      </c>
      <c r="B130" s="88"/>
      <c r="C130" s="88"/>
      <c r="D130" s="88"/>
      <c r="E130" s="90" t="n">
        <f aca="false">'19 ago'!I114</f>
        <v>181</v>
      </c>
      <c r="F130" s="90"/>
      <c r="G130" s="90"/>
      <c r="H130" s="91" t="n">
        <f aca="false">'19 ago'!L114</f>
        <v>63</v>
      </c>
      <c r="I130" s="91"/>
      <c r="J130" s="91"/>
      <c r="K130" s="91" t="n">
        <f aca="false">'19 ago'!O114</f>
        <v>118</v>
      </c>
      <c r="L130" s="91"/>
      <c r="M130" s="91"/>
      <c r="N130" s="92" t="n">
        <f aca="false">'19 ago'!R114</f>
        <v>0.348066298342541</v>
      </c>
      <c r="O130" s="92"/>
      <c r="P130" s="92"/>
    </row>
    <row r="131" customFormat="false" ht="12.75" hidden="false" customHeight="false" outlineLevel="0" collapsed="false">
      <c r="A131" s="88" t="str">
        <f aca="false">'19 ago'!E115</f>
        <v>TOTAL UTI</v>
      </c>
      <c r="B131" s="88"/>
      <c r="C131" s="88"/>
      <c r="D131" s="88"/>
      <c r="E131" s="90" t="n">
        <f aca="false">'19 ago'!I115</f>
        <v>1284</v>
      </c>
      <c r="F131" s="90"/>
      <c r="G131" s="90"/>
      <c r="H131" s="91" t="n">
        <f aca="false">'19 ago'!L115</f>
        <v>887</v>
      </c>
      <c r="I131" s="91"/>
      <c r="J131" s="91"/>
      <c r="K131" s="91" t="n">
        <f aca="false">'19 ago'!O115</f>
        <v>397</v>
      </c>
      <c r="L131" s="91"/>
      <c r="M131" s="91"/>
      <c r="N131" s="92" t="n">
        <f aca="false">'19 ago'!R115</f>
        <v>0.690809968847352</v>
      </c>
      <c r="O131" s="92"/>
      <c r="P131" s="92"/>
    </row>
    <row r="134" customFormat="false" ht="12.75" hidden="false" customHeight="false" outlineLevel="0" collapsed="false">
      <c r="A134" s="88" t="str">
        <f aca="false">'20 ago'!E111</f>
        <v>OCUPAÇÃO DOS LEITOS DE UTI SISTEMA ESTADUAL DE REGULAÇÃO EM 20 agosto de 2020 (EXCETO LEITOS EXCLUSIVOS COVID)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customFormat="false" ht="12.75" hidden="false" customHeight="false" outlineLevel="0" collapsed="false">
      <c r="A135" s="88" t="str">
        <f aca="false">'20 ago'!E112</f>
        <v> </v>
      </c>
      <c r="B135" s="88"/>
      <c r="C135" s="88"/>
      <c r="D135" s="88"/>
      <c r="E135" s="88" t="str">
        <f aca="false">'20 ago'!I112</f>
        <v>EXISTENTES</v>
      </c>
      <c r="F135" s="88"/>
      <c r="G135" s="88"/>
      <c r="H135" s="89" t="str">
        <f aca="false">'20 ago'!L112</f>
        <v>OCUPADOS</v>
      </c>
      <c r="I135" s="89"/>
      <c r="J135" s="89"/>
      <c r="K135" s="88" t="str">
        <f aca="false">'20 ago'!O112</f>
        <v>DISPONÍVEIS</v>
      </c>
      <c r="L135" s="88"/>
      <c r="M135" s="88"/>
      <c r="N135" s="89" t="str">
        <f aca="false">'20 ago'!R112</f>
        <v>TX de ocup.</v>
      </c>
      <c r="O135" s="89"/>
      <c r="P135" s="89"/>
    </row>
    <row r="136" customFormat="false" ht="12.75" hidden="false" customHeight="false" outlineLevel="0" collapsed="false">
      <c r="A136" s="88" t="str">
        <f aca="false">'20 ago'!E113</f>
        <v>UTI ADULTO</v>
      </c>
      <c r="B136" s="88"/>
      <c r="C136" s="88"/>
      <c r="D136" s="88"/>
      <c r="E136" s="90" t="n">
        <f aca="false">'20 ago'!I113</f>
        <v>1103</v>
      </c>
      <c r="F136" s="90"/>
      <c r="G136" s="90"/>
      <c r="H136" s="91" t="n">
        <f aca="false">'20 ago'!L113</f>
        <v>850</v>
      </c>
      <c r="I136" s="91"/>
      <c r="J136" s="91"/>
      <c r="K136" s="91" t="n">
        <f aca="false">'20 ago'!O113</f>
        <v>253</v>
      </c>
      <c r="L136" s="91"/>
      <c r="M136" s="91"/>
      <c r="N136" s="92" t="n">
        <f aca="false">'20 ago'!R113</f>
        <v>0.770625566636446</v>
      </c>
      <c r="O136" s="92"/>
      <c r="P136" s="92"/>
    </row>
    <row r="137" customFormat="false" ht="12.75" hidden="false" customHeight="false" outlineLevel="0" collapsed="false">
      <c r="A137" s="88" t="str">
        <f aca="false">'20 ago'!E114</f>
        <v>UTI PEDIATRICA</v>
      </c>
      <c r="B137" s="88"/>
      <c r="C137" s="88"/>
      <c r="D137" s="88"/>
      <c r="E137" s="90" t="n">
        <f aca="false">'20 ago'!I114</f>
        <v>181</v>
      </c>
      <c r="F137" s="90"/>
      <c r="G137" s="90"/>
      <c r="H137" s="91" t="n">
        <f aca="false">'20 ago'!L114</f>
        <v>65</v>
      </c>
      <c r="I137" s="91"/>
      <c r="J137" s="91"/>
      <c r="K137" s="91" t="n">
        <f aca="false">'20 ago'!O114</f>
        <v>116</v>
      </c>
      <c r="L137" s="91"/>
      <c r="M137" s="91"/>
      <c r="N137" s="92" t="n">
        <f aca="false">'20 ago'!R114</f>
        <v>0.359116022099448</v>
      </c>
      <c r="O137" s="92"/>
      <c r="P137" s="92"/>
    </row>
    <row r="138" customFormat="false" ht="12.75" hidden="false" customHeight="false" outlineLevel="0" collapsed="false">
      <c r="A138" s="88" t="str">
        <f aca="false">'20 ago'!E115</f>
        <v>TOTAL UTI</v>
      </c>
      <c r="B138" s="88"/>
      <c r="C138" s="88"/>
      <c r="D138" s="88"/>
      <c r="E138" s="90" t="n">
        <f aca="false">'20 ago'!I115</f>
        <v>1284</v>
      </c>
      <c r="F138" s="90"/>
      <c r="G138" s="90"/>
      <c r="H138" s="91" t="n">
        <f aca="false">'20 ago'!L115</f>
        <v>915</v>
      </c>
      <c r="I138" s="91"/>
      <c r="J138" s="91"/>
      <c r="K138" s="91" t="n">
        <f aca="false">'20 ago'!O115</f>
        <v>369</v>
      </c>
      <c r="L138" s="91"/>
      <c r="M138" s="91"/>
      <c r="N138" s="92" t="n">
        <f aca="false">'20 ago'!R115</f>
        <v>0.712616822429907</v>
      </c>
      <c r="O138" s="92"/>
      <c r="P138" s="92"/>
    </row>
    <row r="141" customFormat="false" ht="12.75" hidden="false" customHeight="false" outlineLevel="0" collapsed="false">
      <c r="A141" s="88" t="str">
        <f aca="false">'21 ago'!E111</f>
        <v>OCUPAÇÃO DOS LEITOS DE UTI SISTEMA ESTADUAL DE REGULAÇÃO EM 21 agosto de 2020 (EXCETO LEITOS EXCLUSIVOS COVID)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customFormat="false" ht="12.75" hidden="false" customHeight="false" outlineLevel="0" collapsed="false">
      <c r="A142" s="88" t="str">
        <f aca="false">'21 ago'!E112</f>
        <v>TIPO DE LEITO</v>
      </c>
      <c r="B142" s="88"/>
      <c r="C142" s="88"/>
      <c r="D142" s="88"/>
      <c r="E142" s="88" t="str">
        <f aca="false">'21 ago'!I112</f>
        <v>EXISTENTES</v>
      </c>
      <c r="F142" s="88"/>
      <c r="G142" s="88"/>
      <c r="H142" s="89" t="str">
        <f aca="false">'21 ago'!L112</f>
        <v>OCUPADOS</v>
      </c>
      <c r="I142" s="89"/>
      <c r="J142" s="89"/>
      <c r="K142" s="88" t="str">
        <f aca="false">'21 ago'!O112</f>
        <v>DISPONÍVEIS</v>
      </c>
      <c r="L142" s="88"/>
      <c r="M142" s="88"/>
      <c r="N142" s="89" t="str">
        <f aca="false">'21 ago'!R112</f>
        <v>TX de ocup.</v>
      </c>
      <c r="O142" s="89"/>
      <c r="P142" s="89"/>
    </row>
    <row r="143" customFormat="false" ht="12.75" hidden="false" customHeight="false" outlineLevel="0" collapsed="false">
      <c r="A143" s="88" t="str">
        <f aca="false">'21 ago'!E113</f>
        <v>UTI ADULTO</v>
      </c>
      <c r="B143" s="88"/>
      <c r="C143" s="88"/>
      <c r="D143" s="88"/>
      <c r="E143" s="90" t="n">
        <f aca="false">'21 ago'!I113</f>
        <v>1103</v>
      </c>
      <c r="F143" s="90"/>
      <c r="G143" s="90"/>
      <c r="H143" s="91" t="n">
        <f aca="false">'21 ago'!L113</f>
        <v>832</v>
      </c>
      <c r="I143" s="91"/>
      <c r="J143" s="91"/>
      <c r="K143" s="91" t="n">
        <f aca="false">'21 ago'!O113</f>
        <v>271</v>
      </c>
      <c r="L143" s="91"/>
      <c r="M143" s="91"/>
      <c r="N143" s="92" t="n">
        <f aca="false">'21 ago'!R113</f>
        <v>0.754306436990027</v>
      </c>
      <c r="O143" s="92"/>
      <c r="P143" s="92"/>
    </row>
    <row r="144" customFormat="false" ht="12.75" hidden="false" customHeight="false" outlineLevel="0" collapsed="false">
      <c r="A144" s="88" t="str">
        <f aca="false">'21 ago'!E114</f>
        <v>UTI PEDIATRICA</v>
      </c>
      <c r="B144" s="88"/>
      <c r="C144" s="88"/>
      <c r="D144" s="88"/>
      <c r="E144" s="90" t="n">
        <f aca="false">'21 ago'!I114</f>
        <v>181</v>
      </c>
      <c r="F144" s="90"/>
      <c r="G144" s="90"/>
      <c r="H144" s="91" t="n">
        <f aca="false">'21 ago'!L114</f>
        <v>66</v>
      </c>
      <c r="I144" s="91"/>
      <c r="J144" s="91"/>
      <c r="K144" s="91" t="n">
        <f aca="false">'21 ago'!O114</f>
        <v>115</v>
      </c>
      <c r="L144" s="91"/>
      <c r="M144" s="91"/>
      <c r="N144" s="92" t="n">
        <f aca="false">'21 ago'!R114</f>
        <v>0.364640883977901</v>
      </c>
      <c r="O144" s="92"/>
      <c r="P144" s="92"/>
    </row>
    <row r="145" customFormat="false" ht="12.75" hidden="false" customHeight="false" outlineLevel="0" collapsed="false">
      <c r="A145" s="88" t="str">
        <f aca="false">'21 ago'!E115</f>
        <v>TOTAL UTI</v>
      </c>
      <c r="B145" s="88"/>
      <c r="C145" s="88"/>
      <c r="D145" s="88"/>
      <c r="E145" s="90" t="n">
        <f aca="false">'21 ago'!I115</f>
        <v>1284</v>
      </c>
      <c r="F145" s="90"/>
      <c r="G145" s="90"/>
      <c r="H145" s="91" t="n">
        <f aca="false">'21 ago'!L115</f>
        <v>898</v>
      </c>
      <c r="I145" s="91"/>
      <c r="J145" s="91"/>
      <c r="K145" s="91" t="n">
        <f aca="false">'21 ago'!O115</f>
        <v>386</v>
      </c>
      <c r="L145" s="91"/>
      <c r="M145" s="91"/>
      <c r="N145" s="92" t="n">
        <f aca="false">'21 ago'!R115</f>
        <v>0.699376947040499</v>
      </c>
      <c r="O145" s="92"/>
      <c r="P145" s="92"/>
    </row>
    <row r="147" customFormat="false" ht="12.75" hidden="false" customHeight="false" outlineLevel="0" collapsed="false">
      <c r="A147" s="88" t="str">
        <f aca="false">'22 ago'!$E$111</f>
        <v>OCUPAÇÃO DOS LEITOS DE UTI SISTEMA ESTADUAL DE REGULAÇÃO EM 22 agosto de 2020 (EXCETO LEITOS EXCLUSIVOS COVID)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customFormat="false" ht="12.75" hidden="false" customHeight="false" outlineLevel="0" collapsed="false">
      <c r="A148" s="98" t="str">
        <f aca="false">'22 ago'!$E$112</f>
        <v>TIPO DE LEITO</v>
      </c>
      <c r="B148" s="98"/>
      <c r="C148" s="98"/>
      <c r="D148" s="98"/>
      <c r="E148" s="98" t="str">
        <f aca="false">'22 ago'!$I$112</f>
        <v>EXISTENTES</v>
      </c>
      <c r="F148" s="98"/>
      <c r="G148" s="98"/>
      <c r="H148" s="99" t="str">
        <f aca="false">'22 ago'!$L$112</f>
        <v>OCUPADOS</v>
      </c>
      <c r="I148" s="99"/>
      <c r="J148" s="99"/>
      <c r="K148" s="98" t="str">
        <f aca="false">'22 ago'!$O$112</f>
        <v>DISPONÍVEIS</v>
      </c>
      <c r="L148" s="98"/>
      <c r="M148" s="98"/>
      <c r="N148" s="99" t="str">
        <f aca="false">'22 ago'!$R$112</f>
        <v>TX de ocup.</v>
      </c>
      <c r="O148" s="99"/>
      <c r="P148" s="99"/>
    </row>
    <row r="149" customFormat="false" ht="12.75" hidden="false" customHeight="false" outlineLevel="0" collapsed="false">
      <c r="A149" s="98" t="str">
        <f aca="false">'22 ago'!$E$113</f>
        <v>UTI ADULTO</v>
      </c>
      <c r="B149" s="98"/>
      <c r="C149" s="98"/>
      <c r="D149" s="98"/>
      <c r="E149" s="100" t="n">
        <f aca="false">'22 ago'!$I$113</f>
        <v>1103</v>
      </c>
      <c r="F149" s="100"/>
      <c r="G149" s="100"/>
      <c r="H149" s="101" t="n">
        <f aca="false">'22 ago'!$L$113</f>
        <v>840</v>
      </c>
      <c r="I149" s="101"/>
      <c r="J149" s="101"/>
      <c r="K149" s="101" t="n">
        <f aca="false">'22 ago'!$O$113</f>
        <v>263</v>
      </c>
      <c r="L149" s="101"/>
      <c r="M149" s="101"/>
      <c r="N149" s="102" t="n">
        <f aca="false">'22 ago'!$R$113</f>
        <v>0.761559383499547</v>
      </c>
      <c r="O149" s="102"/>
      <c r="P149" s="102"/>
    </row>
    <row r="150" customFormat="false" ht="12.75" hidden="false" customHeight="false" outlineLevel="0" collapsed="false">
      <c r="A150" s="98" t="str">
        <f aca="false">'22 ago'!$E$114</f>
        <v>UTI PEDIATRICA</v>
      </c>
      <c r="B150" s="98"/>
      <c r="C150" s="98"/>
      <c r="D150" s="98"/>
      <c r="E150" s="100" t="n">
        <f aca="false">'22 ago'!$I$114</f>
        <v>181</v>
      </c>
      <c r="F150" s="100"/>
      <c r="G150" s="100"/>
      <c r="H150" s="101" t="n">
        <f aca="false">'22 ago'!$L$114</f>
        <v>70</v>
      </c>
      <c r="I150" s="101"/>
      <c r="J150" s="101"/>
      <c r="K150" s="101" t="n">
        <f aca="false">'22 ago'!$O$114</f>
        <v>111</v>
      </c>
      <c r="L150" s="101"/>
      <c r="M150" s="101"/>
      <c r="N150" s="102" t="n">
        <f aca="false">'22 ago'!$R$114</f>
        <v>0.386740331491713</v>
      </c>
      <c r="O150" s="102"/>
      <c r="P150" s="102"/>
    </row>
    <row r="151" customFormat="false" ht="12.75" hidden="false" customHeight="false" outlineLevel="0" collapsed="false">
      <c r="A151" s="98" t="str">
        <f aca="false">'22 ago'!$E$115</f>
        <v>TOTAL UTI</v>
      </c>
      <c r="B151" s="98"/>
      <c r="C151" s="98"/>
      <c r="D151" s="98"/>
      <c r="E151" s="100" t="n">
        <f aca="false">'22 ago'!$I$115</f>
        <v>1284</v>
      </c>
      <c r="F151" s="100"/>
      <c r="G151" s="100"/>
      <c r="H151" s="101" t="n">
        <f aca="false">'22 ago'!$L$115</f>
        <v>910</v>
      </c>
      <c r="I151" s="101"/>
      <c r="J151" s="101"/>
      <c r="K151" s="101" t="n">
        <f aca="false">'22 ago'!$O$115</f>
        <v>374</v>
      </c>
      <c r="L151" s="101"/>
      <c r="M151" s="101"/>
      <c r="N151" s="102" t="n">
        <f aca="false">'22 ago'!$R$115</f>
        <v>0.708722741433022</v>
      </c>
      <c r="O151" s="102"/>
      <c r="P151" s="102"/>
    </row>
    <row r="154" customFormat="false" ht="12.75" hidden="false" customHeight="false" outlineLevel="0" collapsed="false">
      <c r="A154" s="88" t="str">
        <f aca="false">'23 ago'!$E$111</f>
        <v>OCUPAÇÃO DOS LEITOS DE UTI SISTEMA ESTADUAL DE REGULAÇÃO EM 23 agosto de 2020 (EXCETO LEITOS EXCLUSIVOS COVID)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customFormat="false" ht="12.75" hidden="false" customHeight="false" outlineLevel="0" collapsed="false">
      <c r="A155" s="98" t="str">
        <f aca="false">'23 ago'!$E$112</f>
        <v>TIPO DE LEITO</v>
      </c>
      <c r="B155" s="98"/>
      <c r="C155" s="98"/>
      <c r="D155" s="98"/>
      <c r="E155" s="98" t="str">
        <f aca="false">'23 ago'!$I$112</f>
        <v>EXISTENTES</v>
      </c>
      <c r="F155" s="98"/>
      <c r="G155" s="98"/>
      <c r="H155" s="99" t="str">
        <f aca="false">'23 ago'!$L$112</f>
        <v>OCUPADOS</v>
      </c>
      <c r="I155" s="99"/>
      <c r="J155" s="99"/>
      <c r="K155" s="98" t="str">
        <f aca="false">'23 ago'!$O$112</f>
        <v>DISPONÍVEIS</v>
      </c>
      <c r="L155" s="98"/>
      <c r="M155" s="98"/>
      <c r="N155" s="99" t="str">
        <f aca="false">'23 ago'!$R$112</f>
        <v>TX de ocup.</v>
      </c>
      <c r="O155" s="99"/>
      <c r="P155" s="99"/>
    </row>
    <row r="156" customFormat="false" ht="12.75" hidden="false" customHeight="false" outlineLevel="0" collapsed="false">
      <c r="A156" s="98" t="str">
        <f aca="false">'23 ago'!$E$113</f>
        <v>UTI ADULTO</v>
      </c>
      <c r="B156" s="98"/>
      <c r="C156" s="98"/>
      <c r="D156" s="98"/>
      <c r="E156" s="100" t="n">
        <f aca="false">'23 ago'!$I$113</f>
        <v>1103</v>
      </c>
      <c r="F156" s="100"/>
      <c r="G156" s="100"/>
      <c r="H156" s="101" t="n">
        <f aca="false">'23 ago'!$L$113</f>
        <v>853</v>
      </c>
      <c r="I156" s="101"/>
      <c r="J156" s="101"/>
      <c r="K156" s="101" t="n">
        <f aca="false">'23 ago'!$O$113</f>
        <v>250</v>
      </c>
      <c r="L156" s="101"/>
      <c r="M156" s="101"/>
      <c r="N156" s="102" t="n">
        <f aca="false">'23 ago'!$R$113</f>
        <v>0.773345421577516</v>
      </c>
      <c r="O156" s="102"/>
      <c r="P156" s="102"/>
    </row>
    <row r="157" customFormat="false" ht="12.75" hidden="false" customHeight="false" outlineLevel="0" collapsed="false">
      <c r="A157" s="98" t="str">
        <f aca="false">'23 ago'!$E$114</f>
        <v>UTI PEDIATRICA</v>
      </c>
      <c r="B157" s="98"/>
      <c r="C157" s="98"/>
      <c r="D157" s="98"/>
      <c r="E157" s="100" t="n">
        <f aca="false">'23 ago'!$I$114</f>
        <v>181</v>
      </c>
      <c r="F157" s="100"/>
      <c r="G157" s="100"/>
      <c r="H157" s="101" t="n">
        <f aca="false">'23 ago'!$L$114</f>
        <v>69</v>
      </c>
      <c r="I157" s="101"/>
      <c r="J157" s="101"/>
      <c r="K157" s="101" t="n">
        <f aca="false">'23 ago'!$O$114</f>
        <v>112</v>
      </c>
      <c r="L157" s="101"/>
      <c r="M157" s="101"/>
      <c r="N157" s="102" t="n">
        <f aca="false">'23 ago'!$R$114</f>
        <v>0.38121546961326</v>
      </c>
      <c r="O157" s="102"/>
      <c r="P157" s="102"/>
    </row>
    <row r="158" customFormat="false" ht="12.75" hidden="false" customHeight="false" outlineLevel="0" collapsed="false">
      <c r="A158" s="98" t="str">
        <f aca="false">'23 ago'!$E$115</f>
        <v>TOTAL UTI</v>
      </c>
      <c r="B158" s="98"/>
      <c r="C158" s="98"/>
      <c r="D158" s="98"/>
      <c r="E158" s="100" t="n">
        <f aca="false">'23 ago'!$I$115</f>
        <v>1284</v>
      </c>
      <c r="F158" s="100"/>
      <c r="G158" s="100"/>
      <c r="H158" s="101" t="n">
        <f aca="false">'23 ago'!$L$115</f>
        <v>922</v>
      </c>
      <c r="I158" s="101"/>
      <c r="J158" s="101"/>
      <c r="K158" s="101" t="n">
        <f aca="false">'23 ago'!$O$115</f>
        <v>362</v>
      </c>
      <c r="L158" s="101"/>
      <c r="M158" s="101"/>
      <c r="N158" s="102" t="n">
        <f aca="false">'23 ago'!$R$115</f>
        <v>0.718068535825545</v>
      </c>
      <c r="O158" s="102"/>
      <c r="P158" s="102"/>
    </row>
    <row r="161" customFormat="false" ht="18" hidden="false" customHeight="true" outlineLevel="0" collapsed="false">
      <c r="A161" s="88" t="str">
        <f aca="false">'24 ago'!E111</f>
        <v>OCUPAÇÃO DOS LEITOS DE UTI SISTEMA ESTADUAL DE REGULAÇÃO EM 24 agosto de 2020 (EXCETO LEITOS EXCLUSIVOS COVID)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customFormat="false" ht="12.75" hidden="false" customHeight="false" outlineLevel="0" collapsed="false">
      <c r="A162" s="88" t="str">
        <f aca="false">'24 ago'!E112</f>
        <v>TIPO DE LEITO</v>
      </c>
      <c r="B162" s="88"/>
      <c r="C162" s="88"/>
      <c r="D162" s="88"/>
      <c r="E162" s="88" t="str">
        <f aca="false">'24 ago'!I112</f>
        <v>EXISTENTES</v>
      </c>
      <c r="F162" s="88"/>
      <c r="G162" s="88"/>
      <c r="H162" s="89" t="str">
        <f aca="false">'24 ago'!L112</f>
        <v>OCUPADOS</v>
      </c>
      <c r="I162" s="89"/>
      <c r="J162" s="89"/>
      <c r="K162" s="88" t="str">
        <f aca="false">'24 ago'!O112</f>
        <v>DISPONÍVEIS</v>
      </c>
      <c r="L162" s="88"/>
      <c r="M162" s="88"/>
      <c r="N162" s="89" t="str">
        <f aca="false">'24 ago'!R112</f>
        <v>TX de ocup.</v>
      </c>
      <c r="O162" s="89"/>
      <c r="P162" s="89"/>
    </row>
    <row r="163" customFormat="false" ht="12.75" hidden="false" customHeight="false" outlineLevel="0" collapsed="false">
      <c r="A163" s="88" t="str">
        <f aca="false">'24 ago'!E113</f>
        <v>UTI ADULTO</v>
      </c>
      <c r="B163" s="88"/>
      <c r="C163" s="88"/>
      <c r="D163" s="88"/>
      <c r="E163" s="90" t="n">
        <f aca="false">'24 ago'!I113</f>
        <v>1103</v>
      </c>
      <c r="F163" s="90"/>
      <c r="G163" s="90"/>
      <c r="H163" s="91" t="n">
        <f aca="false">'24 ago'!L113</f>
        <v>825</v>
      </c>
      <c r="I163" s="91"/>
      <c r="J163" s="91"/>
      <c r="K163" s="91" t="n">
        <f aca="false">'24 ago'!O113</f>
        <v>278</v>
      </c>
      <c r="L163" s="91"/>
      <c r="M163" s="91"/>
      <c r="N163" s="92" t="n">
        <f aca="false">'24 ago'!R113</f>
        <v>0.747960108794198</v>
      </c>
      <c r="O163" s="92"/>
      <c r="P163" s="92"/>
    </row>
    <row r="164" customFormat="false" ht="12.75" hidden="false" customHeight="false" outlineLevel="0" collapsed="false">
      <c r="A164" s="88" t="str">
        <f aca="false">'24 ago'!E114</f>
        <v>UTI PEDIATRICA</v>
      </c>
      <c r="B164" s="88"/>
      <c r="C164" s="88"/>
      <c r="D164" s="88"/>
      <c r="E164" s="90" t="n">
        <f aca="false">'24 ago'!I114</f>
        <v>181</v>
      </c>
      <c r="F164" s="90"/>
      <c r="G164" s="90"/>
      <c r="H164" s="91" t="n">
        <f aca="false">'24 ago'!L114</f>
        <v>63</v>
      </c>
      <c r="I164" s="91"/>
      <c r="J164" s="91"/>
      <c r="K164" s="91" t="n">
        <f aca="false">'24 ago'!O114</f>
        <v>118</v>
      </c>
      <c r="L164" s="91"/>
      <c r="M164" s="91"/>
      <c r="N164" s="92" t="n">
        <f aca="false">'24 ago'!R114</f>
        <v>0.348066298342541</v>
      </c>
      <c r="O164" s="92"/>
      <c r="P164" s="92"/>
    </row>
    <row r="165" customFormat="false" ht="12.75" hidden="false" customHeight="false" outlineLevel="0" collapsed="false">
      <c r="A165" s="88" t="str">
        <f aca="false">'24 ago'!E115</f>
        <v>TOTAL UTI</v>
      </c>
      <c r="B165" s="88"/>
      <c r="C165" s="88"/>
      <c r="D165" s="88"/>
      <c r="E165" s="90" t="n">
        <f aca="false">'24 ago'!I115</f>
        <v>1284</v>
      </c>
      <c r="F165" s="90"/>
      <c r="G165" s="90"/>
      <c r="H165" s="91" t="n">
        <f aca="false">'24 ago'!L115</f>
        <v>888</v>
      </c>
      <c r="I165" s="91"/>
      <c r="J165" s="91"/>
      <c r="K165" s="91" t="n">
        <f aca="false">'24 ago'!O115</f>
        <v>396</v>
      </c>
      <c r="L165" s="91"/>
      <c r="M165" s="91"/>
      <c r="N165" s="92" t="n">
        <f aca="false">'24 ago'!R115</f>
        <v>0.691588785046729</v>
      </c>
      <c r="O165" s="92"/>
      <c r="P165" s="92"/>
    </row>
    <row r="168" customFormat="false" ht="12.75" hidden="false" customHeight="false" outlineLevel="0" collapsed="false">
      <c r="A168" s="88" t="str">
        <f aca="false">'25 ago'!E111</f>
        <v>OCUPAÇÃO DOS LEITOS DE UTI SISTEMA ESTADUAL DE REGULAÇÃO EM 25 agosto de 2020 (EXCETO LEITOS EXCLUSIVOS COVID)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customFormat="false" ht="12.75" hidden="false" customHeight="false" outlineLevel="0" collapsed="false">
      <c r="A169" s="88" t="str">
        <f aca="false">'25 ago'!E112</f>
        <v>TIPO DE LEITO</v>
      </c>
      <c r="B169" s="88"/>
      <c r="C169" s="88"/>
      <c r="D169" s="88"/>
      <c r="E169" s="88" t="str">
        <f aca="false">'25 ago'!I112</f>
        <v>EXISTENTES</v>
      </c>
      <c r="F169" s="88"/>
      <c r="G169" s="88"/>
      <c r="H169" s="89" t="str">
        <f aca="false">'25 ago'!L112</f>
        <v>OCUPADOS</v>
      </c>
      <c r="I169" s="89"/>
      <c r="J169" s="89"/>
      <c r="K169" s="88" t="str">
        <f aca="false">'25 ago'!O112</f>
        <v>DISPONÍVEIS</v>
      </c>
      <c r="L169" s="88"/>
      <c r="M169" s="88"/>
      <c r="N169" s="89" t="str">
        <f aca="false">'25 ago'!R112</f>
        <v>TX de ocup.</v>
      </c>
      <c r="O169" s="89"/>
      <c r="P169" s="89"/>
    </row>
    <row r="170" customFormat="false" ht="12.75" hidden="false" customHeight="false" outlineLevel="0" collapsed="false">
      <c r="A170" s="88" t="str">
        <f aca="false">'25 ago'!E113</f>
        <v>UTI ADULTO</v>
      </c>
      <c r="B170" s="88"/>
      <c r="C170" s="88"/>
      <c r="D170" s="88"/>
      <c r="E170" s="90" t="n">
        <f aca="false">'25 ago'!I113</f>
        <v>1103</v>
      </c>
      <c r="F170" s="90"/>
      <c r="G170" s="90"/>
      <c r="H170" s="91" t="n">
        <f aca="false">'25 ago'!L113</f>
        <v>852</v>
      </c>
      <c r="I170" s="91"/>
      <c r="J170" s="91"/>
      <c r="K170" s="91" t="n">
        <f aca="false">'25 ago'!O113</f>
        <v>251</v>
      </c>
      <c r="L170" s="91"/>
      <c r="M170" s="91"/>
      <c r="N170" s="92" t="n">
        <f aca="false">'25 ago'!R113</f>
        <v>0.772438803263826</v>
      </c>
      <c r="O170" s="92"/>
      <c r="P170" s="92"/>
    </row>
    <row r="171" customFormat="false" ht="12.75" hidden="false" customHeight="false" outlineLevel="0" collapsed="false">
      <c r="A171" s="88" t="str">
        <f aca="false">'25 ago'!E114</f>
        <v>UTI PEDIATRICA</v>
      </c>
      <c r="B171" s="88"/>
      <c r="C171" s="88"/>
      <c r="D171" s="88"/>
      <c r="E171" s="90" t="n">
        <f aca="false">'25 ago'!I114</f>
        <v>181</v>
      </c>
      <c r="F171" s="90"/>
      <c r="G171" s="90"/>
      <c r="H171" s="91" t="n">
        <f aca="false">'25 ago'!L114</f>
        <v>60</v>
      </c>
      <c r="I171" s="91"/>
      <c r="J171" s="91"/>
      <c r="K171" s="91" t="n">
        <f aca="false">'25 ago'!O114</f>
        <v>121</v>
      </c>
      <c r="L171" s="91"/>
      <c r="M171" s="91"/>
      <c r="N171" s="92" t="n">
        <f aca="false">'25 ago'!R114</f>
        <v>0.331491712707182</v>
      </c>
      <c r="O171" s="92"/>
      <c r="P171" s="92"/>
    </row>
    <row r="172" customFormat="false" ht="12.75" hidden="false" customHeight="false" outlineLevel="0" collapsed="false">
      <c r="A172" s="88" t="str">
        <f aca="false">'25 ago'!E115</f>
        <v>TOTAL UTI</v>
      </c>
      <c r="B172" s="88"/>
      <c r="C172" s="88"/>
      <c r="D172" s="88"/>
      <c r="E172" s="90" t="n">
        <f aca="false">'25 ago'!I115</f>
        <v>1284</v>
      </c>
      <c r="F172" s="90"/>
      <c r="G172" s="90"/>
      <c r="H172" s="91" t="n">
        <f aca="false">'25 ago'!L115</f>
        <v>912</v>
      </c>
      <c r="I172" s="91"/>
      <c r="J172" s="91"/>
      <c r="K172" s="91" t="n">
        <f aca="false">'25 ago'!O115</f>
        <v>372</v>
      </c>
      <c r="L172" s="91"/>
      <c r="M172" s="91"/>
      <c r="N172" s="92" t="n">
        <f aca="false">'25 ago'!R115</f>
        <v>0.710280373831776</v>
      </c>
      <c r="O172" s="92"/>
      <c r="P172" s="92"/>
    </row>
    <row r="175" customFormat="false" ht="12.75" hidden="false" customHeight="false" outlineLevel="0" collapsed="false">
      <c r="A175" s="88" t="str">
        <f aca="false">'26 ago'!E111</f>
        <v>OCUPAÇÃO DOS LEITOS DE UTI SISTEMA ESTADUAL DE REGULAÇÃO EM 26 agosto de 2020 (EXCETO LEITOS EXCLUSIVOS COVID)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customFormat="false" ht="12.75" hidden="false" customHeight="false" outlineLevel="0" collapsed="false">
      <c r="A176" s="88" t="str">
        <f aca="false">'26 ago'!E112</f>
        <v>TIPO DE LEITO</v>
      </c>
      <c r="B176" s="88"/>
      <c r="C176" s="88"/>
      <c r="D176" s="88"/>
      <c r="E176" s="88" t="str">
        <f aca="false">'26 ago'!I112</f>
        <v>EXISTENTES</v>
      </c>
      <c r="F176" s="88"/>
      <c r="G176" s="88"/>
      <c r="H176" s="89" t="str">
        <f aca="false">'26 ago'!L112</f>
        <v>OCUPADOS</v>
      </c>
      <c r="I176" s="89"/>
      <c r="J176" s="89"/>
      <c r="K176" s="88" t="str">
        <f aca="false">'26 ago'!O112</f>
        <v>DISPONÍVEIS</v>
      </c>
      <c r="L176" s="88"/>
      <c r="M176" s="88"/>
      <c r="N176" s="89" t="str">
        <f aca="false">'26 ago'!R112</f>
        <v>TX de ocup.</v>
      </c>
      <c r="O176" s="89"/>
      <c r="P176" s="89"/>
    </row>
    <row r="177" customFormat="false" ht="12.75" hidden="false" customHeight="false" outlineLevel="0" collapsed="false">
      <c r="A177" s="88" t="str">
        <f aca="false">'26 ago'!E113</f>
        <v>UTI ADULTO</v>
      </c>
      <c r="B177" s="88"/>
      <c r="C177" s="88"/>
      <c r="D177" s="88"/>
      <c r="E177" s="90" t="n">
        <f aca="false">'26 ago'!I113</f>
        <v>1118</v>
      </c>
      <c r="F177" s="90"/>
      <c r="G177" s="90"/>
      <c r="H177" s="91" t="n">
        <f aca="false">'26 ago'!L113</f>
        <v>850</v>
      </c>
      <c r="I177" s="91"/>
      <c r="J177" s="91"/>
      <c r="K177" s="91" t="n">
        <f aca="false">'26 ago'!O113</f>
        <v>268</v>
      </c>
      <c r="L177" s="91"/>
      <c r="M177" s="91"/>
      <c r="N177" s="92" t="n">
        <f aca="false">'26 ago'!R113</f>
        <v>0.760286225402504</v>
      </c>
      <c r="O177" s="92"/>
      <c r="P177" s="92"/>
    </row>
    <row r="178" customFormat="false" ht="12.75" hidden="false" customHeight="false" outlineLevel="0" collapsed="false">
      <c r="A178" s="88" t="str">
        <f aca="false">'26 ago'!E114</f>
        <v>UTI PEDIATRICA</v>
      </c>
      <c r="B178" s="88"/>
      <c r="C178" s="88"/>
      <c r="D178" s="88"/>
      <c r="E178" s="90" t="n">
        <f aca="false">'26 ago'!I114</f>
        <v>181</v>
      </c>
      <c r="F178" s="90"/>
      <c r="G178" s="90"/>
      <c r="H178" s="91" t="n">
        <f aca="false">'26 ago'!L114</f>
        <v>60</v>
      </c>
      <c r="I178" s="91"/>
      <c r="J178" s="91"/>
      <c r="K178" s="91" t="n">
        <f aca="false">'26 ago'!O114</f>
        <v>121</v>
      </c>
      <c r="L178" s="91"/>
      <c r="M178" s="91"/>
      <c r="N178" s="92" t="n">
        <f aca="false">'26 ago'!R114</f>
        <v>0.331491712707182</v>
      </c>
      <c r="O178" s="92"/>
      <c r="P178" s="92"/>
    </row>
    <row r="179" customFormat="false" ht="12.75" hidden="false" customHeight="false" outlineLevel="0" collapsed="false">
      <c r="A179" s="88" t="str">
        <f aca="false">'26 ago'!E115</f>
        <v>TOTAL UTI</v>
      </c>
      <c r="B179" s="88"/>
      <c r="C179" s="88"/>
      <c r="D179" s="88"/>
      <c r="E179" s="90" t="n">
        <f aca="false">'26 ago'!I115</f>
        <v>1299</v>
      </c>
      <c r="F179" s="90"/>
      <c r="G179" s="90"/>
      <c r="H179" s="91" t="n">
        <f aca="false">'26 ago'!L115</f>
        <v>910</v>
      </c>
      <c r="I179" s="91"/>
      <c r="J179" s="91"/>
      <c r="K179" s="91" t="n">
        <f aca="false">'26 ago'!O115</f>
        <v>389</v>
      </c>
      <c r="L179" s="91"/>
      <c r="M179" s="91"/>
      <c r="N179" s="92" t="n">
        <f aca="false">'26 ago'!R115</f>
        <v>0.700538876058507</v>
      </c>
      <c r="O179" s="92"/>
      <c r="P179" s="92"/>
    </row>
    <row r="182" customFormat="false" ht="12.75" hidden="false" customHeight="false" outlineLevel="0" collapsed="false">
      <c r="A182" s="88" t="str">
        <f aca="false">'27 ago'!E111</f>
        <v>OCUPAÇÃO DOS LEITOS DE UTI SISTEMA ESTADUAL DE REGULAÇÃO EM 27 agosto  de 2020 (EXCETO LEITOS EXCLUSIVOS COVID)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customFormat="false" ht="12.75" hidden="false" customHeight="false" outlineLevel="0" collapsed="false">
      <c r="A183" s="88" t="str">
        <f aca="false">'27 ago'!E112</f>
        <v>TIPO DE LEITO</v>
      </c>
      <c r="B183" s="88"/>
      <c r="C183" s="88"/>
      <c r="D183" s="88"/>
      <c r="E183" s="88" t="str">
        <f aca="false">'27 ago'!I112</f>
        <v>EXISTENTES</v>
      </c>
      <c r="F183" s="88"/>
      <c r="G183" s="88"/>
      <c r="H183" s="89" t="str">
        <f aca="false">'27 ago'!L112</f>
        <v>OCUPADOS</v>
      </c>
      <c r="I183" s="89"/>
      <c r="J183" s="89"/>
      <c r="K183" s="88" t="str">
        <f aca="false">'27 ago'!O112</f>
        <v>DISPONÍVEIS</v>
      </c>
      <c r="L183" s="88"/>
      <c r="M183" s="88"/>
      <c r="N183" s="89" t="str">
        <f aca="false">'27 ago'!R112</f>
        <v>TX de ocup.</v>
      </c>
      <c r="O183" s="89"/>
      <c r="P183" s="89"/>
    </row>
    <row r="184" customFormat="false" ht="12.75" hidden="false" customHeight="false" outlineLevel="0" collapsed="false">
      <c r="A184" s="88" t="str">
        <f aca="false">'27 ago'!E113</f>
        <v>UTI ADULTO</v>
      </c>
      <c r="B184" s="88"/>
      <c r="C184" s="88"/>
      <c r="D184" s="88"/>
      <c r="E184" s="90" t="n">
        <f aca="false">'27 ago'!I113</f>
        <v>1118</v>
      </c>
      <c r="F184" s="90"/>
      <c r="G184" s="90"/>
      <c r="H184" s="91" t="n">
        <f aca="false">'27 ago'!L113</f>
        <v>854</v>
      </c>
      <c r="I184" s="91"/>
      <c r="J184" s="91"/>
      <c r="K184" s="91" t="n">
        <f aca="false">'27 ago'!O113</f>
        <v>264</v>
      </c>
      <c r="L184" s="91"/>
      <c r="M184" s="91"/>
      <c r="N184" s="92" t="n">
        <f aca="false">'27 ago'!R113</f>
        <v>0.76386404293381</v>
      </c>
      <c r="O184" s="92"/>
      <c r="P184" s="92"/>
    </row>
    <row r="185" customFormat="false" ht="12.75" hidden="false" customHeight="false" outlineLevel="0" collapsed="false">
      <c r="A185" s="88" t="str">
        <f aca="false">'27 ago'!E114</f>
        <v>UTI PEDIATRICA</v>
      </c>
      <c r="B185" s="88"/>
      <c r="C185" s="88"/>
      <c r="D185" s="88"/>
      <c r="E185" s="90" t="n">
        <f aca="false">'27 ago'!I114</f>
        <v>181</v>
      </c>
      <c r="F185" s="90"/>
      <c r="G185" s="90"/>
      <c r="H185" s="91" t="n">
        <f aca="false">'27 ago'!L114</f>
        <v>62</v>
      </c>
      <c r="I185" s="91"/>
      <c r="J185" s="91"/>
      <c r="K185" s="91" t="n">
        <f aca="false">'27 ago'!O114</f>
        <v>119</v>
      </c>
      <c r="L185" s="91"/>
      <c r="M185" s="91"/>
      <c r="N185" s="92" t="n">
        <f aca="false">'27 ago'!R114</f>
        <v>0.342541436464088</v>
      </c>
      <c r="O185" s="92"/>
      <c r="P185" s="92"/>
    </row>
    <row r="186" customFormat="false" ht="12.75" hidden="false" customHeight="false" outlineLevel="0" collapsed="false">
      <c r="A186" s="88" t="str">
        <f aca="false">'27 ago'!E115</f>
        <v>TOTAL UTI</v>
      </c>
      <c r="B186" s="88"/>
      <c r="C186" s="88"/>
      <c r="D186" s="88"/>
      <c r="E186" s="90" t="n">
        <f aca="false">'27 ago'!I115</f>
        <v>1299</v>
      </c>
      <c r="F186" s="90"/>
      <c r="G186" s="90"/>
      <c r="H186" s="91" t="n">
        <f aca="false">'27 ago'!L115</f>
        <v>916</v>
      </c>
      <c r="I186" s="91"/>
      <c r="J186" s="91"/>
      <c r="K186" s="91" t="n">
        <f aca="false">'27 ago'!O115</f>
        <v>383</v>
      </c>
      <c r="L186" s="91"/>
      <c r="M186" s="91"/>
      <c r="N186" s="92" t="n">
        <f aca="false">'27 ago'!R115</f>
        <v>0.705157813702849</v>
      </c>
      <c r="O186" s="92"/>
      <c r="P186" s="92"/>
    </row>
    <row r="189" customFormat="false" ht="12.75" hidden="false" customHeight="false" outlineLevel="0" collapsed="false">
      <c r="A189" s="88" t="str">
        <f aca="false">'28 ago'!E111</f>
        <v>OCUPAÇÃO DOS LEITOS DE UTI SISTEMA ESTADUAL DE REGULAÇÃO EM 28 agosto de 2020 (EXCETO LEITOS EXCLUSIVOS COVID)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customFormat="false" ht="12.75" hidden="false" customHeight="false" outlineLevel="0" collapsed="false">
      <c r="A190" s="88" t="str">
        <f aca="false">'28 ago'!E112</f>
        <v>TIPO DE LEITO</v>
      </c>
      <c r="B190" s="88"/>
      <c r="C190" s="88"/>
      <c r="D190" s="88"/>
      <c r="E190" s="88" t="str">
        <f aca="false">'28 ago'!I112</f>
        <v>EXISTENTES</v>
      </c>
      <c r="F190" s="88"/>
      <c r="G190" s="88"/>
      <c r="H190" s="89" t="str">
        <f aca="false">'28 ago'!L112</f>
        <v>OCUPADOS</v>
      </c>
      <c r="I190" s="89"/>
      <c r="J190" s="89"/>
      <c r="K190" s="88" t="str">
        <f aca="false">'28 ago'!O112</f>
        <v>DISPONÍVEIS</v>
      </c>
      <c r="L190" s="88"/>
      <c r="M190" s="88"/>
      <c r="N190" s="89" t="str">
        <f aca="false">'28 ago'!R112</f>
        <v>TX de ocup.</v>
      </c>
      <c r="O190" s="89"/>
      <c r="P190" s="89"/>
    </row>
    <row r="191" customFormat="false" ht="12.75" hidden="false" customHeight="false" outlineLevel="0" collapsed="false">
      <c r="A191" s="88" t="str">
        <f aca="false">'28 ago'!E113</f>
        <v>UTI ADULTO</v>
      </c>
      <c r="B191" s="88"/>
      <c r="C191" s="88"/>
      <c r="D191" s="88"/>
      <c r="E191" s="90" t="n">
        <f aca="false">'28 ago'!I113</f>
        <v>1118</v>
      </c>
      <c r="F191" s="90"/>
      <c r="G191" s="90"/>
      <c r="H191" s="91" t="n">
        <f aca="false">'28 ago'!L113</f>
        <v>813</v>
      </c>
      <c r="I191" s="91"/>
      <c r="J191" s="91"/>
      <c r="K191" s="91" t="n">
        <f aca="false">'28 ago'!O113</f>
        <v>305</v>
      </c>
      <c r="L191" s="91"/>
      <c r="M191" s="91"/>
      <c r="N191" s="92" t="n">
        <f aca="false">'28 ago'!R113</f>
        <v>0.727191413237925</v>
      </c>
      <c r="O191" s="92"/>
      <c r="P191" s="92"/>
    </row>
    <row r="192" customFormat="false" ht="12.75" hidden="false" customHeight="false" outlineLevel="0" collapsed="false">
      <c r="A192" s="88" t="str">
        <f aca="false">'28 ago'!E114</f>
        <v>UTI PEDIATRICA</v>
      </c>
      <c r="B192" s="88"/>
      <c r="C192" s="88"/>
      <c r="D192" s="88"/>
      <c r="E192" s="90" t="n">
        <f aca="false">'28 ago'!I114</f>
        <v>181</v>
      </c>
      <c r="F192" s="90"/>
      <c r="G192" s="90"/>
      <c r="H192" s="91" t="n">
        <f aca="false">'28 ago'!L114</f>
        <v>67</v>
      </c>
      <c r="I192" s="91"/>
      <c r="J192" s="91"/>
      <c r="K192" s="91" t="n">
        <f aca="false">'28 ago'!O114</f>
        <v>114</v>
      </c>
      <c r="L192" s="91"/>
      <c r="M192" s="91"/>
      <c r="N192" s="92" t="n">
        <f aca="false">'28 ago'!R114</f>
        <v>0.370165745856354</v>
      </c>
      <c r="O192" s="92"/>
      <c r="P192" s="92"/>
    </row>
    <row r="193" customFormat="false" ht="12.75" hidden="false" customHeight="false" outlineLevel="0" collapsed="false">
      <c r="A193" s="88" t="str">
        <f aca="false">'28 ago'!E115</f>
        <v>TOTAL UTI</v>
      </c>
      <c r="B193" s="88"/>
      <c r="C193" s="88"/>
      <c r="D193" s="88"/>
      <c r="E193" s="90" t="n">
        <f aca="false">'28 ago'!I115</f>
        <v>1299</v>
      </c>
      <c r="F193" s="90"/>
      <c r="G193" s="90"/>
      <c r="H193" s="91" t="n">
        <f aca="false">'28 ago'!L115</f>
        <v>880</v>
      </c>
      <c r="I193" s="91"/>
      <c r="J193" s="91"/>
      <c r="K193" s="91" t="n">
        <f aca="false">'28 ago'!O115</f>
        <v>419</v>
      </c>
      <c r="L193" s="91"/>
      <c r="M193" s="91"/>
      <c r="N193" s="92" t="n">
        <f aca="false">'28 ago'!R115</f>
        <v>0.677444187836797</v>
      </c>
      <c r="O193" s="92"/>
      <c r="P193" s="92"/>
    </row>
    <row r="196" customFormat="false" ht="12.75" hidden="false" customHeight="false" outlineLevel="0" collapsed="false">
      <c r="A196" s="88" t="str">
        <f aca="false">'29 ago'!E111</f>
        <v>OCUPAÇÃO DOS LEITOS DE UTI SISTEMA ESTADUAL DE REGULAÇÃO EM 29 agosto de 2020 (EXCETO LEITOS EXCLUSIVOS COVID)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customFormat="false" ht="12.75" hidden="false" customHeight="false" outlineLevel="0" collapsed="false">
      <c r="A197" s="88" t="str">
        <f aca="false">'29 ago'!E112</f>
        <v>TIPO DE LEITO</v>
      </c>
      <c r="B197" s="88"/>
      <c r="C197" s="88"/>
      <c r="D197" s="88"/>
      <c r="E197" s="88" t="str">
        <f aca="false">'29 ago'!I112</f>
        <v>EXISTENTES</v>
      </c>
      <c r="F197" s="88"/>
      <c r="G197" s="88"/>
      <c r="H197" s="89" t="str">
        <f aca="false">'29 ago'!L112</f>
        <v>OCUPADOS</v>
      </c>
      <c r="I197" s="89"/>
      <c r="J197" s="89"/>
      <c r="K197" s="88" t="str">
        <f aca="false">'29 ago'!O112</f>
        <v>DISPONÍVEIS</v>
      </c>
      <c r="L197" s="88"/>
      <c r="M197" s="88"/>
      <c r="N197" s="89" t="str">
        <f aca="false">'29 ago'!R112</f>
        <v>TX de ocup.</v>
      </c>
      <c r="O197" s="89"/>
      <c r="P197" s="89"/>
    </row>
    <row r="198" customFormat="false" ht="12.75" hidden="false" customHeight="false" outlineLevel="0" collapsed="false">
      <c r="A198" s="88" t="str">
        <f aca="false">'29 ago'!E113</f>
        <v>UTI ADULTO</v>
      </c>
      <c r="B198" s="88"/>
      <c r="C198" s="88"/>
      <c r="D198" s="88"/>
      <c r="E198" s="90" t="n">
        <f aca="false">'29 ago'!I113</f>
        <v>1118</v>
      </c>
      <c r="F198" s="90"/>
      <c r="G198" s="90"/>
      <c r="H198" s="91" t="n">
        <f aca="false">'29 ago'!L113</f>
        <v>860</v>
      </c>
      <c r="I198" s="91"/>
      <c r="J198" s="91"/>
      <c r="K198" s="91" t="n">
        <f aca="false">'29 ago'!O113</f>
        <v>258</v>
      </c>
      <c r="L198" s="91"/>
      <c r="M198" s="91"/>
      <c r="N198" s="92" t="n">
        <f aca="false">'29 ago'!R113</f>
        <v>0.769230769230769</v>
      </c>
      <c r="O198" s="92"/>
      <c r="P198" s="92"/>
    </row>
    <row r="199" customFormat="false" ht="12.75" hidden="false" customHeight="false" outlineLevel="0" collapsed="false">
      <c r="A199" s="88" t="str">
        <f aca="false">'29 ago'!E114</f>
        <v>UTI PEDIATRICA</v>
      </c>
      <c r="B199" s="88"/>
      <c r="C199" s="88"/>
      <c r="D199" s="88"/>
      <c r="E199" s="90" t="n">
        <f aca="false">'29 ago'!I114</f>
        <v>181</v>
      </c>
      <c r="F199" s="90"/>
      <c r="G199" s="90"/>
      <c r="H199" s="91" t="n">
        <f aca="false">'29 ago'!L114</f>
        <v>70</v>
      </c>
      <c r="I199" s="91"/>
      <c r="J199" s="91"/>
      <c r="K199" s="91" t="n">
        <f aca="false">'29 ago'!O114</f>
        <v>111</v>
      </c>
      <c r="L199" s="91"/>
      <c r="M199" s="91"/>
      <c r="N199" s="92" t="n">
        <f aca="false">'29 ago'!R114</f>
        <v>0.386740331491713</v>
      </c>
      <c r="O199" s="92"/>
      <c r="P199" s="92"/>
    </row>
    <row r="200" customFormat="false" ht="12.75" hidden="false" customHeight="false" outlineLevel="0" collapsed="false">
      <c r="A200" s="88" t="str">
        <f aca="false">'29 ago'!E115</f>
        <v>TOTAL UTI</v>
      </c>
      <c r="B200" s="88"/>
      <c r="C200" s="88"/>
      <c r="D200" s="88"/>
      <c r="E200" s="90" t="n">
        <f aca="false">'29 ago'!I115</f>
        <v>1299</v>
      </c>
      <c r="F200" s="90"/>
      <c r="G200" s="90"/>
      <c r="H200" s="91" t="n">
        <f aca="false">'29 ago'!L115</f>
        <v>930</v>
      </c>
      <c r="I200" s="91"/>
      <c r="J200" s="91"/>
      <c r="K200" s="91" t="n">
        <f aca="false">'29 ago'!O115</f>
        <v>369</v>
      </c>
      <c r="L200" s="91"/>
      <c r="M200" s="91"/>
      <c r="N200" s="92" t="n">
        <f aca="false">'29 ago'!R115</f>
        <v>0.715935334872979</v>
      </c>
      <c r="O200" s="92"/>
      <c r="P200" s="92"/>
    </row>
    <row r="203" customFormat="false" ht="12.75" hidden="false" customHeight="false" outlineLevel="0" collapsed="false">
      <c r="A203" s="88" t="str">
        <f aca="false">'30 ago'!E111</f>
        <v>OCUPAÇÃO DOS LEITOS DE UTI SISTEMA ESTADUAL DE REGULAÇÃO EM 30 agosto de 2020 (EXCETO LEITOS EXCLUSIVOS COVID)</v>
      </c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customFormat="false" ht="12.75" hidden="false" customHeight="false" outlineLevel="0" collapsed="false">
      <c r="A204" s="88" t="str">
        <f aca="false">'30 ago'!E112</f>
        <v>TIPO DE LEITO</v>
      </c>
      <c r="B204" s="88"/>
      <c r="C204" s="88"/>
      <c r="D204" s="88"/>
      <c r="E204" s="88" t="str">
        <f aca="false">'30 ago'!I112</f>
        <v>EXISTENTES</v>
      </c>
      <c r="F204" s="88"/>
      <c r="G204" s="88"/>
      <c r="H204" s="89" t="str">
        <f aca="false">'30 ago'!L112</f>
        <v>OCUPADOS</v>
      </c>
      <c r="I204" s="89"/>
      <c r="J204" s="89"/>
      <c r="K204" s="88" t="str">
        <f aca="false">'30 ago'!O112</f>
        <v>DISPONÍVEIS</v>
      </c>
      <c r="L204" s="88"/>
      <c r="M204" s="88"/>
      <c r="N204" s="89" t="str">
        <f aca="false">'30 ago'!R112</f>
        <v>TX de ocup.</v>
      </c>
      <c r="O204" s="89"/>
      <c r="P204" s="89"/>
    </row>
    <row r="205" customFormat="false" ht="12.75" hidden="false" customHeight="false" outlineLevel="0" collapsed="false">
      <c r="A205" s="88" t="str">
        <f aca="false">'30 ago'!E113</f>
        <v>UTI ADULTO</v>
      </c>
      <c r="B205" s="88"/>
      <c r="C205" s="88"/>
      <c r="D205" s="88"/>
      <c r="E205" s="90" t="n">
        <f aca="false">'30 ago'!I113</f>
        <v>1118</v>
      </c>
      <c r="F205" s="90"/>
      <c r="G205" s="90"/>
      <c r="H205" s="91" t="n">
        <f aca="false">'30 ago'!L113</f>
        <v>848</v>
      </c>
      <c r="I205" s="91"/>
      <c r="J205" s="91"/>
      <c r="K205" s="91" t="n">
        <f aca="false">'30 ago'!O113</f>
        <v>270</v>
      </c>
      <c r="L205" s="91"/>
      <c r="M205" s="91"/>
      <c r="N205" s="92" t="n">
        <f aca="false">'30 ago'!R113</f>
        <v>0.758497316636852</v>
      </c>
      <c r="O205" s="92"/>
      <c r="P205" s="92"/>
    </row>
    <row r="206" customFormat="false" ht="12.75" hidden="false" customHeight="false" outlineLevel="0" collapsed="false">
      <c r="A206" s="88" t="str">
        <f aca="false">'30 ago'!E114</f>
        <v>UTI PEDIATRICA</v>
      </c>
      <c r="B206" s="88"/>
      <c r="C206" s="88"/>
      <c r="D206" s="88"/>
      <c r="E206" s="90" t="n">
        <f aca="false">'30 ago'!I114</f>
        <v>181</v>
      </c>
      <c r="F206" s="90"/>
      <c r="G206" s="90"/>
      <c r="H206" s="91" t="n">
        <f aca="false">'30 ago'!L114</f>
        <v>74</v>
      </c>
      <c r="I206" s="91"/>
      <c r="J206" s="91"/>
      <c r="K206" s="91" t="n">
        <f aca="false">'30 ago'!O114</f>
        <v>107</v>
      </c>
      <c r="L206" s="91"/>
      <c r="M206" s="91"/>
      <c r="N206" s="92" t="n">
        <f aca="false">'30 ago'!R114</f>
        <v>0.408839779005525</v>
      </c>
      <c r="O206" s="92"/>
      <c r="P206" s="92"/>
    </row>
    <row r="207" customFormat="false" ht="12.75" hidden="false" customHeight="false" outlineLevel="0" collapsed="false">
      <c r="A207" s="88" t="str">
        <f aca="false">'30 ago'!E115</f>
        <v>TOTAL UTI</v>
      </c>
      <c r="B207" s="88"/>
      <c r="C207" s="88"/>
      <c r="D207" s="88"/>
      <c r="E207" s="90" t="n">
        <f aca="false">'30 ago'!I115</f>
        <v>1299</v>
      </c>
      <c r="F207" s="90"/>
      <c r="G207" s="90"/>
      <c r="H207" s="91" t="n">
        <f aca="false">'30 ago'!L115</f>
        <v>922</v>
      </c>
      <c r="I207" s="91"/>
      <c r="J207" s="91"/>
      <c r="K207" s="91" t="n">
        <f aca="false">'30 ago'!O115</f>
        <v>377</v>
      </c>
      <c r="L207" s="91"/>
      <c r="M207" s="91"/>
      <c r="N207" s="92" t="n">
        <f aca="false">'30 ago'!R115</f>
        <v>0.70977675134719</v>
      </c>
      <c r="O207" s="92"/>
      <c r="P207" s="92"/>
    </row>
    <row r="210" customFormat="false" ht="12.75" hidden="false" customHeight="false" outlineLevel="0" collapsed="false">
      <c r="A210" s="88" t="str">
        <f aca="false">'31 ago'!E111</f>
        <v>OCUPAÇÃO DOS LEITOS DE UTI SISTEMA ESTADUAL DE REGULAÇÃO EM 31 agosto de 2020 (EXCETO LEITOS EXCLUSIVOS COVID)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customFormat="false" ht="12.75" hidden="false" customHeight="false" outlineLevel="0" collapsed="false">
      <c r="A211" s="88" t="str">
        <f aca="false">'31 ago'!E112</f>
        <v>TIPO DE LEITO</v>
      </c>
      <c r="B211" s="88"/>
      <c r="C211" s="88"/>
      <c r="D211" s="88"/>
      <c r="E211" s="88" t="str">
        <f aca="false">'31 ago'!I112</f>
        <v>EXISTENTES</v>
      </c>
      <c r="F211" s="88"/>
      <c r="G211" s="88"/>
      <c r="H211" s="89" t="str">
        <f aca="false">'31 ago'!L112</f>
        <v>OCUPADOS</v>
      </c>
      <c r="I211" s="89"/>
      <c r="J211" s="89"/>
      <c r="K211" s="88" t="str">
        <f aca="false">'31 ago'!O112</f>
        <v>DISPONÍVEIS</v>
      </c>
      <c r="L211" s="88"/>
      <c r="M211" s="88"/>
      <c r="N211" s="89" t="str">
        <f aca="false">'31 ago'!R112</f>
        <v>TX de ocup.</v>
      </c>
      <c r="O211" s="89"/>
      <c r="P211" s="89"/>
    </row>
    <row r="212" customFormat="false" ht="12.75" hidden="false" customHeight="false" outlineLevel="0" collapsed="false">
      <c r="A212" s="88" t="str">
        <f aca="false">'31 ago'!E113</f>
        <v>UTI ADULTO</v>
      </c>
      <c r="B212" s="88"/>
      <c r="C212" s="88"/>
      <c r="D212" s="88"/>
      <c r="E212" s="90" t="n">
        <f aca="false">'31 ago'!I113</f>
        <v>1118</v>
      </c>
      <c r="F212" s="90"/>
      <c r="G212" s="90"/>
      <c r="H212" s="91" t="n">
        <f aca="false">'31 ago'!L113</f>
        <v>852</v>
      </c>
      <c r="I212" s="91"/>
      <c r="J212" s="91"/>
      <c r="K212" s="91" t="n">
        <f aca="false">'31 ago'!O113</f>
        <v>266</v>
      </c>
      <c r="L212" s="91"/>
      <c r="M212" s="91"/>
      <c r="N212" s="92" t="n">
        <f aca="false">'31 ago'!R113</f>
        <v>0.762075134168157</v>
      </c>
      <c r="O212" s="92"/>
      <c r="P212" s="92"/>
    </row>
    <row r="213" customFormat="false" ht="12.75" hidden="false" customHeight="false" outlineLevel="0" collapsed="false">
      <c r="A213" s="88" t="str">
        <f aca="false">'31 ago'!E114</f>
        <v>UTI PEDIATRICA</v>
      </c>
      <c r="B213" s="88"/>
      <c r="C213" s="88"/>
      <c r="D213" s="88"/>
      <c r="E213" s="90" t="n">
        <f aca="false">'31 ago'!I114</f>
        <v>181</v>
      </c>
      <c r="F213" s="90"/>
      <c r="G213" s="90"/>
      <c r="H213" s="91" t="n">
        <f aca="false">'31 ago'!L114</f>
        <v>74</v>
      </c>
      <c r="I213" s="91"/>
      <c r="J213" s="91"/>
      <c r="K213" s="91" t="n">
        <f aca="false">'31 ago'!O114</f>
        <v>107</v>
      </c>
      <c r="L213" s="91"/>
      <c r="M213" s="91"/>
      <c r="N213" s="92" t="n">
        <f aca="false">'31 ago'!R114</f>
        <v>0.408839779005525</v>
      </c>
      <c r="O213" s="92"/>
      <c r="P213" s="92"/>
    </row>
    <row r="214" customFormat="false" ht="12.75" hidden="false" customHeight="false" outlineLevel="0" collapsed="false">
      <c r="A214" s="88" t="str">
        <f aca="false">'31 ago'!E115</f>
        <v>TOTAL UTI</v>
      </c>
      <c r="B214" s="88"/>
      <c r="C214" s="88"/>
      <c r="D214" s="88"/>
      <c r="E214" s="90" t="n">
        <f aca="false">'31 ago'!I115</f>
        <v>1299</v>
      </c>
      <c r="F214" s="90"/>
      <c r="G214" s="90"/>
      <c r="H214" s="91" t="n">
        <f aca="false">'31 ago'!L115</f>
        <v>926</v>
      </c>
      <c r="I214" s="91"/>
      <c r="J214" s="91"/>
      <c r="K214" s="91" t="n">
        <f aca="false">'31 ago'!O115</f>
        <v>373</v>
      </c>
      <c r="L214" s="91"/>
      <c r="M214" s="91"/>
      <c r="N214" s="92" t="n">
        <f aca="false">'31 ago'!R115</f>
        <v>0.712856043110085</v>
      </c>
      <c r="O214" s="92"/>
      <c r="P214" s="92"/>
    </row>
  </sheetData>
  <mergeCells count="652">
    <mergeCell ref="A1:P1"/>
    <mergeCell ref="A2:D2"/>
    <mergeCell ref="E2:G2"/>
    <mergeCell ref="H2:J2"/>
    <mergeCell ref="K2:M2"/>
    <mergeCell ref="N2:P2"/>
    <mergeCell ref="A3:D3"/>
    <mergeCell ref="E3:G3"/>
    <mergeCell ref="H3:J3"/>
    <mergeCell ref="K3:M3"/>
    <mergeCell ref="N3:P3"/>
    <mergeCell ref="A4:D4"/>
    <mergeCell ref="E4:G4"/>
    <mergeCell ref="H4:J4"/>
    <mergeCell ref="K4:M4"/>
    <mergeCell ref="N4:P4"/>
    <mergeCell ref="A5:D5"/>
    <mergeCell ref="E5:G5"/>
    <mergeCell ref="H5:J5"/>
    <mergeCell ref="K5:M5"/>
    <mergeCell ref="N5:P5"/>
    <mergeCell ref="R5:U5"/>
    <mergeCell ref="A8:P8"/>
    <mergeCell ref="A9:D9"/>
    <mergeCell ref="E9:G9"/>
    <mergeCell ref="H9:J9"/>
    <mergeCell ref="K9:M9"/>
    <mergeCell ref="N9:P9"/>
    <mergeCell ref="A10:D10"/>
    <mergeCell ref="E10:G10"/>
    <mergeCell ref="H10:J10"/>
    <mergeCell ref="K10:M10"/>
    <mergeCell ref="N10:P10"/>
    <mergeCell ref="A11:D11"/>
    <mergeCell ref="E11:G11"/>
    <mergeCell ref="H11:J11"/>
    <mergeCell ref="K11:M11"/>
    <mergeCell ref="N11:P11"/>
    <mergeCell ref="A12:D12"/>
    <mergeCell ref="E12:G12"/>
    <mergeCell ref="H12:J12"/>
    <mergeCell ref="K12:M12"/>
    <mergeCell ref="N12:P12"/>
    <mergeCell ref="A15:P15"/>
    <mergeCell ref="A16:D16"/>
    <mergeCell ref="E16:G16"/>
    <mergeCell ref="H16:J16"/>
    <mergeCell ref="K16:M16"/>
    <mergeCell ref="N16:P16"/>
    <mergeCell ref="A17:D17"/>
    <mergeCell ref="E17:G17"/>
    <mergeCell ref="H17:J17"/>
    <mergeCell ref="K17:M17"/>
    <mergeCell ref="N17:P17"/>
    <mergeCell ref="A18:D18"/>
    <mergeCell ref="E18:G18"/>
    <mergeCell ref="H18:J18"/>
    <mergeCell ref="K18:M18"/>
    <mergeCell ref="N18:P18"/>
    <mergeCell ref="A19:D19"/>
    <mergeCell ref="E19:G19"/>
    <mergeCell ref="H19:J19"/>
    <mergeCell ref="K19:M19"/>
    <mergeCell ref="N19:P19"/>
    <mergeCell ref="A22:P22"/>
    <mergeCell ref="A23:D23"/>
    <mergeCell ref="E23:G23"/>
    <mergeCell ref="H23:J23"/>
    <mergeCell ref="K23:M23"/>
    <mergeCell ref="N23:P23"/>
    <mergeCell ref="A24:D24"/>
    <mergeCell ref="E24:G24"/>
    <mergeCell ref="H24:J24"/>
    <mergeCell ref="K24:M24"/>
    <mergeCell ref="N24:P24"/>
    <mergeCell ref="A25:D25"/>
    <mergeCell ref="E25:G25"/>
    <mergeCell ref="H25:J25"/>
    <mergeCell ref="K25:M25"/>
    <mergeCell ref="N25:P25"/>
    <mergeCell ref="A26:D26"/>
    <mergeCell ref="E26:G26"/>
    <mergeCell ref="H26:J26"/>
    <mergeCell ref="K26:M26"/>
    <mergeCell ref="N26:P26"/>
    <mergeCell ref="A29:P29"/>
    <mergeCell ref="A30:D30"/>
    <mergeCell ref="E30:G30"/>
    <mergeCell ref="H30:J30"/>
    <mergeCell ref="K30:M30"/>
    <mergeCell ref="N30:P30"/>
    <mergeCell ref="A31:D31"/>
    <mergeCell ref="E31:G31"/>
    <mergeCell ref="H31:J31"/>
    <mergeCell ref="K31:M31"/>
    <mergeCell ref="N31:P31"/>
    <mergeCell ref="A32:D32"/>
    <mergeCell ref="E32:G32"/>
    <mergeCell ref="H32:J32"/>
    <mergeCell ref="K32:M32"/>
    <mergeCell ref="N32:P32"/>
    <mergeCell ref="A33:D33"/>
    <mergeCell ref="E33:G33"/>
    <mergeCell ref="H33:J33"/>
    <mergeCell ref="K33:M33"/>
    <mergeCell ref="N33:P33"/>
    <mergeCell ref="A36:P36"/>
    <mergeCell ref="A37:D37"/>
    <mergeCell ref="E37:G37"/>
    <mergeCell ref="H37:J37"/>
    <mergeCell ref="K37:M37"/>
    <mergeCell ref="N37:P37"/>
    <mergeCell ref="A38:D38"/>
    <mergeCell ref="E38:G38"/>
    <mergeCell ref="H38:J38"/>
    <mergeCell ref="K38:M38"/>
    <mergeCell ref="N38:P38"/>
    <mergeCell ref="A39:D39"/>
    <mergeCell ref="E39:G39"/>
    <mergeCell ref="H39:J39"/>
    <mergeCell ref="K39:M39"/>
    <mergeCell ref="N39:P39"/>
    <mergeCell ref="A40:D40"/>
    <mergeCell ref="E40:G40"/>
    <mergeCell ref="H40:J40"/>
    <mergeCell ref="K40:M40"/>
    <mergeCell ref="N40:P40"/>
    <mergeCell ref="A43:P43"/>
    <mergeCell ref="A44:D44"/>
    <mergeCell ref="E44:G44"/>
    <mergeCell ref="H44:J44"/>
    <mergeCell ref="K44:M44"/>
    <mergeCell ref="N44:P44"/>
    <mergeCell ref="A45:D45"/>
    <mergeCell ref="E45:G45"/>
    <mergeCell ref="H45:J45"/>
    <mergeCell ref="K45:M45"/>
    <mergeCell ref="N45:P45"/>
    <mergeCell ref="A46:D46"/>
    <mergeCell ref="E46:G46"/>
    <mergeCell ref="H46:J46"/>
    <mergeCell ref="K46:M46"/>
    <mergeCell ref="N46:P46"/>
    <mergeCell ref="A47:D47"/>
    <mergeCell ref="E47:G47"/>
    <mergeCell ref="H47:J47"/>
    <mergeCell ref="K47:M47"/>
    <mergeCell ref="N47:P47"/>
    <mergeCell ref="A50:P50"/>
    <mergeCell ref="A51:D51"/>
    <mergeCell ref="E51:G51"/>
    <mergeCell ref="H51:J51"/>
    <mergeCell ref="K51:M51"/>
    <mergeCell ref="N51:P51"/>
    <mergeCell ref="A52:D52"/>
    <mergeCell ref="E52:G52"/>
    <mergeCell ref="H52:J52"/>
    <mergeCell ref="K52:M52"/>
    <mergeCell ref="N52:P52"/>
    <mergeCell ref="A53:D53"/>
    <mergeCell ref="E53:G53"/>
    <mergeCell ref="H53:J53"/>
    <mergeCell ref="K53:M53"/>
    <mergeCell ref="N53:P53"/>
    <mergeCell ref="A54:D54"/>
    <mergeCell ref="E54:G54"/>
    <mergeCell ref="H54:J54"/>
    <mergeCell ref="K54:M54"/>
    <mergeCell ref="N54:P54"/>
    <mergeCell ref="A57:P57"/>
    <mergeCell ref="A58:D58"/>
    <mergeCell ref="E58:G58"/>
    <mergeCell ref="H58:J58"/>
    <mergeCell ref="K58:M58"/>
    <mergeCell ref="N58:P58"/>
    <mergeCell ref="A59:D59"/>
    <mergeCell ref="E59:G59"/>
    <mergeCell ref="H59:J59"/>
    <mergeCell ref="K59:M59"/>
    <mergeCell ref="N59:P59"/>
    <mergeCell ref="A60:D60"/>
    <mergeCell ref="E60:G60"/>
    <mergeCell ref="H60:J60"/>
    <mergeCell ref="K60:M60"/>
    <mergeCell ref="N60:P60"/>
    <mergeCell ref="A61:D61"/>
    <mergeCell ref="E61:G61"/>
    <mergeCell ref="H61:J61"/>
    <mergeCell ref="K61:M61"/>
    <mergeCell ref="N61:P61"/>
    <mergeCell ref="A64:P64"/>
    <mergeCell ref="A65:D65"/>
    <mergeCell ref="E65:G65"/>
    <mergeCell ref="H65:J65"/>
    <mergeCell ref="K65:M65"/>
    <mergeCell ref="N65:P65"/>
    <mergeCell ref="A66:D66"/>
    <mergeCell ref="E66:G66"/>
    <mergeCell ref="H66:J66"/>
    <mergeCell ref="K66:M66"/>
    <mergeCell ref="N66:P66"/>
    <mergeCell ref="A67:D67"/>
    <mergeCell ref="E67:G67"/>
    <mergeCell ref="H67:J67"/>
    <mergeCell ref="K67:M67"/>
    <mergeCell ref="N67:P67"/>
    <mergeCell ref="A68:D68"/>
    <mergeCell ref="E68:G68"/>
    <mergeCell ref="H68:J68"/>
    <mergeCell ref="K68:M68"/>
    <mergeCell ref="N68:P68"/>
    <mergeCell ref="A71:P71"/>
    <mergeCell ref="A72:D72"/>
    <mergeCell ref="E72:G72"/>
    <mergeCell ref="H72:J72"/>
    <mergeCell ref="K72:M72"/>
    <mergeCell ref="N72:P72"/>
    <mergeCell ref="A73:D73"/>
    <mergeCell ref="E73:G73"/>
    <mergeCell ref="H73:J73"/>
    <mergeCell ref="K73:M73"/>
    <mergeCell ref="N73:P73"/>
    <mergeCell ref="A74:D74"/>
    <mergeCell ref="E74:G74"/>
    <mergeCell ref="H74:J74"/>
    <mergeCell ref="K74:M74"/>
    <mergeCell ref="N74:P74"/>
    <mergeCell ref="A75:D75"/>
    <mergeCell ref="E75:G75"/>
    <mergeCell ref="H75:J75"/>
    <mergeCell ref="K75:M75"/>
    <mergeCell ref="N75:P75"/>
    <mergeCell ref="A78:P78"/>
    <mergeCell ref="A79:D79"/>
    <mergeCell ref="E79:G79"/>
    <mergeCell ref="H79:J79"/>
    <mergeCell ref="K79:M79"/>
    <mergeCell ref="N79:P79"/>
    <mergeCell ref="A80:D80"/>
    <mergeCell ref="E80:G80"/>
    <mergeCell ref="H80:J80"/>
    <mergeCell ref="K80:M80"/>
    <mergeCell ref="N80:P80"/>
    <mergeCell ref="A81:D81"/>
    <mergeCell ref="E81:G81"/>
    <mergeCell ref="H81:J81"/>
    <mergeCell ref="K81:M81"/>
    <mergeCell ref="N81:P81"/>
    <mergeCell ref="A82:D82"/>
    <mergeCell ref="E82:G82"/>
    <mergeCell ref="H82:J82"/>
    <mergeCell ref="K82:M82"/>
    <mergeCell ref="N82:P82"/>
    <mergeCell ref="A85:P85"/>
    <mergeCell ref="A86:D86"/>
    <mergeCell ref="E86:G86"/>
    <mergeCell ref="H86:J86"/>
    <mergeCell ref="K86:M86"/>
    <mergeCell ref="N86:P86"/>
    <mergeCell ref="A87:D87"/>
    <mergeCell ref="E87:G87"/>
    <mergeCell ref="H87:J87"/>
    <mergeCell ref="K87:M87"/>
    <mergeCell ref="N87:P87"/>
    <mergeCell ref="A88:D88"/>
    <mergeCell ref="E88:G88"/>
    <mergeCell ref="H88:J88"/>
    <mergeCell ref="K88:M88"/>
    <mergeCell ref="N88:P88"/>
    <mergeCell ref="A89:D89"/>
    <mergeCell ref="E89:G89"/>
    <mergeCell ref="H89:J89"/>
    <mergeCell ref="K89:M89"/>
    <mergeCell ref="N89:P89"/>
    <mergeCell ref="A92:P92"/>
    <mergeCell ref="A93:D93"/>
    <mergeCell ref="E93:G93"/>
    <mergeCell ref="H93:J93"/>
    <mergeCell ref="K93:M93"/>
    <mergeCell ref="N93:P93"/>
    <mergeCell ref="A94:D94"/>
    <mergeCell ref="E94:G94"/>
    <mergeCell ref="H94:J94"/>
    <mergeCell ref="K94:M94"/>
    <mergeCell ref="N94:P94"/>
    <mergeCell ref="A95:D95"/>
    <mergeCell ref="E95:G95"/>
    <mergeCell ref="H95:J95"/>
    <mergeCell ref="K95:M95"/>
    <mergeCell ref="N95:P95"/>
    <mergeCell ref="A96:D96"/>
    <mergeCell ref="E96:G96"/>
    <mergeCell ref="H96:J96"/>
    <mergeCell ref="K96:M96"/>
    <mergeCell ref="N96:P96"/>
    <mergeCell ref="A99:P99"/>
    <mergeCell ref="A100:D100"/>
    <mergeCell ref="E100:G100"/>
    <mergeCell ref="H100:J100"/>
    <mergeCell ref="K100:M100"/>
    <mergeCell ref="N100:P100"/>
    <mergeCell ref="A101:D101"/>
    <mergeCell ref="E101:G101"/>
    <mergeCell ref="H101:J101"/>
    <mergeCell ref="K101:M101"/>
    <mergeCell ref="N101:P101"/>
    <mergeCell ref="A102:D102"/>
    <mergeCell ref="E102:G102"/>
    <mergeCell ref="H102:J102"/>
    <mergeCell ref="K102:M102"/>
    <mergeCell ref="N102:P102"/>
    <mergeCell ref="A103:D103"/>
    <mergeCell ref="E103:G103"/>
    <mergeCell ref="H103:J103"/>
    <mergeCell ref="K103:M103"/>
    <mergeCell ref="N103:P103"/>
    <mergeCell ref="A106:P106"/>
    <mergeCell ref="A107:D107"/>
    <mergeCell ref="E107:G107"/>
    <mergeCell ref="H107:J107"/>
    <mergeCell ref="K107:M107"/>
    <mergeCell ref="N107:P107"/>
    <mergeCell ref="A108:D108"/>
    <mergeCell ref="E108:G108"/>
    <mergeCell ref="H108:J108"/>
    <mergeCell ref="K108:M108"/>
    <mergeCell ref="N108:P108"/>
    <mergeCell ref="A109:D109"/>
    <mergeCell ref="E109:G109"/>
    <mergeCell ref="H109:J109"/>
    <mergeCell ref="K109:M109"/>
    <mergeCell ref="N109:P109"/>
    <mergeCell ref="A110:D110"/>
    <mergeCell ref="E110:G110"/>
    <mergeCell ref="H110:J110"/>
    <mergeCell ref="K110:M110"/>
    <mergeCell ref="N110:P110"/>
    <mergeCell ref="A113:P113"/>
    <mergeCell ref="A114:D114"/>
    <mergeCell ref="E114:G114"/>
    <mergeCell ref="H114:J114"/>
    <mergeCell ref="K114:M114"/>
    <mergeCell ref="N114:P114"/>
    <mergeCell ref="A115:D115"/>
    <mergeCell ref="E115:G115"/>
    <mergeCell ref="H115:J115"/>
    <mergeCell ref="K115:M115"/>
    <mergeCell ref="N115:P115"/>
    <mergeCell ref="A116:D116"/>
    <mergeCell ref="E116:G116"/>
    <mergeCell ref="H116:J116"/>
    <mergeCell ref="K116:M116"/>
    <mergeCell ref="N116:P116"/>
    <mergeCell ref="A117:D117"/>
    <mergeCell ref="E117:G117"/>
    <mergeCell ref="H117:J117"/>
    <mergeCell ref="K117:M117"/>
    <mergeCell ref="N117:P117"/>
    <mergeCell ref="A120:P120"/>
    <mergeCell ref="A121:D121"/>
    <mergeCell ref="E121:G121"/>
    <mergeCell ref="H121:J121"/>
    <mergeCell ref="K121:M121"/>
    <mergeCell ref="N121:P121"/>
    <mergeCell ref="A122:D122"/>
    <mergeCell ref="E122:G122"/>
    <mergeCell ref="H122:J122"/>
    <mergeCell ref="K122:M122"/>
    <mergeCell ref="N122:P122"/>
    <mergeCell ref="A123:D123"/>
    <mergeCell ref="E123:G123"/>
    <mergeCell ref="H123:J123"/>
    <mergeCell ref="K123:M123"/>
    <mergeCell ref="N123:P123"/>
    <mergeCell ref="A124:D124"/>
    <mergeCell ref="E124:G124"/>
    <mergeCell ref="H124:J124"/>
    <mergeCell ref="K124:M124"/>
    <mergeCell ref="N124:P124"/>
    <mergeCell ref="A127:P127"/>
    <mergeCell ref="A128:D128"/>
    <mergeCell ref="E128:G128"/>
    <mergeCell ref="H128:J128"/>
    <mergeCell ref="K128:M128"/>
    <mergeCell ref="N128:P128"/>
    <mergeCell ref="A129:D129"/>
    <mergeCell ref="E129:G129"/>
    <mergeCell ref="H129:J129"/>
    <mergeCell ref="K129:M129"/>
    <mergeCell ref="N129:P129"/>
    <mergeCell ref="A130:D130"/>
    <mergeCell ref="E130:G130"/>
    <mergeCell ref="H130:J130"/>
    <mergeCell ref="K130:M130"/>
    <mergeCell ref="N130:P130"/>
    <mergeCell ref="A131:D131"/>
    <mergeCell ref="E131:G131"/>
    <mergeCell ref="H131:J131"/>
    <mergeCell ref="K131:M131"/>
    <mergeCell ref="N131:P131"/>
    <mergeCell ref="A134:P134"/>
    <mergeCell ref="A135:D135"/>
    <mergeCell ref="E135:G135"/>
    <mergeCell ref="H135:J135"/>
    <mergeCell ref="K135:M135"/>
    <mergeCell ref="N135:P135"/>
    <mergeCell ref="A136:D136"/>
    <mergeCell ref="E136:G136"/>
    <mergeCell ref="H136:J136"/>
    <mergeCell ref="K136:M136"/>
    <mergeCell ref="N136:P136"/>
    <mergeCell ref="A137:D137"/>
    <mergeCell ref="E137:G137"/>
    <mergeCell ref="H137:J137"/>
    <mergeCell ref="K137:M137"/>
    <mergeCell ref="N137:P137"/>
    <mergeCell ref="A138:D138"/>
    <mergeCell ref="E138:G138"/>
    <mergeCell ref="H138:J138"/>
    <mergeCell ref="K138:M138"/>
    <mergeCell ref="N138:P138"/>
    <mergeCell ref="A141:P141"/>
    <mergeCell ref="A142:D142"/>
    <mergeCell ref="E142:G142"/>
    <mergeCell ref="H142:J142"/>
    <mergeCell ref="K142:M142"/>
    <mergeCell ref="N142:P142"/>
    <mergeCell ref="A143:D143"/>
    <mergeCell ref="E143:G143"/>
    <mergeCell ref="H143:J143"/>
    <mergeCell ref="K143:M143"/>
    <mergeCell ref="N143:P143"/>
    <mergeCell ref="A144:D144"/>
    <mergeCell ref="E144:G144"/>
    <mergeCell ref="H144:J144"/>
    <mergeCell ref="K144:M144"/>
    <mergeCell ref="N144:P144"/>
    <mergeCell ref="A145:D145"/>
    <mergeCell ref="E145:G145"/>
    <mergeCell ref="H145:J145"/>
    <mergeCell ref="K145:M145"/>
    <mergeCell ref="N145:P145"/>
    <mergeCell ref="A147:P147"/>
    <mergeCell ref="A148:D148"/>
    <mergeCell ref="E148:G148"/>
    <mergeCell ref="H148:J148"/>
    <mergeCell ref="K148:M148"/>
    <mergeCell ref="N148:P148"/>
    <mergeCell ref="A149:D149"/>
    <mergeCell ref="E149:G149"/>
    <mergeCell ref="H149:J149"/>
    <mergeCell ref="K149:M149"/>
    <mergeCell ref="N149:P149"/>
    <mergeCell ref="A150:D150"/>
    <mergeCell ref="E150:G150"/>
    <mergeCell ref="H150:J150"/>
    <mergeCell ref="K150:M150"/>
    <mergeCell ref="N150:P150"/>
    <mergeCell ref="A151:D151"/>
    <mergeCell ref="E151:G151"/>
    <mergeCell ref="H151:J151"/>
    <mergeCell ref="K151:M151"/>
    <mergeCell ref="N151:P151"/>
    <mergeCell ref="A154:P154"/>
    <mergeCell ref="A155:D155"/>
    <mergeCell ref="E155:G155"/>
    <mergeCell ref="H155:J155"/>
    <mergeCell ref="K155:M155"/>
    <mergeCell ref="N155:P155"/>
    <mergeCell ref="A156:D156"/>
    <mergeCell ref="E156:G156"/>
    <mergeCell ref="H156:J156"/>
    <mergeCell ref="K156:M156"/>
    <mergeCell ref="N156:P156"/>
    <mergeCell ref="A157:D157"/>
    <mergeCell ref="E157:G157"/>
    <mergeCell ref="H157:J157"/>
    <mergeCell ref="K157:M157"/>
    <mergeCell ref="N157:P157"/>
    <mergeCell ref="A158:D158"/>
    <mergeCell ref="E158:G158"/>
    <mergeCell ref="H158:J158"/>
    <mergeCell ref="K158:M158"/>
    <mergeCell ref="N158:P158"/>
    <mergeCell ref="A161:P161"/>
    <mergeCell ref="A162:D162"/>
    <mergeCell ref="E162:G162"/>
    <mergeCell ref="H162:J162"/>
    <mergeCell ref="K162:M162"/>
    <mergeCell ref="N162:P162"/>
    <mergeCell ref="A163:D163"/>
    <mergeCell ref="E163:G163"/>
    <mergeCell ref="H163:J163"/>
    <mergeCell ref="K163:M163"/>
    <mergeCell ref="N163:P163"/>
    <mergeCell ref="A164:D164"/>
    <mergeCell ref="E164:G164"/>
    <mergeCell ref="H164:J164"/>
    <mergeCell ref="K164:M164"/>
    <mergeCell ref="N164:P164"/>
    <mergeCell ref="A165:D165"/>
    <mergeCell ref="E165:G165"/>
    <mergeCell ref="H165:J165"/>
    <mergeCell ref="K165:M165"/>
    <mergeCell ref="N165:P165"/>
    <mergeCell ref="A168:P168"/>
    <mergeCell ref="A169:D169"/>
    <mergeCell ref="E169:G169"/>
    <mergeCell ref="H169:J169"/>
    <mergeCell ref="K169:M169"/>
    <mergeCell ref="N169:P169"/>
    <mergeCell ref="A170:D170"/>
    <mergeCell ref="E170:G170"/>
    <mergeCell ref="H170:J170"/>
    <mergeCell ref="K170:M170"/>
    <mergeCell ref="N170:P170"/>
    <mergeCell ref="A171:D171"/>
    <mergeCell ref="E171:G171"/>
    <mergeCell ref="H171:J171"/>
    <mergeCell ref="K171:M171"/>
    <mergeCell ref="N171:P171"/>
    <mergeCell ref="A172:D172"/>
    <mergeCell ref="E172:G172"/>
    <mergeCell ref="H172:J172"/>
    <mergeCell ref="K172:M172"/>
    <mergeCell ref="N172:P172"/>
    <mergeCell ref="A175:P175"/>
    <mergeCell ref="A176:D176"/>
    <mergeCell ref="E176:G176"/>
    <mergeCell ref="H176:J176"/>
    <mergeCell ref="K176:M176"/>
    <mergeCell ref="N176:P176"/>
    <mergeCell ref="A177:D177"/>
    <mergeCell ref="E177:G177"/>
    <mergeCell ref="H177:J177"/>
    <mergeCell ref="K177:M177"/>
    <mergeCell ref="N177:P177"/>
    <mergeCell ref="A178:D178"/>
    <mergeCell ref="E178:G178"/>
    <mergeCell ref="H178:J178"/>
    <mergeCell ref="K178:M178"/>
    <mergeCell ref="N178:P178"/>
    <mergeCell ref="A179:D179"/>
    <mergeCell ref="E179:G179"/>
    <mergeCell ref="H179:J179"/>
    <mergeCell ref="K179:M179"/>
    <mergeCell ref="N179:P179"/>
    <mergeCell ref="A182:P182"/>
    <mergeCell ref="A183:D183"/>
    <mergeCell ref="E183:G183"/>
    <mergeCell ref="H183:J183"/>
    <mergeCell ref="K183:M183"/>
    <mergeCell ref="N183:P183"/>
    <mergeCell ref="A184:D184"/>
    <mergeCell ref="E184:G184"/>
    <mergeCell ref="H184:J184"/>
    <mergeCell ref="K184:M184"/>
    <mergeCell ref="N184:P184"/>
    <mergeCell ref="A185:D185"/>
    <mergeCell ref="E185:G185"/>
    <mergeCell ref="H185:J185"/>
    <mergeCell ref="K185:M185"/>
    <mergeCell ref="N185:P185"/>
    <mergeCell ref="A186:D186"/>
    <mergeCell ref="E186:G186"/>
    <mergeCell ref="H186:J186"/>
    <mergeCell ref="K186:M186"/>
    <mergeCell ref="N186:P186"/>
    <mergeCell ref="A189:P189"/>
    <mergeCell ref="A190:D190"/>
    <mergeCell ref="E190:G190"/>
    <mergeCell ref="H190:J190"/>
    <mergeCell ref="K190:M190"/>
    <mergeCell ref="N190:P190"/>
    <mergeCell ref="A191:D191"/>
    <mergeCell ref="E191:G191"/>
    <mergeCell ref="H191:J191"/>
    <mergeCell ref="K191:M191"/>
    <mergeCell ref="N191:P191"/>
    <mergeCell ref="A192:D192"/>
    <mergeCell ref="E192:G192"/>
    <mergeCell ref="H192:J192"/>
    <mergeCell ref="K192:M192"/>
    <mergeCell ref="N192:P192"/>
    <mergeCell ref="A193:D193"/>
    <mergeCell ref="E193:G193"/>
    <mergeCell ref="H193:J193"/>
    <mergeCell ref="K193:M193"/>
    <mergeCell ref="N193:P193"/>
    <mergeCell ref="A196:P196"/>
    <mergeCell ref="A197:D197"/>
    <mergeCell ref="E197:G197"/>
    <mergeCell ref="H197:J197"/>
    <mergeCell ref="K197:M197"/>
    <mergeCell ref="N197:P197"/>
    <mergeCell ref="A198:D198"/>
    <mergeCell ref="E198:G198"/>
    <mergeCell ref="H198:J198"/>
    <mergeCell ref="K198:M198"/>
    <mergeCell ref="N198:P198"/>
    <mergeCell ref="A199:D199"/>
    <mergeCell ref="E199:G199"/>
    <mergeCell ref="H199:J199"/>
    <mergeCell ref="K199:M199"/>
    <mergeCell ref="N199:P199"/>
    <mergeCell ref="A200:D200"/>
    <mergeCell ref="E200:G200"/>
    <mergeCell ref="H200:J200"/>
    <mergeCell ref="K200:M200"/>
    <mergeCell ref="N200:P200"/>
    <mergeCell ref="A203:P203"/>
    <mergeCell ref="A204:D204"/>
    <mergeCell ref="E204:G204"/>
    <mergeCell ref="H204:J204"/>
    <mergeCell ref="K204:M204"/>
    <mergeCell ref="N204:P204"/>
    <mergeCell ref="A205:D205"/>
    <mergeCell ref="E205:G205"/>
    <mergeCell ref="H205:J205"/>
    <mergeCell ref="K205:M205"/>
    <mergeCell ref="N205:P205"/>
    <mergeCell ref="A206:D206"/>
    <mergeCell ref="E206:G206"/>
    <mergeCell ref="H206:J206"/>
    <mergeCell ref="K206:M206"/>
    <mergeCell ref="N206:P206"/>
    <mergeCell ref="A207:D207"/>
    <mergeCell ref="E207:G207"/>
    <mergeCell ref="H207:J207"/>
    <mergeCell ref="K207:M207"/>
    <mergeCell ref="N207:P207"/>
    <mergeCell ref="A210:P210"/>
    <mergeCell ref="A211:D211"/>
    <mergeCell ref="E211:G211"/>
    <mergeCell ref="H211:J211"/>
    <mergeCell ref="K211:M211"/>
    <mergeCell ref="N211:P211"/>
    <mergeCell ref="A212:D212"/>
    <mergeCell ref="E212:G212"/>
    <mergeCell ref="H212:J212"/>
    <mergeCell ref="K212:M212"/>
    <mergeCell ref="N212:P212"/>
    <mergeCell ref="A213:D213"/>
    <mergeCell ref="E213:G213"/>
    <mergeCell ref="H213:J213"/>
    <mergeCell ref="K213:M213"/>
    <mergeCell ref="N213:P213"/>
    <mergeCell ref="A214:D214"/>
    <mergeCell ref="E214:G214"/>
    <mergeCell ref="H214:J214"/>
    <mergeCell ref="K214:M214"/>
    <mergeCell ref="N214:P2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A1" colorId="64" zoomScale="81" zoomScaleNormal="81" zoomScalePageLayoutView="100" workbookViewId="0">
      <selection pane="topLeft" activeCell="K29" activeCellId="0" sqref="K29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8</v>
      </c>
      <c r="P9" s="13" t="n">
        <f aca="false">N9-O9</f>
        <v>2</v>
      </c>
      <c r="Q9" s="15" t="n">
        <f aca="false">O9/N9</f>
        <v>0.8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12</v>
      </c>
      <c r="H10" s="13" t="n">
        <f aca="false">F10-G10</f>
        <v>8</v>
      </c>
      <c r="I10" s="15" t="n">
        <f aca="false">G10/F10</f>
        <v>0.6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12</v>
      </c>
      <c r="X10" s="13" t="n">
        <f aca="false">V10-W10</f>
        <v>10</v>
      </c>
      <c r="Y10" s="15" t="n">
        <f aca="false">W10/V10</f>
        <v>0.545454545454545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41</v>
      </c>
      <c r="H12" s="13" t="n">
        <f aca="false">F12-G12</f>
        <v>4</v>
      </c>
      <c r="I12" s="15" t="n">
        <f aca="false">G12/F12</f>
        <v>0.911111111111111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41</v>
      </c>
      <c r="X12" s="13" t="n">
        <f aca="false">V12-W12</f>
        <v>4</v>
      </c>
      <c r="Y12" s="15" t="n">
        <f aca="false">W12/V12</f>
        <v>0.911111111111111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37</v>
      </c>
      <c r="H13" s="13" t="n">
        <f aca="false">F13-G13</f>
        <v>24</v>
      </c>
      <c r="I13" s="15" t="n">
        <f aca="false">G13/F13</f>
        <v>0.60655737704918</v>
      </c>
      <c r="J13" s="16"/>
      <c r="K13" s="14"/>
      <c r="L13" s="13"/>
      <c r="M13" s="15"/>
      <c r="N13" s="13" t="n">
        <v>25</v>
      </c>
      <c r="O13" s="14" t="n">
        <v>3</v>
      </c>
      <c r="P13" s="13" t="n">
        <f aca="false">N13-O13</f>
        <v>22</v>
      </c>
      <c r="Q13" s="15" t="n">
        <f aca="false">O13/N13</f>
        <v>0.12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40</v>
      </c>
      <c r="X13" s="13" t="n">
        <f aca="false">V13-W13</f>
        <v>46</v>
      </c>
      <c r="Y13" s="15" t="n">
        <f aca="false">W13/V13</f>
        <v>0.465116279069767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8</v>
      </c>
      <c r="H15" s="13" t="n">
        <f aca="false">F15-G15</f>
        <v>12</v>
      </c>
      <c r="I15" s="15" t="n">
        <f aca="false">G15/F15</f>
        <v>0.4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8</v>
      </c>
      <c r="X15" s="13" t="n">
        <f aca="false">V15-W15</f>
        <v>12</v>
      </c>
      <c r="Y15" s="15" t="n">
        <f aca="false">W15/V15</f>
        <v>0.4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8</v>
      </c>
      <c r="H17" s="13" t="n">
        <f aca="false">F17-G17</f>
        <v>20</v>
      </c>
      <c r="I17" s="15" t="n">
        <f aca="false">G17/F17</f>
        <v>0.285714285714286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8</v>
      </c>
      <c r="X17" s="13" t="n">
        <f aca="false">V17-W17</f>
        <v>20</v>
      </c>
      <c r="Y17" s="15" t="n">
        <f aca="false">W17/V17</f>
        <v>0.285714285714286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10</v>
      </c>
      <c r="P19" s="13" t="n">
        <f aca="false">N19-O19</f>
        <v>24</v>
      </c>
      <c r="Q19" s="15" t="n">
        <f aca="false">O19/N19</f>
        <v>0.294117647058824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10</v>
      </c>
      <c r="X19" s="13" t="n">
        <f aca="false">V19-W19</f>
        <v>24</v>
      </c>
      <c r="Y19" s="15" t="n">
        <f aca="false">W19/V19</f>
        <v>0.294117647058823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29</v>
      </c>
      <c r="H20" s="13" t="n">
        <f aca="false">F20-G20</f>
        <v>0</v>
      </c>
      <c r="I20" s="15" t="n">
        <f aca="false">G20/F20</f>
        <v>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29</v>
      </c>
      <c r="X20" s="13" t="n">
        <f aca="false">V20-W20</f>
        <v>0</v>
      </c>
      <c r="Y20" s="15" t="n">
        <f aca="false">W20/V20</f>
        <v>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11</v>
      </c>
      <c r="H21" s="13" t="n">
        <f aca="false">F21-G21</f>
        <v>3</v>
      </c>
      <c r="I21" s="15" t="n">
        <f aca="false">G21/F21</f>
        <v>0.785714285714286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11</v>
      </c>
      <c r="X21" s="13" t="n">
        <f aca="false">V21-W21</f>
        <v>3</v>
      </c>
      <c r="Y21" s="15" t="n">
        <f aca="false">W21/V21</f>
        <v>0.785714285714286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4</v>
      </c>
      <c r="H23" s="13" t="n">
        <f aca="false">F23-G23</f>
        <v>6</v>
      </c>
      <c r="I23" s="15" t="n">
        <f aca="false">G23/F23</f>
        <v>0.4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5</v>
      </c>
      <c r="X23" s="13" t="n">
        <f aca="false">V23-W23</f>
        <v>9</v>
      </c>
      <c r="Y23" s="15" t="n">
        <f aca="false">W23/V23</f>
        <v>0.357142857142857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8</v>
      </c>
      <c r="H24" s="13" t="n">
        <f aca="false">F24-G24</f>
        <v>32</v>
      </c>
      <c r="I24" s="15" t="n">
        <f aca="false">G24/F24</f>
        <v>0.2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8</v>
      </c>
      <c r="X24" s="13" t="n">
        <f aca="false">V24-W24</f>
        <v>40</v>
      </c>
      <c r="Y24" s="15" t="n">
        <f aca="false">W24/V24</f>
        <v>0.166666666666667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9</v>
      </c>
      <c r="H25" s="13" t="n">
        <f aca="false">F25-G25</f>
        <v>1</v>
      </c>
      <c r="I25" s="15" t="n">
        <f aca="false">G25/F25</f>
        <v>0.9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9</v>
      </c>
      <c r="X25" s="13" t="n">
        <f aca="false">V25-W25</f>
        <v>1</v>
      </c>
      <c r="Y25" s="15" t="n">
        <f aca="false">W25/V25</f>
        <v>0.9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10</v>
      </c>
      <c r="H29" s="13" t="n">
        <f aca="false">F29-G29</f>
        <v>2</v>
      </c>
      <c r="I29" s="15" t="n">
        <f aca="false">G29/F29</f>
        <v>0.833333333333333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14</v>
      </c>
      <c r="X29" s="13" t="n">
        <f aca="false">V29-W29</f>
        <v>2</v>
      </c>
      <c r="Y29" s="15" t="n">
        <f aca="false">W29/V29</f>
        <v>0.875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8</v>
      </c>
      <c r="H30" s="13" t="n">
        <f aca="false">F30-G30</f>
        <v>4</v>
      </c>
      <c r="I30" s="15" t="n">
        <f aca="false">G30/F30</f>
        <v>0.666666666666667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8</v>
      </c>
      <c r="X30" s="13" t="n">
        <f aca="false">V30-W30</f>
        <v>4</v>
      </c>
      <c r="Y30" s="15" t="n">
        <f aca="false">W30/V30</f>
        <v>0.666666666666667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8</v>
      </c>
      <c r="L31" s="13" t="n">
        <f aca="false">J31-K31</f>
        <v>0</v>
      </c>
      <c r="M31" s="15" t="n">
        <f aca="false">K31/J31</f>
        <v>1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5</v>
      </c>
      <c r="X32" s="13" t="n">
        <f aca="false">V32-W32</f>
        <v>6</v>
      </c>
      <c r="Y32" s="15" t="n">
        <f aca="false">W32/V32</f>
        <v>0.454545454545455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2</v>
      </c>
      <c r="L33" s="13" t="n">
        <f aca="false">J33-K33</f>
        <v>8</v>
      </c>
      <c r="M33" s="15" t="n">
        <f aca="false">K33/J33</f>
        <v>0.2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12</v>
      </c>
      <c r="X33" s="13" t="n">
        <f aca="false">V33-W33</f>
        <v>8</v>
      </c>
      <c r="Y33" s="15" t="n">
        <f aca="false">W33/V33</f>
        <v>0.6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6</v>
      </c>
      <c r="H34" s="13" t="n">
        <f aca="false">F34-G34</f>
        <v>3</v>
      </c>
      <c r="I34" s="15" t="n">
        <f aca="false">G34/F34</f>
        <v>0.666666666666667</v>
      </c>
      <c r="J34" s="16"/>
      <c r="K34" s="14"/>
      <c r="L34" s="13"/>
      <c r="M34" s="15"/>
      <c r="N34" s="13" t="n">
        <v>4</v>
      </c>
      <c r="O34" s="14" t="n">
        <v>2</v>
      </c>
      <c r="P34" s="13" t="n">
        <f aca="false">N34-O34</f>
        <v>2</v>
      </c>
      <c r="Q34" s="15" t="n">
        <f aca="false">O34/N34</f>
        <v>0.5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8</v>
      </c>
      <c r="X34" s="13" t="n">
        <f aca="false">V34-W34</f>
        <v>5</v>
      </c>
      <c r="Y34" s="15" t="n">
        <f aca="false">W34/V34</f>
        <v>0.615384615384615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5</v>
      </c>
      <c r="H35" s="13" t="n">
        <f aca="false">F35-G35</f>
        <v>1</v>
      </c>
      <c r="I35" s="15" t="n">
        <f aca="false">G35/F35</f>
        <v>0.833333333333333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5</v>
      </c>
      <c r="X35" s="13" t="n">
        <f aca="false">V35-W35</f>
        <v>1</v>
      </c>
      <c r="Y35" s="15" t="n">
        <f aca="false">W35/V35</f>
        <v>0.833333333333333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3</v>
      </c>
      <c r="H36" s="13" t="n">
        <f aca="false">F36-G36</f>
        <v>2</v>
      </c>
      <c r="I36" s="15" t="n">
        <f aca="false">G36/F36</f>
        <v>0.6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3</v>
      </c>
      <c r="X36" s="13" t="n">
        <f aca="false">V36-W36</f>
        <v>5</v>
      </c>
      <c r="Y36" s="15" t="n">
        <f aca="false">W36/V36</f>
        <v>0.375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368</v>
      </c>
      <c r="H38" s="18" t="n">
        <f aca="false">F38-G38</f>
        <v>144</v>
      </c>
      <c r="I38" s="19" t="n">
        <f aca="false">G38/F38</f>
        <v>0.71875</v>
      </c>
      <c r="J38" s="18" t="n">
        <f aca="false">SUM(J8:J37)</f>
        <v>39</v>
      </c>
      <c r="K38" s="18" t="n">
        <f aca="false">SUM(K8:K37)</f>
        <v>26</v>
      </c>
      <c r="L38" s="18" t="n">
        <f aca="false">J38-K38</f>
        <v>13</v>
      </c>
      <c r="M38" s="19" t="n">
        <f aca="false">K38/J38</f>
        <v>0.666666666666667</v>
      </c>
      <c r="N38" s="18" t="n">
        <f aca="false">SUM(N8:N37)</f>
        <v>103</v>
      </c>
      <c r="O38" s="18" t="n">
        <f aca="false">SUM(O8:O37)</f>
        <v>32</v>
      </c>
      <c r="P38" s="18" t="n">
        <f aca="false">SUM(P8:P37)</f>
        <v>71</v>
      </c>
      <c r="Q38" s="19" t="n">
        <f aca="false">O38/N38</f>
        <v>0.310679611650485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658</v>
      </c>
      <c r="W38" s="18" t="n">
        <f aca="false">SUM(W8:W37)</f>
        <v>428</v>
      </c>
      <c r="X38" s="18" t="n">
        <f aca="false">SUM(X8:X37)</f>
        <v>230</v>
      </c>
      <c r="Y38" s="19" t="n">
        <f aca="false">W38/V38</f>
        <v>0.650455927051672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1</v>
      </c>
      <c r="P39" s="25" t="n">
        <f aca="false">N39-O39</f>
        <v>6</v>
      </c>
      <c r="Q39" s="27" t="n">
        <f aca="false">O39/N39</f>
        <v>0.142857142857143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1</v>
      </c>
      <c r="X39" s="25" t="n">
        <f aca="false">V39-W39</f>
        <v>14</v>
      </c>
      <c r="Y39" s="27" t="n">
        <f aca="false">W39/V39</f>
        <v>0.0666666666666667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10</v>
      </c>
      <c r="G41" s="26" t="n">
        <v>7</v>
      </c>
      <c r="H41" s="25" t="n">
        <f aca="false">F41-G41</f>
        <v>3</v>
      </c>
      <c r="I41" s="27" t="n">
        <f aca="false">G41/F41</f>
        <v>0.7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10</v>
      </c>
      <c r="W41" s="25" t="n">
        <f aca="false">G41+K41+O41+S41</f>
        <v>7</v>
      </c>
      <c r="X41" s="25" t="n">
        <f aca="false">V41-W41</f>
        <v>3</v>
      </c>
      <c r="Y41" s="27" t="n">
        <f aca="false">W41/V41</f>
        <v>0.7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5</v>
      </c>
      <c r="H43" s="25" t="n">
        <f aca="false">F43-G43</f>
        <v>1</v>
      </c>
      <c r="I43" s="27" t="n">
        <f aca="false">G43/F43</f>
        <v>0.833333333333333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5</v>
      </c>
      <c r="X43" s="25" t="n">
        <f aca="false">V43-W43</f>
        <v>1</v>
      </c>
      <c r="Y43" s="27" t="n">
        <f aca="false">W43/V43</f>
        <v>0.833333333333333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25</v>
      </c>
      <c r="H47" s="25" t="n">
        <f aca="false">F47-G47</f>
        <v>5</v>
      </c>
      <c r="I47" s="27" t="n">
        <f aca="false">G47/F47</f>
        <v>0.833333333333333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25</v>
      </c>
      <c r="X47" s="25" t="n">
        <f aca="false">V47-W47</f>
        <v>5</v>
      </c>
      <c r="Y47" s="27" t="n">
        <f aca="false">W47/V47</f>
        <v>0.833333333333333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3</v>
      </c>
      <c r="H52" s="25" t="n">
        <f aca="false">F52-G52</f>
        <v>2</v>
      </c>
      <c r="I52" s="27" t="n">
        <f aca="false">G52/F52</f>
        <v>0.6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4</v>
      </c>
      <c r="X52" s="25" t="n">
        <f aca="false">V52-W52</f>
        <v>4</v>
      </c>
      <c r="Y52" s="27" t="n">
        <f aca="false">W52/V52</f>
        <v>0.5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162</v>
      </c>
      <c r="G54" s="18" t="n">
        <f aca="false">SUM(G39:G53)</f>
        <v>126</v>
      </c>
      <c r="H54" s="18" t="n">
        <f aca="false">SUM(H39:H53)</f>
        <v>36</v>
      </c>
      <c r="I54" s="19" t="n">
        <f aca="false">G54/F54</f>
        <v>0.777777777777778</v>
      </c>
      <c r="J54" s="18" t="n">
        <f aca="false">SUM(J39:J53)</f>
        <v>22</v>
      </c>
      <c r="K54" s="18" t="n">
        <f aca="false">SUM(K39:K53)</f>
        <v>20</v>
      </c>
      <c r="L54" s="18" t="n">
        <f aca="false">SUM(L39:L53)</f>
        <v>2</v>
      </c>
      <c r="M54" s="19" t="n">
        <f aca="false">K54/J54</f>
        <v>0.909090909090909</v>
      </c>
      <c r="N54" s="18" t="n">
        <f aca="false">SUM(N39:N53)</f>
        <v>20</v>
      </c>
      <c r="O54" s="18" t="n">
        <f aca="false">SUM(O39:O53)</f>
        <v>8</v>
      </c>
      <c r="P54" s="18" t="n">
        <f aca="false">N54-O54</f>
        <v>12</v>
      </c>
      <c r="Q54" s="19" t="n">
        <f aca="false">O54/N54</f>
        <v>0.4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209</v>
      </c>
      <c r="W54" s="18" t="n">
        <f aca="false">SUM(W39:W53)</f>
        <v>158</v>
      </c>
      <c r="X54" s="18" t="n">
        <f aca="false">SUM(X39:X53)</f>
        <v>51</v>
      </c>
      <c r="Y54" s="19" t="n">
        <f aca="false">W54/V54</f>
        <v>0.755980861244019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8</v>
      </c>
      <c r="H55" s="33" t="n">
        <f aca="false">F55-G55</f>
        <v>2</v>
      </c>
      <c r="I55" s="35" t="n">
        <f aca="false">G55/F55</f>
        <v>0.8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10</v>
      </c>
      <c r="X55" s="33" t="n">
        <f aca="false">V55-W55</f>
        <v>6</v>
      </c>
      <c r="Y55" s="35" t="n">
        <f aca="false">W55/V55</f>
        <v>0.625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9</v>
      </c>
      <c r="H56" s="33" t="n">
        <f aca="false">F56-G56</f>
        <v>1</v>
      </c>
      <c r="I56" s="35" t="n">
        <f aca="false">G56/F56</f>
        <v>0.9</v>
      </c>
      <c r="J56" s="33" t="n">
        <v>3</v>
      </c>
      <c r="K56" s="34" t="n">
        <v>2</v>
      </c>
      <c r="L56" s="33" t="n">
        <f aca="false">J56-K56</f>
        <v>1</v>
      </c>
      <c r="M56" s="35" t="n">
        <f aca="false">K56/J56</f>
        <v>0.666666666666667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11</v>
      </c>
      <c r="X56" s="33" t="n">
        <f aca="false">V56-W56</f>
        <v>2</v>
      </c>
      <c r="Y56" s="35" t="n">
        <f aca="false">W56/V56</f>
        <v>0.846153846153846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7</v>
      </c>
      <c r="H57" s="33" t="n">
        <f aca="false">F57-G57</f>
        <v>3</v>
      </c>
      <c r="I57" s="35" t="n">
        <f aca="false">G57/F57</f>
        <v>0.7</v>
      </c>
      <c r="J57" s="33"/>
      <c r="K57" s="34"/>
      <c r="L57" s="33"/>
      <c r="M57" s="35"/>
      <c r="N57" s="33" t="n">
        <v>2</v>
      </c>
      <c r="O57" s="34" t="n">
        <v>2</v>
      </c>
      <c r="P57" s="33" t="n">
        <f aca="false">N57-O57</f>
        <v>0</v>
      </c>
      <c r="Q57" s="35" t="n">
        <f aca="false">O57/N57</f>
        <v>1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9</v>
      </c>
      <c r="X57" s="33" t="n">
        <f aca="false">V57-W57</f>
        <v>3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6</v>
      </c>
      <c r="H60" s="33" t="n">
        <f aca="false">F60-G60</f>
        <v>8</v>
      </c>
      <c r="I60" s="35" t="n">
        <f aca="false">G60/F60</f>
        <v>0.428571428571429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6</v>
      </c>
      <c r="X60" s="33" t="n">
        <f aca="false">V60-W60</f>
        <v>8</v>
      </c>
      <c r="Y60" s="35" t="n">
        <f aca="false">W60/V60</f>
        <v>0.428571428571429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7</v>
      </c>
      <c r="H62" s="33" t="n">
        <f aca="false">F62-G62</f>
        <v>1</v>
      </c>
      <c r="I62" s="35" t="n">
        <f aca="false">G62/F62</f>
        <v>0.875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9</v>
      </c>
      <c r="X62" s="33" t="n">
        <f aca="false">V62-W62</f>
        <v>2</v>
      </c>
      <c r="Y62" s="35" t="n">
        <f aca="false">W62/V62</f>
        <v>0.818181818181818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2</v>
      </c>
      <c r="P66" s="33" t="n">
        <f aca="false">N66-O66</f>
        <v>4</v>
      </c>
      <c r="Q66" s="35" t="n">
        <f aca="false">O66/N66</f>
        <v>0.333333333333333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10</v>
      </c>
      <c r="X66" s="33" t="n">
        <f aca="false">V66-W66</f>
        <v>4</v>
      </c>
      <c r="Y66" s="35" t="n">
        <f aca="false">W66/V66</f>
        <v>0.714285714285714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11</v>
      </c>
      <c r="H67" s="33" t="n">
        <f aca="false">F67-G67</f>
        <v>3</v>
      </c>
      <c r="I67" s="35" t="n">
        <f aca="false">G67/F67</f>
        <v>0.785714285714286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11</v>
      </c>
      <c r="X67" s="33" t="n">
        <f aca="false">V67-W67</f>
        <v>5</v>
      </c>
      <c r="Y67" s="35" t="n">
        <f aca="false">W67/V67</f>
        <v>0.6875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20</v>
      </c>
      <c r="H68" s="33" t="n">
        <f aca="false">F68-G68</f>
        <v>10</v>
      </c>
      <c r="I68" s="35" t="n">
        <f aca="false">G68/F68</f>
        <v>0.666666666666667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21</v>
      </c>
      <c r="X68" s="33" t="n">
        <f aca="false">V68-W68</f>
        <v>11</v>
      </c>
      <c r="Y68" s="35" t="n">
        <f aca="false">W68/V68</f>
        <v>0.65625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2</v>
      </c>
      <c r="P69" s="33" t="n">
        <f aca="false">N69-O69</f>
        <v>0</v>
      </c>
      <c r="Q69" s="35" t="n">
        <f aca="false">O69/N69</f>
        <v>1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17</v>
      </c>
      <c r="X69" s="33" t="n">
        <f aca="false">V69-W69</f>
        <v>0</v>
      </c>
      <c r="Y69" s="35" t="n">
        <f aca="false">W69/V69</f>
        <v>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131</v>
      </c>
      <c r="H70" s="18" t="n">
        <f aca="false">SUM(H55:H69)</f>
        <v>38</v>
      </c>
      <c r="I70" s="19" t="n">
        <f aca="false">G70/F70</f>
        <v>0.775147928994083</v>
      </c>
      <c r="J70" s="18" t="n">
        <f aca="false">SUM(J55:J69)</f>
        <v>9</v>
      </c>
      <c r="K70" s="18" t="n">
        <f aca="false">SUM(K55:K69)</f>
        <v>6</v>
      </c>
      <c r="L70" s="18" t="n">
        <f aca="false">J70-K70</f>
        <v>3</v>
      </c>
      <c r="M70" s="19" t="n">
        <f aca="false">K70/J70</f>
        <v>0.666666666666667</v>
      </c>
      <c r="N70" s="18" t="n">
        <f aca="false">SUM(N55:N69)</f>
        <v>20</v>
      </c>
      <c r="O70" s="18" t="n">
        <f aca="false">SUM(O55:O69)</f>
        <v>8</v>
      </c>
      <c r="P70" s="18" t="n">
        <f aca="false">SUM(P55:P69)</f>
        <v>12</v>
      </c>
      <c r="Q70" s="19" t="n">
        <f aca="false">O70/N70</f>
        <v>0.4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145</v>
      </c>
      <c r="X70" s="18" t="n">
        <f aca="false">SUM(X55:X69)</f>
        <v>53</v>
      </c>
      <c r="Y70" s="19" t="n">
        <f aca="false">W70/V70</f>
        <v>0.732323232323232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4</v>
      </c>
      <c r="H73" s="41" t="n">
        <f aca="false">F73-G73</f>
        <v>1</v>
      </c>
      <c r="I73" s="43" t="n">
        <f aca="false">G73/F73</f>
        <v>0.8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4</v>
      </c>
      <c r="X73" s="41" t="n">
        <f aca="false">V73-W73</f>
        <v>6</v>
      </c>
      <c r="Y73" s="43" t="n">
        <f aca="false">W73/V73</f>
        <v>0.4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12</v>
      </c>
      <c r="H76" s="41" t="n">
        <f aca="false">F76-G76</f>
        <v>5</v>
      </c>
      <c r="I76" s="43" t="n">
        <f aca="false">G76/F76</f>
        <v>0.705882352941176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2</v>
      </c>
      <c r="L78" s="41" t="n">
        <f aca="false">J78-K78</f>
        <v>2</v>
      </c>
      <c r="M78" s="43" t="n">
        <f aca="false">K78/J78</f>
        <v>0.5</v>
      </c>
      <c r="N78" s="41" t="n">
        <v>7</v>
      </c>
      <c r="O78" s="42" t="n">
        <v>2</v>
      </c>
      <c r="P78" s="41" t="n">
        <f aca="false">N78-O78</f>
        <v>5</v>
      </c>
      <c r="Q78" s="43" t="n">
        <f aca="false">O78/N78</f>
        <v>0.285714285714286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8</v>
      </c>
      <c r="H80" s="41" t="n">
        <f aca="false">F80-G80</f>
        <v>2</v>
      </c>
      <c r="I80" s="43" t="n">
        <f aca="false">G80/F80</f>
        <v>0.8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8</v>
      </c>
      <c r="X80" s="41" t="n">
        <f aca="false">V80-W80</f>
        <v>2</v>
      </c>
      <c r="Y80" s="43" t="n">
        <f aca="false">W80/V80</f>
        <v>0.8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8</v>
      </c>
      <c r="H83" s="41" t="n">
        <f aca="false">F83-G83</f>
        <v>1</v>
      </c>
      <c r="I83" s="43" t="n">
        <f aca="false">G83/F83</f>
        <v>0.888888888888889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8</v>
      </c>
      <c r="X83" s="41" t="n">
        <f aca="false">V83-W83</f>
        <v>3</v>
      </c>
      <c r="Y83" s="43" t="n">
        <f aca="false">W83/V83</f>
        <v>0.727272727272727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2</v>
      </c>
      <c r="H84" s="41" t="n">
        <f aca="false">F84-G84</f>
        <v>6</v>
      </c>
      <c r="I84" s="43" t="n">
        <f aca="false">G84/F84</f>
        <v>0.25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2</v>
      </c>
      <c r="X84" s="41" t="n">
        <f aca="false">V84-W84</f>
        <v>8</v>
      </c>
      <c r="Y84" s="43" t="n">
        <f aca="false">W84/V84</f>
        <v>0.2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155</v>
      </c>
      <c r="H85" s="18" t="n">
        <f aca="false">SUM(H71:H84)</f>
        <v>49</v>
      </c>
      <c r="I85" s="19" t="n">
        <f aca="false">G85/F85</f>
        <v>0.759803921568627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7</v>
      </c>
      <c r="P85" s="18" t="n">
        <f aca="false">SUM(P71:P84)</f>
        <v>22</v>
      </c>
      <c r="Q85" s="19" t="n">
        <f aca="false">O85/N85</f>
        <v>0.241379310344828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166</v>
      </c>
      <c r="X85" s="18" t="n">
        <f aca="false">SUM(X71:X84)</f>
        <v>78</v>
      </c>
      <c r="Y85" s="19" t="n">
        <f aca="false">W85/V85</f>
        <v>0.680327868852459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1047</v>
      </c>
      <c r="G86" s="18" t="n">
        <f aca="false">G38+G54+G70+G85</f>
        <v>780</v>
      </c>
      <c r="H86" s="18" t="n">
        <f aca="false">H38+H54+H70+H85</f>
        <v>267</v>
      </c>
      <c r="I86" s="19" t="n">
        <f aca="false">G86/F86</f>
        <v>0.744985673352435</v>
      </c>
      <c r="J86" s="18" t="n">
        <f aca="false">J38+J54+J70+J85</f>
        <v>81</v>
      </c>
      <c r="K86" s="18" t="n">
        <f aca="false">K38+K54+K70+K85</f>
        <v>56</v>
      </c>
      <c r="L86" s="18" t="n">
        <f aca="false">L38+L54+L70+L85</f>
        <v>25</v>
      </c>
      <c r="M86" s="19" t="n">
        <f aca="false">K86/J86</f>
        <v>0.691358024691358</v>
      </c>
      <c r="N86" s="18" t="n">
        <f aca="false">N38+N54+N70+N85</f>
        <v>172</v>
      </c>
      <c r="O86" s="18" t="n">
        <f aca="false">O38+O54+O70+O85</f>
        <v>55</v>
      </c>
      <c r="P86" s="18" t="n">
        <f aca="false">P38+P54+P70+P85</f>
        <v>117</v>
      </c>
      <c r="Q86" s="19" t="n">
        <f aca="false">O86/N86</f>
        <v>0.319767441860465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1309</v>
      </c>
      <c r="W86" s="18" t="n">
        <f aca="false">G86+K86+O86+S86</f>
        <v>897</v>
      </c>
      <c r="X86" s="18" t="n">
        <f aca="false">V86-W86</f>
        <v>412</v>
      </c>
      <c r="Y86" s="19" t="n">
        <f aca="false">W86/V86</f>
        <v>0.685255920550038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 t="s">
        <v>57</v>
      </c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161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368</v>
      </c>
      <c r="H96" s="56" t="n">
        <f aca="false">H38</f>
        <v>144</v>
      </c>
      <c r="I96" s="57" t="n">
        <f aca="false">I38</f>
        <v>0.71875</v>
      </c>
      <c r="J96" s="56" t="n">
        <f aca="false">J38</f>
        <v>39</v>
      </c>
      <c r="K96" s="56" t="n">
        <f aca="false">K38</f>
        <v>26</v>
      </c>
      <c r="L96" s="56" t="n">
        <f aca="false">L38</f>
        <v>13</v>
      </c>
      <c r="M96" s="57" t="n">
        <f aca="false">M38</f>
        <v>0.666666666666667</v>
      </c>
      <c r="N96" s="56" t="n">
        <f aca="false">N38</f>
        <v>103</v>
      </c>
      <c r="O96" s="56" t="n">
        <f aca="false">O38</f>
        <v>32</v>
      </c>
      <c r="P96" s="56" t="n">
        <f aca="false">P38</f>
        <v>71</v>
      </c>
      <c r="Q96" s="57" t="n">
        <f aca="false">Q38</f>
        <v>0.310679611650485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658</v>
      </c>
      <c r="W96" s="56" t="n">
        <f aca="false">W38</f>
        <v>428</v>
      </c>
      <c r="X96" s="56" t="n">
        <f aca="false">X38</f>
        <v>230</v>
      </c>
      <c r="Y96" s="57" t="n">
        <f aca="false">Y38</f>
        <v>0.650455927051672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162</v>
      </c>
      <c r="G97" s="59" t="n">
        <f aca="false">G54</f>
        <v>126</v>
      </c>
      <c r="H97" s="59" t="n">
        <f aca="false">H54</f>
        <v>36</v>
      </c>
      <c r="I97" s="60" t="n">
        <f aca="false">I54</f>
        <v>0.777777777777778</v>
      </c>
      <c r="J97" s="59" t="n">
        <f aca="false">J54</f>
        <v>22</v>
      </c>
      <c r="K97" s="59" t="n">
        <f aca="false">K54</f>
        <v>20</v>
      </c>
      <c r="L97" s="59" t="n">
        <f aca="false">L54</f>
        <v>2</v>
      </c>
      <c r="M97" s="60" t="n">
        <f aca="false">M54</f>
        <v>0.909090909090909</v>
      </c>
      <c r="N97" s="59" t="n">
        <f aca="false">N54</f>
        <v>20</v>
      </c>
      <c r="O97" s="59" t="n">
        <f aca="false">O54</f>
        <v>8</v>
      </c>
      <c r="P97" s="59" t="n">
        <f aca="false">P54</f>
        <v>12</v>
      </c>
      <c r="Q97" s="60" t="n">
        <f aca="false">Q54</f>
        <v>0.4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209</v>
      </c>
      <c r="W97" s="59" t="n">
        <f aca="false">W54</f>
        <v>158</v>
      </c>
      <c r="X97" s="59" t="n">
        <f aca="false">X54</f>
        <v>51</v>
      </c>
      <c r="Y97" s="60" t="n">
        <f aca="false">Y54</f>
        <v>0.755980861244019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131</v>
      </c>
      <c r="H98" s="62" t="n">
        <f aca="false">H70</f>
        <v>38</v>
      </c>
      <c r="I98" s="63" t="n">
        <f aca="false">I70</f>
        <v>0.775147928994083</v>
      </c>
      <c r="J98" s="62" t="n">
        <f aca="false">J70</f>
        <v>9</v>
      </c>
      <c r="K98" s="62" t="n">
        <f aca="false">K70</f>
        <v>6</v>
      </c>
      <c r="L98" s="62" t="n">
        <f aca="false">L70</f>
        <v>3</v>
      </c>
      <c r="M98" s="63" t="n">
        <f aca="false">M70</f>
        <v>0.666666666666667</v>
      </c>
      <c r="N98" s="62" t="n">
        <f aca="false">N70</f>
        <v>20</v>
      </c>
      <c r="O98" s="62" t="n">
        <f aca="false">O70</f>
        <v>8</v>
      </c>
      <c r="P98" s="62" t="n">
        <f aca="false">P70</f>
        <v>12</v>
      </c>
      <c r="Q98" s="63" t="n">
        <f aca="false">Q70</f>
        <v>0.4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145</v>
      </c>
      <c r="X98" s="62" t="n">
        <f aca="false">X70</f>
        <v>53</v>
      </c>
      <c r="Y98" s="63" t="n">
        <f aca="false">Y70</f>
        <v>0.732323232323232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155</v>
      </c>
      <c r="H99" s="65" t="n">
        <f aca="false">H85</f>
        <v>49</v>
      </c>
      <c r="I99" s="66" t="n">
        <f aca="false">I85</f>
        <v>0.759803921568627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7</v>
      </c>
      <c r="P99" s="65" t="n">
        <f aca="false">P85</f>
        <v>22</v>
      </c>
      <c r="Q99" s="66" t="n">
        <f aca="false">Q85</f>
        <v>0.241379310344828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166</v>
      </c>
      <c r="X99" s="65" t="n">
        <f aca="false">X85</f>
        <v>78</v>
      </c>
      <c r="Y99" s="66" t="n">
        <f aca="false">Y85</f>
        <v>0.680327868852459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1047</v>
      </c>
      <c r="G100" s="6" t="n">
        <f aca="false">G86</f>
        <v>780</v>
      </c>
      <c r="H100" s="6" t="n">
        <f aca="false">H86</f>
        <v>267</v>
      </c>
      <c r="I100" s="68" t="n">
        <f aca="false">I86</f>
        <v>0.744985673352435</v>
      </c>
      <c r="J100" s="6" t="n">
        <f aca="false">J86</f>
        <v>81</v>
      </c>
      <c r="K100" s="6" t="n">
        <f aca="false">K86</f>
        <v>56</v>
      </c>
      <c r="L100" s="6" t="n">
        <f aca="false">L86</f>
        <v>25</v>
      </c>
      <c r="M100" s="68" t="n">
        <f aca="false">M86</f>
        <v>0.691358024691358</v>
      </c>
      <c r="N100" s="6" t="n">
        <f aca="false">N86</f>
        <v>172</v>
      </c>
      <c r="O100" s="6" t="n">
        <f aca="false">O86</f>
        <v>55</v>
      </c>
      <c r="P100" s="6" t="n">
        <f aca="false">P86</f>
        <v>117</v>
      </c>
      <c r="Q100" s="68" t="n">
        <f aca="false">Q86</f>
        <v>0.319767441860465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1309</v>
      </c>
      <c r="W100" s="6" t="n">
        <f aca="false">W86</f>
        <v>897</v>
      </c>
      <c r="X100" s="6" t="n">
        <f aca="false">X86</f>
        <v>412</v>
      </c>
      <c r="Y100" s="68" t="n">
        <f aca="false">W100/V100</f>
        <v>0.685255920550038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162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1128</v>
      </c>
      <c r="J113" s="75"/>
      <c r="K113" s="75"/>
      <c r="L113" s="76" t="n">
        <f aca="false">G86+K86</f>
        <v>836</v>
      </c>
      <c r="M113" s="76"/>
      <c r="N113" s="76"/>
      <c r="O113" s="76" t="n">
        <f aca="false">I113-L113</f>
        <v>292</v>
      </c>
      <c r="P113" s="76"/>
      <c r="Q113" s="76"/>
      <c r="R113" s="77" t="n">
        <f aca="false">L113/I113</f>
        <v>0.74113475177305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61</v>
      </c>
      <c r="M114" s="76"/>
      <c r="N114" s="76"/>
      <c r="O114" s="76" t="n">
        <f aca="false">I114-L114</f>
        <v>120</v>
      </c>
      <c r="P114" s="76"/>
      <c r="Q114" s="76"/>
      <c r="R114" s="77" t="n">
        <f aca="false">L114/I114</f>
        <v>0.337016574585635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1309</v>
      </c>
      <c r="J115" s="75"/>
      <c r="K115" s="75"/>
      <c r="L115" s="76" t="n">
        <f aca="false">SUM(L113:L114)</f>
        <v>897</v>
      </c>
      <c r="M115" s="76"/>
      <c r="N115" s="76"/>
      <c r="O115" s="76" t="n">
        <f aca="false">SUM(O113:O114)</f>
        <v>412</v>
      </c>
      <c r="P115" s="76"/>
      <c r="Q115" s="76"/>
      <c r="R115" s="77" t="n">
        <f aca="false">L115/I115</f>
        <v>0.685255920550038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1817</v>
      </c>
      <c r="G121" s="83" t="n">
        <v>729</v>
      </c>
      <c r="H121" s="83" t="n">
        <v>1088</v>
      </c>
      <c r="I121" s="84" t="n">
        <f aca="false">G121/F121</f>
        <v>0.401210787011558</v>
      </c>
      <c r="J121" s="83" t="n">
        <v>458</v>
      </c>
      <c r="K121" s="83" t="n">
        <v>95</v>
      </c>
      <c r="L121" s="83" t="n">
        <v>363</v>
      </c>
      <c r="M121" s="84" t="n">
        <f aca="false">K121/J121</f>
        <v>0.207423580786026</v>
      </c>
    </row>
    <row r="122" customFormat="false" ht="12.75" hidden="false" customHeight="false" outlineLevel="0" collapsed="false">
      <c r="E122" s="80" t="s">
        <v>62</v>
      </c>
      <c r="F122" s="83" t="n">
        <v>953</v>
      </c>
      <c r="G122" s="83" t="n">
        <v>386</v>
      </c>
      <c r="H122" s="83" t="n">
        <v>567</v>
      </c>
      <c r="I122" s="84" t="n">
        <f aca="false">G122/F122</f>
        <v>0.405036726128017</v>
      </c>
      <c r="J122" s="83" t="n">
        <v>381</v>
      </c>
      <c r="K122" s="83" t="n">
        <v>58</v>
      </c>
      <c r="L122" s="83" t="n">
        <v>323</v>
      </c>
      <c r="M122" s="84" t="n">
        <f aca="false">K122/J122</f>
        <v>0.152230971128609</v>
      </c>
    </row>
    <row r="123" customFormat="false" ht="12.75" hidden="false" customHeight="false" outlineLevel="0" collapsed="false">
      <c r="E123" s="80" t="s">
        <v>86</v>
      </c>
      <c r="F123" s="83" t="n">
        <v>954</v>
      </c>
      <c r="G123" s="83" t="n">
        <v>383</v>
      </c>
      <c r="H123" s="83" t="n">
        <v>571</v>
      </c>
      <c r="I123" s="84" t="n">
        <f aca="false">G123/F123</f>
        <v>0.40146750524109</v>
      </c>
      <c r="J123" s="83" t="n">
        <v>349</v>
      </c>
      <c r="K123" s="83" t="n">
        <v>52</v>
      </c>
      <c r="L123" s="83" t="n">
        <v>297</v>
      </c>
      <c r="M123" s="84" t="n">
        <f aca="false">K123/J123</f>
        <v>0.148997134670487</v>
      </c>
    </row>
    <row r="124" customFormat="false" ht="12.75" hidden="false" customHeight="false" outlineLevel="0" collapsed="false">
      <c r="E124" s="80" t="s">
        <v>109</v>
      </c>
      <c r="F124" s="83" t="n">
        <v>1639</v>
      </c>
      <c r="G124" s="83" t="n">
        <v>580</v>
      </c>
      <c r="H124" s="83" t="n">
        <v>1059</v>
      </c>
      <c r="I124" s="84" t="n">
        <f aca="false">G124/F124</f>
        <v>0.353874313605857</v>
      </c>
      <c r="J124" s="83" t="n">
        <v>475</v>
      </c>
      <c r="K124" s="83" t="n">
        <v>47</v>
      </c>
      <c r="L124" s="83" t="n">
        <v>428</v>
      </c>
      <c r="M124" s="84" t="n">
        <f aca="false">K124/J124</f>
        <v>0.0989473684210526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5363</v>
      </c>
      <c r="G125" s="80" t="n">
        <f aca="false">G121+G122+G123+G124</f>
        <v>2078</v>
      </c>
      <c r="H125" s="80" t="n">
        <f aca="false">H121+H122+H123+H124</f>
        <v>3285</v>
      </c>
      <c r="I125" s="85" t="n">
        <f aca="false">G125/F125</f>
        <v>0.387469699794891</v>
      </c>
      <c r="J125" s="80" t="n">
        <f aca="false">J121+J122+J123+J124</f>
        <v>1663</v>
      </c>
      <c r="K125" s="80" t="n">
        <f aca="false">K121+K122+K123+K124</f>
        <v>252</v>
      </c>
      <c r="L125" s="80" t="n">
        <f aca="false">L121+L122+L123+L124</f>
        <v>1411</v>
      </c>
      <c r="M125" s="85" t="n">
        <f aca="false">K125/J125</f>
        <v>0.151533373421527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1" colorId="64" zoomScale="81" zoomScaleNormal="81" zoomScalePageLayoutView="100" workbookViewId="0">
      <selection pane="topLeft" activeCell="O27" activeCellId="0" sqref="O27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6" min="6" style="0" width="5.86"/>
    <col collapsed="false" customWidth="true" hidden="false" outlineLevel="0" max="7" min="7" style="0" width="6.57"/>
    <col collapsed="false" customWidth="true" hidden="false" outlineLevel="0" max="8" min="8" style="0" width="6.71"/>
    <col collapsed="false" customWidth="true" hidden="false" outlineLevel="0" max="9" min="9" style="0" width="7.87"/>
    <col collapsed="false" customWidth="true" hidden="false" outlineLevel="0" max="10" min="10" style="0" width="5.86"/>
    <col collapsed="false" customWidth="true" hidden="false" outlineLevel="0" max="11" min="11" style="0" width="6.71"/>
    <col collapsed="false" customWidth="true" hidden="false" outlineLevel="0" max="12" min="12" style="0" width="7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163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8</v>
      </c>
      <c r="P9" s="13" t="n">
        <f aca="false">N9-O9</f>
        <v>2</v>
      </c>
      <c r="Q9" s="15" t="n">
        <f aca="false">O9/N9</f>
        <v>0.8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10</v>
      </c>
      <c r="H10" s="13" t="n">
        <f aca="false">F10-G10</f>
        <v>10</v>
      </c>
      <c r="I10" s="15" t="n">
        <f aca="false">G10/F10</f>
        <v>0.5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10</v>
      </c>
      <c r="X10" s="13" t="n">
        <f aca="false">V10-W10</f>
        <v>12</v>
      </c>
      <c r="Y10" s="15" t="n">
        <f aca="false">W10/V10</f>
        <v>0.454545454545455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42</v>
      </c>
      <c r="H12" s="13" t="n">
        <f aca="false">F12-G12</f>
        <v>3</v>
      </c>
      <c r="I12" s="15" t="n">
        <f aca="false">G12/F12</f>
        <v>0.933333333333333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42</v>
      </c>
      <c r="X12" s="13" t="n">
        <f aca="false">V12-W12</f>
        <v>3</v>
      </c>
      <c r="Y12" s="15" t="n">
        <f aca="false">W12/V12</f>
        <v>0.933333333333333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34</v>
      </c>
      <c r="H13" s="13" t="n">
        <f aca="false">F13-G13</f>
        <v>27</v>
      </c>
      <c r="I13" s="15" t="n">
        <f aca="false">G13/F13</f>
        <v>0.557377049180328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36</v>
      </c>
      <c r="X13" s="13" t="n">
        <f aca="false">V13-W13</f>
        <v>50</v>
      </c>
      <c r="Y13" s="15" t="n">
        <f aca="false">W13/V13</f>
        <v>0.418604651162791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8</v>
      </c>
      <c r="H15" s="13" t="n">
        <f aca="false">F15-G15</f>
        <v>12</v>
      </c>
      <c r="I15" s="15" t="n">
        <f aca="false">G15/F15</f>
        <v>0.4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8</v>
      </c>
      <c r="X15" s="13" t="n">
        <f aca="false">V15-W15</f>
        <v>12</v>
      </c>
      <c r="Y15" s="15" t="n">
        <f aca="false">W15/V15</f>
        <v>0.4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7</v>
      </c>
      <c r="H17" s="13" t="n">
        <f aca="false">F17-G17</f>
        <v>21</v>
      </c>
      <c r="I17" s="15" t="n">
        <f aca="false">G17/F17</f>
        <v>0.25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7</v>
      </c>
      <c r="X17" s="13" t="n">
        <f aca="false">V17-W17</f>
        <v>21</v>
      </c>
      <c r="Y17" s="15" t="n">
        <f aca="false">W17/V17</f>
        <v>0.25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15</v>
      </c>
      <c r="P19" s="13" t="n">
        <f aca="false">N19-O19</f>
        <v>19</v>
      </c>
      <c r="Q19" s="15" t="n">
        <f aca="false">O19/N19</f>
        <v>0.441176470588235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15</v>
      </c>
      <c r="X19" s="13" t="n">
        <f aca="false">V19-W19</f>
        <v>19</v>
      </c>
      <c r="Y19" s="15" t="n">
        <f aca="false">W19/V19</f>
        <v>0.441176470588235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28</v>
      </c>
      <c r="H20" s="13" t="n">
        <f aca="false">F20-G20</f>
        <v>1</v>
      </c>
      <c r="I20" s="15" t="n">
        <f aca="false">G20/F20</f>
        <v>0.96551724137931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28</v>
      </c>
      <c r="X20" s="13" t="n">
        <f aca="false">V20-W20</f>
        <v>1</v>
      </c>
      <c r="Y20" s="15" t="n">
        <f aca="false">W20/V20</f>
        <v>0.96551724137931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11</v>
      </c>
      <c r="H21" s="13" t="n">
        <f aca="false">F21-G21</f>
        <v>3</v>
      </c>
      <c r="I21" s="15" t="n">
        <f aca="false">G21/F21</f>
        <v>0.785714285714286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11</v>
      </c>
      <c r="X21" s="13" t="n">
        <f aca="false">V21-W21</f>
        <v>3</v>
      </c>
      <c r="Y21" s="15" t="n">
        <f aca="false">W21/V21</f>
        <v>0.785714285714286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2</v>
      </c>
      <c r="H22" s="13" t="n">
        <f aca="false">F22-G22</f>
        <v>6</v>
      </c>
      <c r="I22" s="15" t="n">
        <f aca="false">G22/F22</f>
        <v>0.25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2</v>
      </c>
      <c r="X22" s="13" t="n">
        <f aca="false">V22-W22</f>
        <v>6</v>
      </c>
      <c r="Y22" s="15" t="n">
        <f aca="false">W22/V22</f>
        <v>0.25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8</v>
      </c>
      <c r="X23" s="13" t="n">
        <f aca="false">V23-W23</f>
        <v>6</v>
      </c>
      <c r="Y23" s="15" t="n">
        <f aca="false">W23/V23</f>
        <v>0.571428571428571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5</v>
      </c>
      <c r="H27" s="13" t="n">
        <f aca="false">F27-G27</f>
        <v>4</v>
      </c>
      <c r="I27" s="15" t="n">
        <f aca="false">G27/F27</f>
        <v>0.555555555555556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5</v>
      </c>
      <c r="X27" s="13" t="n">
        <f aca="false">V27-W27</f>
        <v>4</v>
      </c>
      <c r="Y27" s="15" t="n">
        <f aca="false">W27/V27</f>
        <v>0.555555555555556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8</v>
      </c>
      <c r="H30" s="13" t="n">
        <f aca="false">F30-G30</f>
        <v>4</v>
      </c>
      <c r="I30" s="15" t="n">
        <f aca="false">G30/F30</f>
        <v>0.666666666666667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8</v>
      </c>
      <c r="X30" s="13" t="n">
        <f aca="false">V30-W30</f>
        <v>4</v>
      </c>
      <c r="Y30" s="15" t="n">
        <f aca="false">W30/V30</f>
        <v>0.666666666666667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5</v>
      </c>
      <c r="X32" s="13" t="n">
        <f aca="false">V32-W32</f>
        <v>6</v>
      </c>
      <c r="Y32" s="15" t="n">
        <f aca="false">W32/V32</f>
        <v>0.454545454545455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10</v>
      </c>
      <c r="H33" s="13" t="n">
        <f aca="false">F33-G33</f>
        <v>0</v>
      </c>
      <c r="I33" s="15" t="n">
        <f aca="false">G33/F33</f>
        <v>1</v>
      </c>
      <c r="J33" s="16" t="n">
        <v>10</v>
      </c>
      <c r="K33" s="14" t="n">
        <v>3</v>
      </c>
      <c r="L33" s="13" t="n">
        <f aca="false">J33-K33</f>
        <v>7</v>
      </c>
      <c r="M33" s="15" t="n">
        <f aca="false">K33/J33</f>
        <v>0.3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5</v>
      </c>
      <c r="H34" s="13" t="n">
        <f aca="false">F34-G34</f>
        <v>4</v>
      </c>
      <c r="I34" s="15" t="n">
        <f aca="false">G34/F34</f>
        <v>0.555555555555556</v>
      </c>
      <c r="J34" s="16"/>
      <c r="K34" s="14"/>
      <c r="L34" s="13"/>
      <c r="M34" s="15"/>
      <c r="N34" s="13" t="n">
        <v>4</v>
      </c>
      <c r="O34" s="14" t="n">
        <v>1</v>
      </c>
      <c r="P34" s="13" t="n">
        <f aca="false">N34-O34</f>
        <v>3</v>
      </c>
      <c r="Q34" s="15" t="n">
        <f aca="false">O34/N34</f>
        <v>0.25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6</v>
      </c>
      <c r="X34" s="13" t="n">
        <f aca="false">V34-W34</f>
        <v>7</v>
      </c>
      <c r="Y34" s="15" t="n">
        <f aca="false">W34/V34</f>
        <v>0.461538461538462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5</v>
      </c>
      <c r="H37" s="13" t="n">
        <f aca="false">F37-G37</f>
        <v>5</v>
      </c>
      <c r="I37" s="15" t="n">
        <f aca="false">G37/F37</f>
        <v>0.5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5</v>
      </c>
      <c r="X37" s="13" t="n">
        <f aca="false">V37-W37</f>
        <v>5</v>
      </c>
      <c r="Y37" s="15" t="n">
        <f aca="false">W37/V37</f>
        <v>0.5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373</v>
      </c>
      <c r="H38" s="18" t="n">
        <f aca="false">F38-G38</f>
        <v>139</v>
      </c>
      <c r="I38" s="19" t="n">
        <f aca="false">G38/F38</f>
        <v>0.728515625</v>
      </c>
      <c r="J38" s="18" t="n">
        <f aca="false">SUM(J8:J37)</f>
        <v>39</v>
      </c>
      <c r="K38" s="18" t="n">
        <f aca="false">SUM(K8:K37)</f>
        <v>26</v>
      </c>
      <c r="L38" s="18" t="n">
        <f aca="false">J38-K38</f>
        <v>13</v>
      </c>
      <c r="M38" s="19" t="n">
        <f aca="false">K38/J38</f>
        <v>0.666666666666667</v>
      </c>
      <c r="N38" s="18" t="n">
        <f aca="false">SUM(N8:N37)</f>
        <v>103</v>
      </c>
      <c r="O38" s="18" t="n">
        <f aca="false">SUM(O8:O37)</f>
        <v>35</v>
      </c>
      <c r="P38" s="18" t="n">
        <f aca="false">SUM(P8:P37)</f>
        <v>68</v>
      </c>
      <c r="Q38" s="19" t="n">
        <f aca="false">O38/N38</f>
        <v>0.339805825242719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658</v>
      </c>
      <c r="W38" s="18" t="n">
        <f aca="false">SUM(W8:W37)</f>
        <v>436</v>
      </c>
      <c r="X38" s="18" t="n">
        <f aca="false">SUM(X8:X37)</f>
        <v>222</v>
      </c>
      <c r="Y38" s="19" t="n">
        <f aca="false">W38/V38</f>
        <v>0.662613981762918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10</v>
      </c>
      <c r="G41" s="26" t="n">
        <v>7</v>
      </c>
      <c r="H41" s="25" t="n">
        <f aca="false">F41-G41</f>
        <v>3</v>
      </c>
      <c r="I41" s="27" t="n">
        <f aca="false">G41/F41</f>
        <v>0.7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10</v>
      </c>
      <c r="W41" s="25" t="n">
        <f aca="false">G41+K41+O41+S41</f>
        <v>7</v>
      </c>
      <c r="X41" s="25" t="n">
        <f aca="false">V41-W41</f>
        <v>3</v>
      </c>
      <c r="Y41" s="27" t="n">
        <f aca="false">W41/V41</f>
        <v>0.7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0</v>
      </c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1</v>
      </c>
      <c r="H45" s="25" t="n">
        <f aca="false">F45-G45</f>
        <v>2</v>
      </c>
      <c r="I45" s="27" t="n">
        <f aca="false">G45/F45</f>
        <v>0.333333333333333</v>
      </c>
      <c r="J45" s="28" t="n">
        <v>2</v>
      </c>
      <c r="K45" s="26" t="n">
        <v>0</v>
      </c>
      <c r="L45" s="25" t="n">
        <f aca="false">J45-K45</f>
        <v>2</v>
      </c>
      <c r="M45" s="27" t="n">
        <f aca="false">K45/J45</f>
        <v>0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1</v>
      </c>
      <c r="X45" s="25" t="n">
        <f aca="false">V45-W45</f>
        <v>4</v>
      </c>
      <c r="Y45" s="27" t="n">
        <f aca="false">W45/V45</f>
        <v>0.2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3</v>
      </c>
      <c r="T46" s="25" t="n">
        <f aca="false">R46-S46</f>
        <v>2</v>
      </c>
      <c r="U46" s="27" t="n">
        <f aca="false">S46/R46</f>
        <v>0.6</v>
      </c>
      <c r="V46" s="25" t="n">
        <f aca="false">F46+J46+N46+R46</f>
        <v>18</v>
      </c>
      <c r="W46" s="25" t="n">
        <f aca="false">G46+K46+O46+S46</f>
        <v>14</v>
      </c>
      <c r="X46" s="25" t="n">
        <f aca="false">V46-W46</f>
        <v>4</v>
      </c>
      <c r="Y46" s="27" t="n">
        <f aca="false">W46/V46</f>
        <v>0.777777777777778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19</v>
      </c>
      <c r="H47" s="25" t="n">
        <f aca="false">F47-G47</f>
        <v>11</v>
      </c>
      <c r="I47" s="27" t="n">
        <f aca="false">G47/F47</f>
        <v>0.633333333333333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19</v>
      </c>
      <c r="X47" s="25" t="n">
        <f aca="false">V47-W47</f>
        <v>11</v>
      </c>
      <c r="Y47" s="27" t="n">
        <f aca="false">W47/V47</f>
        <v>0.633333333333333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12</v>
      </c>
      <c r="L49" s="25" t="n">
        <f aca="false">J49-K49</f>
        <v>2</v>
      </c>
      <c r="M49" s="27" t="n">
        <f aca="false">K49/J49</f>
        <v>0.857142857142857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21</v>
      </c>
      <c r="X49" s="25" t="n">
        <f aca="false">V49-W49</f>
        <v>2</v>
      </c>
      <c r="Y49" s="27" t="n">
        <f aca="false">W49/V49</f>
        <v>0.91304347826087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5</v>
      </c>
      <c r="H50" s="25" t="n">
        <f aca="false">F50-G50</f>
        <v>5</v>
      </c>
      <c r="I50" s="27" t="n">
        <f aca="false">G50/F50</f>
        <v>0.5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5</v>
      </c>
      <c r="X50" s="25" t="n">
        <f aca="false">V50-W50</f>
        <v>7</v>
      </c>
      <c r="Y50" s="27" t="n">
        <f aca="false">W50/V50</f>
        <v>0.416666666666667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3</v>
      </c>
      <c r="L51" s="25" t="n">
        <f aca="false">J51-K51</f>
        <v>2</v>
      </c>
      <c r="M51" s="27" t="n">
        <f aca="false">K51/J51</f>
        <v>0.6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21</v>
      </c>
      <c r="X51" s="25" t="n">
        <f aca="false">V51-W51</f>
        <v>3</v>
      </c>
      <c r="Y51" s="27" t="n">
        <f aca="false">W51/V51</f>
        <v>0.875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1</v>
      </c>
      <c r="H52" s="25" t="n">
        <f aca="false">F52-G52</f>
        <v>4</v>
      </c>
      <c r="I52" s="27" t="n">
        <f aca="false">G52/F52</f>
        <v>0.2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162</v>
      </c>
      <c r="G54" s="18" t="n">
        <f aca="false">SUM(G39:G53)</f>
        <v>112</v>
      </c>
      <c r="H54" s="18" t="n">
        <f aca="false">SUM(H39:H53)</f>
        <v>50</v>
      </c>
      <c r="I54" s="19" t="n">
        <f aca="false">G54/F54</f>
        <v>0.691358024691358</v>
      </c>
      <c r="J54" s="18" t="n">
        <f aca="false">SUM(J39:J53)</f>
        <v>22</v>
      </c>
      <c r="K54" s="18" t="n">
        <f aca="false">SUM(K39:K53)</f>
        <v>15</v>
      </c>
      <c r="L54" s="18" t="n">
        <f aca="false">SUM(L39:L53)</f>
        <v>7</v>
      </c>
      <c r="M54" s="19" t="n">
        <f aca="false">K54/J54</f>
        <v>0.681818181818182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3</v>
      </c>
      <c r="T54" s="18" t="n">
        <f aca="false">R54-S54</f>
        <v>2</v>
      </c>
      <c r="U54" s="19" t="n">
        <f aca="false">S54/R54</f>
        <v>0.6</v>
      </c>
      <c r="V54" s="18" t="n">
        <f aca="false">SUM(V39:V53)</f>
        <v>209</v>
      </c>
      <c r="W54" s="18" t="n">
        <f aca="false">SUM(W39:W53)</f>
        <v>139</v>
      </c>
      <c r="X54" s="18" t="n">
        <f aca="false">SUM(X39:X53)</f>
        <v>70</v>
      </c>
      <c r="Y54" s="19" t="n">
        <f aca="false">W54/V54</f>
        <v>0.665071770334928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11</v>
      </c>
      <c r="X55" s="33" t="n">
        <f aca="false">V55-W55</f>
        <v>5</v>
      </c>
      <c r="Y55" s="35" t="n">
        <f aca="false">W55/V55</f>
        <v>0.6875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7</v>
      </c>
      <c r="H57" s="33" t="n">
        <f aca="false">F57-G57</f>
        <v>3</v>
      </c>
      <c r="I57" s="35" t="n">
        <f aca="false">G57/F57</f>
        <v>0.7</v>
      </c>
      <c r="J57" s="33"/>
      <c r="K57" s="34"/>
      <c r="L57" s="33"/>
      <c r="M57" s="35"/>
      <c r="N57" s="33" t="n">
        <v>2</v>
      </c>
      <c r="O57" s="34" t="n">
        <v>2</v>
      </c>
      <c r="P57" s="33" t="n">
        <f aca="false">N57-O57</f>
        <v>0</v>
      </c>
      <c r="Q57" s="35" t="n">
        <f aca="false">O57/N57</f>
        <v>1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9</v>
      </c>
      <c r="X57" s="33" t="n">
        <f aca="false">V57-W57</f>
        <v>3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3</v>
      </c>
      <c r="H62" s="33" t="n">
        <f aca="false">F62-G62</f>
        <v>5</v>
      </c>
      <c r="I62" s="35" t="n">
        <f aca="false">G62/F62</f>
        <v>0.375</v>
      </c>
      <c r="J62" s="33" t="n">
        <v>3</v>
      </c>
      <c r="K62" s="34" t="n">
        <v>0</v>
      </c>
      <c r="L62" s="33" t="n">
        <f aca="false">J62-K62</f>
        <v>3</v>
      </c>
      <c r="M62" s="35" t="n">
        <f aca="false">K62/J62</f>
        <v>0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3</v>
      </c>
      <c r="X62" s="33" t="n">
        <f aca="false">V62-W62</f>
        <v>8</v>
      </c>
      <c r="Y62" s="35" t="n">
        <f aca="false">W62/V62</f>
        <v>0.272727272727273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3</v>
      </c>
      <c r="P66" s="33" t="n">
        <f aca="false">N66-O66</f>
        <v>3</v>
      </c>
      <c r="Q66" s="35" t="n">
        <f aca="false">O66/N66</f>
        <v>0.5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11</v>
      </c>
      <c r="X66" s="33" t="n">
        <f aca="false">V66-W66</f>
        <v>3</v>
      </c>
      <c r="Y66" s="35" t="n">
        <f aca="false">W66/V66</f>
        <v>0.785714285714286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10</v>
      </c>
      <c r="H67" s="33" t="n">
        <f aca="false">F67-G67</f>
        <v>4</v>
      </c>
      <c r="I67" s="35" t="n">
        <f aca="false">G67/F67</f>
        <v>0.714285714285714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10</v>
      </c>
      <c r="X67" s="33" t="n">
        <f aca="false">V67-W67</f>
        <v>6</v>
      </c>
      <c r="Y67" s="35" t="n">
        <f aca="false">W67/V67</f>
        <v>0.625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11</v>
      </c>
      <c r="H68" s="33" t="n">
        <f aca="false">F68-G68</f>
        <v>19</v>
      </c>
      <c r="I68" s="35" t="n">
        <f aca="false">G68/F68</f>
        <v>0.366666666666667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12</v>
      </c>
      <c r="X68" s="33" t="n">
        <f aca="false">V68-W68</f>
        <v>20</v>
      </c>
      <c r="Y68" s="35" t="n">
        <f aca="false">W68/V68</f>
        <v>0.375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120</v>
      </c>
      <c r="H70" s="18" t="n">
        <f aca="false">SUM(H55:H69)</f>
        <v>49</v>
      </c>
      <c r="I70" s="19" t="n">
        <f aca="false">G70/F70</f>
        <v>0.710059171597633</v>
      </c>
      <c r="J70" s="18" t="n">
        <f aca="false">SUM(J55:J69)</f>
        <v>9</v>
      </c>
      <c r="K70" s="18" t="n">
        <f aca="false">SUM(K55:K69)</f>
        <v>5</v>
      </c>
      <c r="L70" s="18" t="n">
        <f aca="false">J70-K70</f>
        <v>4</v>
      </c>
      <c r="M70" s="19" t="n">
        <f aca="false">K70/J70</f>
        <v>0.555555555555556</v>
      </c>
      <c r="N70" s="18" t="n">
        <f aca="false">SUM(N55:N69)</f>
        <v>20</v>
      </c>
      <c r="O70" s="18" t="n">
        <f aca="false">SUM(O55:O69)</f>
        <v>7</v>
      </c>
      <c r="P70" s="18" t="n">
        <f aca="false">SUM(P55:P69)</f>
        <v>13</v>
      </c>
      <c r="Q70" s="19" t="n">
        <f aca="false">O70/N70</f>
        <v>0.35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132</v>
      </c>
      <c r="X70" s="18" t="n">
        <f aca="false">SUM(X55:X69)</f>
        <v>66</v>
      </c>
      <c r="Y70" s="19" t="n">
        <f aca="false">W70/V70</f>
        <v>0.666666666666667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54</v>
      </c>
      <c r="H74" s="41" t="n">
        <f aca="false">F74-G74</f>
        <v>7</v>
      </c>
      <c r="I74" s="43" t="n">
        <f aca="false">G74/F74</f>
        <v>0.885245901639344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54</v>
      </c>
      <c r="X74" s="41" t="n">
        <f aca="false">V74-W74</f>
        <v>7</v>
      </c>
      <c r="Y74" s="43" t="n">
        <f aca="false">W74/V74</f>
        <v>0.885245901639344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15</v>
      </c>
      <c r="H75" s="41" t="n">
        <f aca="false">F75-G75</f>
        <v>0</v>
      </c>
      <c r="I75" s="43" t="n">
        <f aca="false">G75/F75</f>
        <v>1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17</v>
      </c>
      <c r="X75" s="41" t="n">
        <f aca="false">V75-W75</f>
        <v>1</v>
      </c>
      <c r="Y75" s="43" t="n">
        <f aca="false">W75/V75</f>
        <v>0.944444444444444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12</v>
      </c>
      <c r="H76" s="41" t="n">
        <f aca="false">F76-G76</f>
        <v>5</v>
      </c>
      <c r="I76" s="43" t="n">
        <f aca="false">G76/F76</f>
        <v>0.705882352941176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15</v>
      </c>
      <c r="X76" s="41" t="n">
        <f aca="false">V76-W76</f>
        <v>7</v>
      </c>
      <c r="Y76" s="43" t="n">
        <f aca="false">W76/V76</f>
        <v>0.681818181818182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/>
      <c r="H77" s="41" t="n">
        <f aca="false">F77-G77</f>
        <v>7</v>
      </c>
      <c r="I77" s="43" t="n">
        <f aca="false">G77/F77</f>
        <v>0</v>
      </c>
      <c r="J77" s="44"/>
      <c r="K77" s="42"/>
      <c r="L77" s="41"/>
      <c r="M77" s="43"/>
      <c r="N77" s="41" t="n">
        <v>10</v>
      </c>
      <c r="O77" s="42"/>
      <c r="P77" s="41" t="n">
        <f aca="false">N77-O77</f>
        <v>10</v>
      </c>
      <c r="Q77" s="43" t="n">
        <f aca="false">O77/N77</f>
        <v>0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0</v>
      </c>
      <c r="X77" s="41" t="n">
        <f aca="false">V77-W77</f>
        <v>17</v>
      </c>
      <c r="Y77" s="43" t="n">
        <f aca="false">W77/V77</f>
        <v>0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16</v>
      </c>
      <c r="H78" s="41" t="n">
        <f aca="false">F78-G78</f>
        <v>12</v>
      </c>
      <c r="I78" s="43" t="n">
        <f aca="false">G78/F78</f>
        <v>0.571428571428571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20</v>
      </c>
      <c r="X78" s="41" t="n">
        <f aca="false">V78-W78</f>
        <v>19</v>
      </c>
      <c r="Y78" s="43" t="n">
        <f aca="false">W78/V78</f>
        <v>0.512820512820513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8</v>
      </c>
      <c r="H82" s="41" t="n">
        <f aca="false">F82-G82</f>
        <v>0</v>
      </c>
      <c r="I82" s="43" t="n">
        <f aca="false">G82/F82</f>
        <v>1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8</v>
      </c>
      <c r="X82" s="41" t="n">
        <f aca="false">V82-W82</f>
        <v>0</v>
      </c>
      <c r="Y82" s="43" t="n">
        <f aca="false">W82/V82</f>
        <v>1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6</v>
      </c>
      <c r="H83" s="41" t="n">
        <f aca="false">F83-G83</f>
        <v>3</v>
      </c>
      <c r="I83" s="43" t="n">
        <f aca="false">G83/F83</f>
        <v>0.666666666666667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6</v>
      </c>
      <c r="X83" s="41" t="n">
        <f aca="false">V83-W83</f>
        <v>5</v>
      </c>
      <c r="Y83" s="43" t="n">
        <f aca="false">W83/V83</f>
        <v>0.545454545454545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2</v>
      </c>
      <c r="H84" s="41" t="n">
        <f aca="false">F84-G84</f>
        <v>6</v>
      </c>
      <c r="I84" s="43" t="n">
        <f aca="false">G84/F84</f>
        <v>0.25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2</v>
      </c>
      <c r="X84" s="41" t="n">
        <f aca="false">V84-W84</f>
        <v>8</v>
      </c>
      <c r="Y84" s="43" t="n">
        <f aca="false">W84/V84</f>
        <v>0.2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157</v>
      </c>
      <c r="H85" s="18" t="n">
        <f aca="false">SUM(H71:H84)</f>
        <v>47</v>
      </c>
      <c r="I85" s="19" t="n">
        <f aca="false">G85/F85</f>
        <v>0.769607843137255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7</v>
      </c>
      <c r="P85" s="18" t="n">
        <f aca="false">SUM(P71:P84)</f>
        <v>22</v>
      </c>
      <c r="Q85" s="19" t="n">
        <f aca="false">O85/N85</f>
        <v>0.241379310344828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167</v>
      </c>
      <c r="X85" s="18" t="n">
        <f aca="false">SUM(X71:X84)</f>
        <v>77</v>
      </c>
      <c r="Y85" s="19" t="n">
        <f aca="false">W85/V85</f>
        <v>0.684426229508197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1047</v>
      </c>
      <c r="G86" s="18" t="n">
        <f aca="false">G38+G54+G70+G85</f>
        <v>762</v>
      </c>
      <c r="H86" s="18" t="n">
        <f aca="false">H38+H54+H70+H85</f>
        <v>285</v>
      </c>
      <c r="I86" s="19" t="n">
        <f aca="false">G86/F86</f>
        <v>0.727793696275072</v>
      </c>
      <c r="J86" s="18" t="n">
        <f aca="false">J38+J54+J70+J85</f>
        <v>81</v>
      </c>
      <c r="K86" s="18" t="n">
        <f aca="false">K38+K54+K70+K85</f>
        <v>49</v>
      </c>
      <c r="L86" s="18" t="n">
        <f aca="false">L38+L54+L70+L85</f>
        <v>32</v>
      </c>
      <c r="M86" s="19" t="n">
        <f aca="false">K86/J86</f>
        <v>0.604938271604938</v>
      </c>
      <c r="N86" s="18" t="n">
        <f aca="false">N38+N54+N70+N85</f>
        <v>172</v>
      </c>
      <c r="O86" s="18" t="n">
        <f aca="false">O38+O54+O70+O85</f>
        <v>58</v>
      </c>
      <c r="P86" s="18" t="n">
        <f aca="false">P38+P54+P70+P85</f>
        <v>114</v>
      </c>
      <c r="Q86" s="19" t="n">
        <f aca="false">O86/N86</f>
        <v>0.337209302325581</v>
      </c>
      <c r="R86" s="47" t="n">
        <f aca="false">R38+R54</f>
        <v>9</v>
      </c>
      <c r="S86" s="47" t="n">
        <f aca="false">S38+S54</f>
        <v>5</v>
      </c>
      <c r="T86" s="47" t="n">
        <f aca="false">T38+T54</f>
        <v>4</v>
      </c>
      <c r="U86" s="19" t="n">
        <f aca="false">S86/R86</f>
        <v>0.555555555555556</v>
      </c>
      <c r="V86" s="18" t="n">
        <f aca="false">V38+V54+V70+V85</f>
        <v>1309</v>
      </c>
      <c r="W86" s="18" t="n">
        <f aca="false">G86+K86+O86+S86</f>
        <v>874</v>
      </c>
      <c r="X86" s="18" t="n">
        <f aca="false">V86-W86</f>
        <v>435</v>
      </c>
      <c r="Y86" s="19" t="n">
        <f aca="false">W86/V86</f>
        <v>0.66768525592055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164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373</v>
      </c>
      <c r="H96" s="56" t="n">
        <f aca="false">H38</f>
        <v>139</v>
      </c>
      <c r="I96" s="57" t="n">
        <f aca="false">I38</f>
        <v>0.728515625</v>
      </c>
      <c r="J96" s="56" t="n">
        <f aca="false">J38</f>
        <v>39</v>
      </c>
      <c r="K96" s="56" t="n">
        <f aca="false">K38</f>
        <v>26</v>
      </c>
      <c r="L96" s="56" t="n">
        <f aca="false">L38</f>
        <v>13</v>
      </c>
      <c r="M96" s="57" t="n">
        <f aca="false">M38</f>
        <v>0.666666666666667</v>
      </c>
      <c r="N96" s="56" t="n">
        <f aca="false">N38</f>
        <v>103</v>
      </c>
      <c r="O96" s="56" t="n">
        <f aca="false">O38</f>
        <v>35</v>
      </c>
      <c r="P96" s="56" t="n">
        <f aca="false">P38</f>
        <v>68</v>
      </c>
      <c r="Q96" s="57" t="n">
        <f aca="false">Q38</f>
        <v>0.339805825242719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658</v>
      </c>
      <c r="W96" s="56" t="n">
        <f aca="false">W38</f>
        <v>436</v>
      </c>
      <c r="X96" s="56" t="n">
        <f aca="false">X38</f>
        <v>222</v>
      </c>
      <c r="Y96" s="57" t="n">
        <f aca="false">Y38</f>
        <v>0.662613981762918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162</v>
      </c>
      <c r="G97" s="59" t="n">
        <f aca="false">G54</f>
        <v>112</v>
      </c>
      <c r="H97" s="59" t="n">
        <f aca="false">H54</f>
        <v>50</v>
      </c>
      <c r="I97" s="60" t="n">
        <f aca="false">I54</f>
        <v>0.691358024691358</v>
      </c>
      <c r="J97" s="59" t="n">
        <f aca="false">J54</f>
        <v>22</v>
      </c>
      <c r="K97" s="59" t="n">
        <f aca="false">K54</f>
        <v>15</v>
      </c>
      <c r="L97" s="59" t="n">
        <f aca="false">L54</f>
        <v>7</v>
      </c>
      <c r="M97" s="60" t="n">
        <f aca="false">M54</f>
        <v>0.681818181818182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3</v>
      </c>
      <c r="T97" s="59" t="n">
        <f aca="false">T54</f>
        <v>2</v>
      </c>
      <c r="U97" s="60" t="n">
        <f aca="false">U54</f>
        <v>0.6</v>
      </c>
      <c r="V97" s="59" t="n">
        <f aca="false">V54</f>
        <v>209</v>
      </c>
      <c r="W97" s="59" t="n">
        <f aca="false">W54</f>
        <v>139</v>
      </c>
      <c r="X97" s="59" t="n">
        <f aca="false">X54</f>
        <v>70</v>
      </c>
      <c r="Y97" s="60" t="n">
        <f aca="false">Y54</f>
        <v>0.665071770334928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120</v>
      </c>
      <c r="H98" s="62" t="n">
        <f aca="false">H70</f>
        <v>49</v>
      </c>
      <c r="I98" s="63" t="n">
        <f aca="false">I70</f>
        <v>0.710059171597633</v>
      </c>
      <c r="J98" s="62" t="n">
        <f aca="false">J70</f>
        <v>9</v>
      </c>
      <c r="K98" s="62" t="n">
        <f aca="false">K70</f>
        <v>5</v>
      </c>
      <c r="L98" s="62" t="n">
        <f aca="false">L70</f>
        <v>4</v>
      </c>
      <c r="M98" s="63" t="n">
        <f aca="false">M70</f>
        <v>0.555555555555556</v>
      </c>
      <c r="N98" s="62" t="n">
        <f aca="false">N70</f>
        <v>20</v>
      </c>
      <c r="O98" s="62" t="n">
        <f aca="false">O70</f>
        <v>7</v>
      </c>
      <c r="P98" s="62" t="n">
        <f aca="false">P70</f>
        <v>13</v>
      </c>
      <c r="Q98" s="63" t="n">
        <f aca="false">Q70</f>
        <v>0.35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132</v>
      </c>
      <c r="X98" s="62" t="n">
        <f aca="false">X70</f>
        <v>66</v>
      </c>
      <c r="Y98" s="63" t="n">
        <f aca="false">Y70</f>
        <v>0.666666666666667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157</v>
      </c>
      <c r="H99" s="65" t="n">
        <f aca="false">H85</f>
        <v>47</v>
      </c>
      <c r="I99" s="66" t="n">
        <f aca="false">I85</f>
        <v>0.769607843137255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7</v>
      </c>
      <c r="P99" s="65" t="n">
        <f aca="false">P85</f>
        <v>22</v>
      </c>
      <c r="Q99" s="66" t="n">
        <f aca="false">Q85</f>
        <v>0.241379310344828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167</v>
      </c>
      <c r="X99" s="65" t="n">
        <f aca="false">X85</f>
        <v>77</v>
      </c>
      <c r="Y99" s="66" t="n">
        <f aca="false">Y85</f>
        <v>0.684426229508197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1047</v>
      </c>
      <c r="G100" s="6" t="n">
        <f aca="false">G86</f>
        <v>762</v>
      </c>
      <c r="H100" s="6" t="n">
        <f aca="false">H86</f>
        <v>285</v>
      </c>
      <c r="I100" s="68" t="n">
        <f aca="false">I86</f>
        <v>0.727793696275072</v>
      </c>
      <c r="J100" s="6" t="n">
        <f aca="false">J86</f>
        <v>81</v>
      </c>
      <c r="K100" s="6" t="n">
        <f aca="false">K86</f>
        <v>49</v>
      </c>
      <c r="L100" s="6" t="n">
        <f aca="false">L86</f>
        <v>32</v>
      </c>
      <c r="M100" s="68" t="n">
        <f aca="false">M86</f>
        <v>0.604938271604938</v>
      </c>
      <c r="N100" s="6" t="n">
        <f aca="false">N86</f>
        <v>172</v>
      </c>
      <c r="O100" s="6" t="n">
        <f aca="false">O86</f>
        <v>58</v>
      </c>
      <c r="P100" s="6" t="n">
        <f aca="false">P86</f>
        <v>114</v>
      </c>
      <c r="Q100" s="68" t="n">
        <f aca="false">Q86</f>
        <v>0.337209302325581</v>
      </c>
      <c r="R100" s="69" t="n">
        <f aca="false">R86</f>
        <v>9</v>
      </c>
      <c r="S100" s="69" t="n">
        <f aca="false">S86</f>
        <v>5</v>
      </c>
      <c r="T100" s="69" t="n">
        <f aca="false">T86</f>
        <v>4</v>
      </c>
      <c r="U100" s="68" t="n">
        <f aca="false">U86</f>
        <v>0.555555555555556</v>
      </c>
      <c r="V100" s="6" t="n">
        <f aca="false">V86</f>
        <v>1309</v>
      </c>
      <c r="W100" s="6" t="n">
        <f aca="false">W86</f>
        <v>874</v>
      </c>
      <c r="X100" s="6" t="n">
        <f aca="false">X86</f>
        <v>435</v>
      </c>
      <c r="Y100" s="68" t="n">
        <f aca="false">W100/V100</f>
        <v>0.66768525592055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165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1128</v>
      </c>
      <c r="J113" s="75"/>
      <c r="K113" s="75"/>
      <c r="L113" s="76" t="n">
        <f aca="false">G86+K86</f>
        <v>811</v>
      </c>
      <c r="M113" s="76"/>
      <c r="N113" s="76"/>
      <c r="O113" s="76" t="n">
        <f aca="false">I113-L113</f>
        <v>317</v>
      </c>
      <c r="P113" s="76"/>
      <c r="Q113" s="76"/>
      <c r="R113" s="77" t="n">
        <f aca="false">L113/I113</f>
        <v>0.718971631205674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63</v>
      </c>
      <c r="M114" s="76"/>
      <c r="N114" s="76"/>
      <c r="O114" s="76" t="n">
        <f aca="false">I114-L114</f>
        <v>118</v>
      </c>
      <c r="P114" s="76"/>
      <c r="Q114" s="76"/>
      <c r="R114" s="77" t="n">
        <f aca="false">L114/I114</f>
        <v>0.348066298342541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1309</v>
      </c>
      <c r="J115" s="75"/>
      <c r="K115" s="75"/>
      <c r="L115" s="76" t="n">
        <f aca="false">SUM(L113:L114)</f>
        <v>874</v>
      </c>
      <c r="M115" s="76"/>
      <c r="N115" s="76"/>
      <c r="O115" s="76" t="n">
        <f aca="false">SUM(O113:O114)</f>
        <v>435</v>
      </c>
      <c r="P115" s="76"/>
      <c r="Q115" s="76"/>
      <c r="R115" s="77" t="n">
        <f aca="false">L115/I115</f>
        <v>0.66768525592055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1812</v>
      </c>
      <c r="G121" s="83" t="n">
        <v>740</v>
      </c>
      <c r="H121" s="83" t="n">
        <v>1072</v>
      </c>
      <c r="I121" s="84" t="n">
        <f aca="false">G121/F121</f>
        <v>0.408388520971302</v>
      </c>
      <c r="J121" s="83" t="n">
        <v>447</v>
      </c>
      <c r="K121" s="83" t="n">
        <v>87</v>
      </c>
      <c r="L121" s="83" t="n">
        <v>360</v>
      </c>
      <c r="M121" s="84" t="n">
        <f aca="false">K121/J121</f>
        <v>0.194630872483221</v>
      </c>
    </row>
    <row r="122" customFormat="false" ht="12.75" hidden="false" customHeight="false" outlineLevel="0" collapsed="false">
      <c r="E122" s="80" t="s">
        <v>62</v>
      </c>
      <c r="F122" s="83" t="n">
        <v>968</v>
      </c>
      <c r="G122" s="83" t="n">
        <v>373</v>
      </c>
      <c r="H122" s="83" t="n">
        <v>595</v>
      </c>
      <c r="I122" s="84" t="n">
        <f aca="false">G122/F122</f>
        <v>0.385330578512397</v>
      </c>
      <c r="J122" s="83" t="n">
        <v>390</v>
      </c>
      <c r="K122" s="83" t="n">
        <v>62</v>
      </c>
      <c r="L122" s="83" t="n">
        <v>328</v>
      </c>
      <c r="M122" s="84" t="n">
        <f aca="false">K122/J122</f>
        <v>0.158974358974359</v>
      </c>
    </row>
    <row r="123" customFormat="false" ht="12.75" hidden="false" customHeight="false" outlineLevel="0" collapsed="false">
      <c r="E123" s="80" t="s">
        <v>86</v>
      </c>
      <c r="F123" s="83" t="n">
        <v>961</v>
      </c>
      <c r="G123" s="83" t="n">
        <v>405</v>
      </c>
      <c r="H123" s="83" t="n">
        <v>556</v>
      </c>
      <c r="I123" s="84" t="n">
        <f aca="false">G123/F123</f>
        <v>0.421436004162331</v>
      </c>
      <c r="J123" s="83" t="n">
        <v>349</v>
      </c>
      <c r="K123" s="83" t="n">
        <v>55</v>
      </c>
      <c r="L123" s="83" t="n">
        <v>294</v>
      </c>
      <c r="M123" s="84" t="n">
        <f aca="false">K123/J123</f>
        <v>0.157593123209169</v>
      </c>
    </row>
    <row r="124" customFormat="false" ht="12.75" hidden="false" customHeight="false" outlineLevel="0" collapsed="false">
      <c r="E124" s="80" t="s">
        <v>109</v>
      </c>
      <c r="F124" s="83" t="n">
        <v>1615</v>
      </c>
      <c r="G124" s="83" t="n">
        <v>608</v>
      </c>
      <c r="H124" s="83" t="n">
        <v>1007</v>
      </c>
      <c r="I124" s="84" t="n">
        <f aca="false">G124/F124</f>
        <v>0.376470588235294</v>
      </c>
      <c r="J124" s="83" t="n">
        <v>456</v>
      </c>
      <c r="K124" s="83" t="n">
        <v>51</v>
      </c>
      <c r="L124" s="83" t="n">
        <v>405</v>
      </c>
      <c r="M124" s="84" t="n">
        <f aca="false">K124/J124</f>
        <v>0.111842105263158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5356</v>
      </c>
      <c r="G125" s="80" t="n">
        <f aca="false">G121+G122+G123+G124</f>
        <v>2126</v>
      </c>
      <c r="H125" s="80" t="n">
        <f aca="false">H121+H122+H123+H124</f>
        <v>3230</v>
      </c>
      <c r="I125" s="85" t="n">
        <f aca="false">G125/F125</f>
        <v>0.396938013442868</v>
      </c>
      <c r="J125" s="80" t="n">
        <f aca="false">J121+J122+J123+J124</f>
        <v>1642</v>
      </c>
      <c r="K125" s="80" t="n">
        <f aca="false">K121+K122+K123+K124</f>
        <v>255</v>
      </c>
      <c r="L125" s="80" t="n">
        <f aca="false">L121+L122+L123+L124</f>
        <v>1387</v>
      </c>
      <c r="M125" s="85" t="n">
        <f aca="false">K125/J125</f>
        <v>0.155298416565164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D62" colorId="64" zoomScale="81" zoomScaleNormal="81" zoomScalePageLayoutView="100" workbookViewId="0">
      <selection pane="topLeft" activeCell="O77" activeCellId="0" sqref="O77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8</v>
      </c>
      <c r="P9" s="13" t="n">
        <f aca="false">N9-O9</f>
        <v>2</v>
      </c>
      <c r="Q9" s="15" t="n">
        <f aca="false">O9/N9</f>
        <v>0.8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66</v>
      </c>
      <c r="X9" s="13" t="n">
        <f aca="false">V9-W9</f>
        <v>2</v>
      </c>
      <c r="Y9" s="15" t="n">
        <f aca="false">W9/V9</f>
        <v>0.970588235294118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13</v>
      </c>
      <c r="H10" s="13" t="n">
        <f aca="false">F10-G10</f>
        <v>7</v>
      </c>
      <c r="I10" s="15" t="n">
        <f aca="false">G10/F10</f>
        <v>0.65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13</v>
      </c>
      <c r="X10" s="13" t="n">
        <f aca="false">V10-W10</f>
        <v>9</v>
      </c>
      <c r="Y10" s="15" t="n">
        <f aca="false">W10/V10</f>
        <v>0.590909090909091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7</v>
      </c>
      <c r="P11" s="13" t="n">
        <f aca="false">N11-O11</f>
        <v>3</v>
      </c>
      <c r="Q11" s="15" t="n">
        <f aca="false">O11/N11</f>
        <v>0.7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7</v>
      </c>
      <c r="X11" s="13" t="n">
        <f aca="false">V11-W11</f>
        <v>3</v>
      </c>
      <c r="Y11" s="15" t="n">
        <f aca="false">W11/V11</f>
        <v>0.7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29</v>
      </c>
      <c r="H12" s="13" t="n">
        <f aca="false">F12-G12</f>
        <v>16</v>
      </c>
      <c r="I12" s="15" t="n">
        <f aca="false">G12/F12</f>
        <v>0.644444444444444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29</v>
      </c>
      <c r="X12" s="13" t="n">
        <f aca="false">V12-W12</f>
        <v>16</v>
      </c>
      <c r="Y12" s="15" t="n">
        <f aca="false">W12/V12</f>
        <v>0.644444444444444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32</v>
      </c>
      <c r="H13" s="13" t="n">
        <f aca="false">F13-G13</f>
        <v>29</v>
      </c>
      <c r="I13" s="15" t="n">
        <f aca="false">G13/F13</f>
        <v>0.524590163934426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34</v>
      </c>
      <c r="X13" s="13" t="n">
        <f aca="false">V13-W13</f>
        <v>52</v>
      </c>
      <c r="Y13" s="15" t="n">
        <f aca="false">W13/V13</f>
        <v>0.395348837209302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13</v>
      </c>
      <c r="H17" s="13" t="n">
        <f aca="false">F17-G17</f>
        <v>15</v>
      </c>
      <c r="I17" s="15" t="n">
        <f aca="false">G17/F17</f>
        <v>0.464285714285714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13</v>
      </c>
      <c r="X17" s="13" t="n">
        <f aca="false">V17-W17</f>
        <v>15</v>
      </c>
      <c r="Y17" s="15" t="n">
        <f aca="false">W17/V17</f>
        <v>0.464285714285714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18</v>
      </c>
      <c r="H18" s="13" t="n">
        <f aca="false">F18-G18</f>
        <v>2</v>
      </c>
      <c r="I18" s="15" t="n">
        <f aca="false">G18/F18</f>
        <v>0.9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18</v>
      </c>
      <c r="X18" s="13" t="n">
        <f aca="false">V18-W18</f>
        <v>4</v>
      </c>
      <c r="Y18" s="15" t="n">
        <f aca="false">W18/V18</f>
        <v>0.818181818181818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15</v>
      </c>
      <c r="P19" s="13" t="n">
        <f aca="false">N19-O19</f>
        <v>19</v>
      </c>
      <c r="Q19" s="15" t="n">
        <f aca="false">O19/N19</f>
        <v>0.441176470588235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15</v>
      </c>
      <c r="X19" s="13" t="n">
        <f aca="false">V19-W19</f>
        <v>19</v>
      </c>
      <c r="Y19" s="15" t="n">
        <f aca="false">W19/V19</f>
        <v>0.441176470588235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29</v>
      </c>
      <c r="H20" s="13" t="n">
        <f aca="false">F20-G20</f>
        <v>0</v>
      </c>
      <c r="I20" s="15" t="n">
        <f aca="false">G20/F20</f>
        <v>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29</v>
      </c>
      <c r="X20" s="13" t="n">
        <f aca="false">V20-W20</f>
        <v>0</v>
      </c>
      <c r="Y20" s="15" t="n">
        <f aca="false">W20/V20</f>
        <v>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10</v>
      </c>
      <c r="H21" s="13" t="n">
        <f aca="false">F21-G21</f>
        <v>4</v>
      </c>
      <c r="I21" s="15" t="n">
        <f aca="false">G21/F21</f>
        <v>0.714285714285714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10</v>
      </c>
      <c r="X21" s="13" t="n">
        <f aca="false">V21-W21</f>
        <v>4</v>
      </c>
      <c r="Y21" s="15" t="n">
        <f aca="false">W21/V21</f>
        <v>0.714285714285714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3</v>
      </c>
      <c r="H22" s="13" t="n">
        <f aca="false">F22-G22</f>
        <v>5</v>
      </c>
      <c r="I22" s="15" t="n">
        <f aca="false">G22/F22</f>
        <v>0.375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3</v>
      </c>
      <c r="X22" s="13" t="n">
        <f aca="false">V22-W22</f>
        <v>5</v>
      </c>
      <c r="Y22" s="15" t="n">
        <f aca="false">W22/V22</f>
        <v>0.375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2</v>
      </c>
      <c r="H23" s="13" t="n">
        <f aca="false">F23-G23</f>
        <v>8</v>
      </c>
      <c r="I23" s="15" t="n">
        <f aca="false">G23/F23</f>
        <v>0.2</v>
      </c>
      <c r="J23" s="16"/>
      <c r="K23" s="14"/>
      <c r="L23" s="13"/>
      <c r="M23" s="15"/>
      <c r="N23" s="13" t="n">
        <v>4</v>
      </c>
      <c r="O23" s="14" t="n">
        <v>1</v>
      </c>
      <c r="P23" s="13" t="n">
        <f aca="false">N23-O23</f>
        <v>3</v>
      </c>
      <c r="Q23" s="15" t="n">
        <f aca="false">O23/N23</f>
        <v>0.25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3</v>
      </c>
      <c r="X23" s="13" t="n">
        <f aca="false">V23-W23</f>
        <v>11</v>
      </c>
      <c r="Y23" s="15" t="n">
        <f aca="false">W23/V23</f>
        <v>0.214285714285714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15</v>
      </c>
      <c r="H24" s="13" t="n">
        <f aca="false">F24-G24</f>
        <v>25</v>
      </c>
      <c r="I24" s="15" t="n">
        <f aca="false">G24/F24</f>
        <v>0.375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15</v>
      </c>
      <c r="X24" s="13" t="n">
        <f aca="false">V24-W24</f>
        <v>33</v>
      </c>
      <c r="Y24" s="15" t="n">
        <f aca="false">W24/V24</f>
        <v>0.3125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6</v>
      </c>
      <c r="H27" s="13" t="n">
        <f aca="false">F27-G27</f>
        <v>3</v>
      </c>
      <c r="I27" s="15" t="n">
        <f aca="false">G27/F27</f>
        <v>0.666666666666667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6</v>
      </c>
      <c r="X27" s="13" t="n">
        <f aca="false">V27-W27</f>
        <v>3</v>
      </c>
      <c r="Y27" s="15" t="n">
        <f aca="false">W27/V27</f>
        <v>0.666666666666667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6</v>
      </c>
      <c r="L28" s="13" t="n">
        <f aca="false">J28-K28</f>
        <v>2</v>
      </c>
      <c r="M28" s="15" t="n">
        <f aca="false">K28/J28</f>
        <v>0.75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6</v>
      </c>
      <c r="X28" s="13" t="n">
        <f aca="false">V28-W28</f>
        <v>2</v>
      </c>
      <c r="Y28" s="15" t="n">
        <f aca="false">W28/V28</f>
        <v>0.75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11</v>
      </c>
      <c r="H29" s="13" t="n">
        <f aca="false">F29-G29</f>
        <v>1</v>
      </c>
      <c r="I29" s="15" t="n">
        <f aca="false">G29/F29</f>
        <v>0.916666666666667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15</v>
      </c>
      <c r="X29" s="13" t="n">
        <f aca="false">V29-W29</f>
        <v>1</v>
      </c>
      <c r="Y29" s="15" t="n">
        <f aca="false">W29/V29</f>
        <v>0.9375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7</v>
      </c>
      <c r="H30" s="13" t="n">
        <f aca="false">F30-G30</f>
        <v>5</v>
      </c>
      <c r="I30" s="15" t="n">
        <f aca="false">G30/F30</f>
        <v>0.583333333333333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7</v>
      </c>
      <c r="X30" s="13" t="n">
        <f aca="false">V30-W30</f>
        <v>5</v>
      </c>
      <c r="Y30" s="15" t="n">
        <f aca="false">W30/V30</f>
        <v>0.583333333333333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11</v>
      </c>
      <c r="H31" s="13" t="n">
        <f aca="false">F31-G31</f>
        <v>1</v>
      </c>
      <c r="I31" s="15" t="n">
        <f aca="false">G31/F31</f>
        <v>0.916666666666667</v>
      </c>
      <c r="J31" s="16" t="n">
        <v>8</v>
      </c>
      <c r="K31" s="14" t="n">
        <v>6</v>
      </c>
      <c r="L31" s="13" t="n">
        <f aca="false">J31-K31</f>
        <v>2</v>
      </c>
      <c r="M31" s="15" t="n">
        <f aca="false">K31/J31</f>
        <v>0.75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19</v>
      </c>
      <c r="X31" s="13" t="n">
        <f aca="false">V31-W31</f>
        <v>5</v>
      </c>
      <c r="Y31" s="15" t="n">
        <f aca="false">W31/V31</f>
        <v>0.791666666666667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5</v>
      </c>
      <c r="X32" s="13" t="n">
        <f aca="false">V32-W32</f>
        <v>6</v>
      </c>
      <c r="Y32" s="15" t="n">
        <f aca="false">W32/V32</f>
        <v>0.454545454545455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13</v>
      </c>
      <c r="X33" s="13" t="n">
        <f aca="false">V33-W33</f>
        <v>7</v>
      </c>
      <c r="Y33" s="15" t="n">
        <f aca="false">W33/V33</f>
        <v>0.65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4</v>
      </c>
      <c r="H34" s="13" t="n">
        <f aca="false">F34-G34</f>
        <v>5</v>
      </c>
      <c r="I34" s="15" t="n">
        <f aca="false">G34/F34</f>
        <v>0.444444444444444</v>
      </c>
      <c r="J34" s="16"/>
      <c r="K34" s="14"/>
      <c r="L34" s="13"/>
      <c r="M34" s="15"/>
      <c r="N34" s="13" t="n">
        <v>4</v>
      </c>
      <c r="O34" s="14" t="n">
        <v>1</v>
      </c>
      <c r="P34" s="13" t="n">
        <f aca="false">N34-O34</f>
        <v>3</v>
      </c>
      <c r="Q34" s="15" t="n">
        <f aca="false">O34/N34</f>
        <v>0.25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5</v>
      </c>
      <c r="X34" s="13" t="n">
        <f aca="false">V34-W34</f>
        <v>8</v>
      </c>
      <c r="Y34" s="15" t="n">
        <f aca="false">W34/V34</f>
        <v>0.384615384615385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4</v>
      </c>
      <c r="H35" s="13" t="n">
        <f aca="false">F35-G35</f>
        <v>2</v>
      </c>
      <c r="I35" s="15" t="n">
        <f aca="false">G35/F35</f>
        <v>0.666666666666667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4</v>
      </c>
      <c r="X35" s="13" t="n">
        <f aca="false">V35-W35</f>
        <v>2</v>
      </c>
      <c r="Y35" s="15" t="n">
        <f aca="false">W35/V35</f>
        <v>0.666666666666667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6</v>
      </c>
      <c r="H37" s="13" t="n">
        <f aca="false">F37-G37</f>
        <v>4</v>
      </c>
      <c r="I37" s="15" t="n">
        <f aca="false">G37/F37</f>
        <v>0.6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6</v>
      </c>
      <c r="X37" s="13" t="n">
        <f aca="false">V37-W37</f>
        <v>4</v>
      </c>
      <c r="Y37" s="15" t="n">
        <f aca="false">W37/V37</f>
        <v>0.6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359</v>
      </c>
      <c r="H38" s="18" t="n">
        <f aca="false">F38-G38</f>
        <v>153</v>
      </c>
      <c r="I38" s="19" t="n">
        <f aca="false">G38/F38</f>
        <v>0.701171875</v>
      </c>
      <c r="J38" s="18" t="n">
        <f aca="false">SUM(J8:J37)</f>
        <v>39</v>
      </c>
      <c r="K38" s="18" t="n">
        <f aca="false">SUM(K8:K37)</f>
        <v>26</v>
      </c>
      <c r="L38" s="18" t="n">
        <f aca="false">J38-K38</f>
        <v>13</v>
      </c>
      <c r="M38" s="19" t="n">
        <f aca="false">K38/J38</f>
        <v>0.666666666666667</v>
      </c>
      <c r="N38" s="18" t="n">
        <f aca="false">SUM(N8:N37)</f>
        <v>103</v>
      </c>
      <c r="O38" s="18" t="n">
        <f aca="false">SUM(O8:O37)</f>
        <v>35</v>
      </c>
      <c r="P38" s="18" t="n">
        <f aca="false">SUM(P8:P37)</f>
        <v>68</v>
      </c>
      <c r="Q38" s="19" t="n">
        <f aca="false">O38/N38</f>
        <v>0.339805825242719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658</v>
      </c>
      <c r="W38" s="18" t="n">
        <f aca="false">SUM(W8:W37)</f>
        <v>422</v>
      </c>
      <c r="X38" s="18" t="n">
        <f aca="false">SUM(X8:X37)</f>
        <v>236</v>
      </c>
      <c r="Y38" s="19" t="n">
        <f aca="false">W38/V38</f>
        <v>0.641337386018237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10</v>
      </c>
      <c r="G41" s="26" t="n">
        <v>6</v>
      </c>
      <c r="H41" s="25" t="n">
        <f aca="false">F41-G41</f>
        <v>4</v>
      </c>
      <c r="I41" s="27" t="n">
        <f aca="false">G41/F41</f>
        <v>0.6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10</v>
      </c>
      <c r="W41" s="25" t="n">
        <f aca="false">G41+K41+O41+S41</f>
        <v>6</v>
      </c>
      <c r="X41" s="25" t="n">
        <f aca="false">V41-W41</f>
        <v>4</v>
      </c>
      <c r="Y41" s="27" t="n">
        <f aca="false">W41/V41</f>
        <v>0.6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5</v>
      </c>
      <c r="H43" s="25" t="n">
        <f aca="false">F43-G43</f>
        <v>1</v>
      </c>
      <c r="I43" s="27" t="n">
        <f aca="false">G43/F43</f>
        <v>0.833333333333333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5</v>
      </c>
      <c r="X43" s="25" t="n">
        <f aca="false">V43-W43</f>
        <v>1</v>
      </c>
      <c r="Y43" s="27" t="n">
        <f aca="false">W43/V43</f>
        <v>0.833333333333333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2</v>
      </c>
      <c r="H45" s="25" t="n">
        <f aca="false">F45-G45</f>
        <v>1</v>
      </c>
      <c r="I45" s="27" t="n">
        <f aca="false">G45/F45</f>
        <v>0.666666666666667</v>
      </c>
      <c r="J45" s="28" t="n">
        <v>2</v>
      </c>
      <c r="K45" s="26" t="n">
        <v>0</v>
      </c>
      <c r="L45" s="25" t="n">
        <f aca="false">J45-K45</f>
        <v>2</v>
      </c>
      <c r="M45" s="27" t="n">
        <f aca="false">K45/J45</f>
        <v>0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2</v>
      </c>
      <c r="X45" s="25" t="n">
        <f aca="false">V45-W45</f>
        <v>3</v>
      </c>
      <c r="Y45" s="27" t="n">
        <f aca="false">W45/V45</f>
        <v>0.4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11</v>
      </c>
      <c r="H46" s="25" t="n">
        <f aca="false">F46-G46</f>
        <v>1</v>
      </c>
      <c r="I46" s="27" t="n">
        <f aca="false">G46/F46</f>
        <v>0.916666666666667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15</v>
      </c>
      <c r="X46" s="25" t="n">
        <f aca="false">V46-W46</f>
        <v>3</v>
      </c>
      <c r="Y46" s="27" t="n">
        <f aca="false">W46/V46</f>
        <v>0.833333333333333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4</v>
      </c>
      <c r="L51" s="25" t="n">
        <f aca="false">J51-K51</f>
        <v>1</v>
      </c>
      <c r="M51" s="27" t="n">
        <f aca="false">K51/J51</f>
        <v>0.8</v>
      </c>
      <c r="N51" s="25" t="n">
        <v>5</v>
      </c>
      <c r="O51" s="26" t="n">
        <v>0</v>
      </c>
      <c r="P51" s="25" t="n">
        <f aca="false">N51-O51</f>
        <v>5</v>
      </c>
      <c r="Q51" s="27" t="n">
        <f aca="false">O51/N51</f>
        <v>0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18</v>
      </c>
      <c r="X51" s="25" t="n">
        <f aca="false">V51-W51</f>
        <v>6</v>
      </c>
      <c r="Y51" s="27" t="n">
        <f aca="false">W51/V51</f>
        <v>0.75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19</v>
      </c>
      <c r="H53" s="25" t="n">
        <f aca="false">F53-G53</f>
        <v>1</v>
      </c>
      <c r="I53" s="27" t="n">
        <f aca="false">G53/F53</f>
        <v>0.95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19</v>
      </c>
      <c r="X53" s="25" t="n">
        <f aca="false">V53-W53</f>
        <v>1</v>
      </c>
      <c r="Y53" s="27" t="n">
        <f aca="false">W53/V53</f>
        <v>0.95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162</v>
      </c>
      <c r="G54" s="18" t="n">
        <f aca="false">SUM(G39:G53)</f>
        <v>122</v>
      </c>
      <c r="H54" s="18" t="n">
        <f aca="false">SUM(H39:H53)</f>
        <v>40</v>
      </c>
      <c r="I54" s="19" t="n">
        <f aca="false">G54/F54</f>
        <v>0.753086419753086</v>
      </c>
      <c r="J54" s="18" t="n">
        <f aca="false">SUM(J39:J53)</f>
        <v>22</v>
      </c>
      <c r="K54" s="18" t="n">
        <f aca="false">SUM(K39:K53)</f>
        <v>18</v>
      </c>
      <c r="L54" s="18" t="n">
        <f aca="false">SUM(L39:L53)</f>
        <v>4</v>
      </c>
      <c r="M54" s="19" t="n">
        <f aca="false">K54/J54</f>
        <v>0.818181818181818</v>
      </c>
      <c r="N54" s="18" t="n">
        <f aca="false">SUM(N39:N53)</f>
        <v>20</v>
      </c>
      <c r="O54" s="18" t="n">
        <f aca="false">SUM(O39:O53)</f>
        <v>5</v>
      </c>
      <c r="P54" s="18" t="n">
        <f aca="false">N54-O54</f>
        <v>15</v>
      </c>
      <c r="Q54" s="19" t="n">
        <f aca="false">O54/N54</f>
        <v>0.25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209</v>
      </c>
      <c r="W54" s="18" t="n">
        <f aca="false">SUM(W39:W53)</f>
        <v>149</v>
      </c>
      <c r="X54" s="18" t="n">
        <f aca="false">SUM(X39:X53)</f>
        <v>60</v>
      </c>
      <c r="Y54" s="19" t="n">
        <f aca="false">W54/V54</f>
        <v>0.712918660287081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9</v>
      </c>
      <c r="H55" s="33" t="n">
        <f aca="false">F55-G55</f>
        <v>1</v>
      </c>
      <c r="I55" s="35" t="n">
        <f aca="false">G55/F55</f>
        <v>0.9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11</v>
      </c>
      <c r="X55" s="33" t="n">
        <f aca="false">V55-W55</f>
        <v>5</v>
      </c>
      <c r="Y55" s="35" t="n">
        <f aca="false">W55/V55</f>
        <v>0.6875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10</v>
      </c>
      <c r="H57" s="33" t="n">
        <f aca="false">F57-G57</f>
        <v>0</v>
      </c>
      <c r="I57" s="35" t="n">
        <f aca="false">G57/F57</f>
        <v>1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10</v>
      </c>
      <c r="X57" s="33" t="n">
        <f aca="false">V57-W57</f>
        <v>2</v>
      </c>
      <c r="Y57" s="35" t="n">
        <f aca="false">W58/V57</f>
        <v>0.75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9</v>
      </c>
      <c r="H58" s="33" t="n">
        <f aca="false">F58-G58</f>
        <v>1</v>
      </c>
      <c r="I58" s="35" t="n">
        <f aca="false">G58/F58</f>
        <v>0.9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9</v>
      </c>
      <c r="X58" s="33" t="n">
        <f aca="false">V58-W58</f>
        <v>1</v>
      </c>
      <c r="Y58" s="35" t="n">
        <f aca="false">W58/V58</f>
        <v>0.9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9</v>
      </c>
      <c r="H60" s="33" t="n">
        <f aca="false">F60-G60</f>
        <v>5</v>
      </c>
      <c r="I60" s="35" t="n">
        <f aca="false">G60/F60</f>
        <v>0.642857142857143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9</v>
      </c>
      <c r="X60" s="33" t="n">
        <f aca="false">V60-W60</f>
        <v>5</v>
      </c>
      <c r="Y60" s="35" t="n">
        <f aca="false">W60/V60</f>
        <v>0.642857142857143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4</v>
      </c>
      <c r="H62" s="33" t="n">
        <f aca="false">F62-G62</f>
        <v>4</v>
      </c>
      <c r="I62" s="35" t="n">
        <f aca="false">G62/F62</f>
        <v>0.5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6</v>
      </c>
      <c r="X62" s="33" t="n">
        <f aca="false">V62-W62</f>
        <v>5</v>
      </c>
      <c r="Y62" s="35" t="n">
        <f aca="false">W62/V62</f>
        <v>0.545454545454545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8</v>
      </c>
      <c r="H63" s="33" t="n">
        <f aca="false">F63-G63</f>
        <v>2</v>
      </c>
      <c r="I63" s="35" t="n">
        <f aca="false">G63/F63</f>
        <v>0.8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8</v>
      </c>
      <c r="X63" s="33" t="n">
        <f aca="false">V63-W63</f>
        <v>3</v>
      </c>
      <c r="Y63" s="35" t="n">
        <f aca="false">W63/V63</f>
        <v>0.727272727272727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2</v>
      </c>
      <c r="P66" s="33" t="n">
        <f aca="false">N66-O66</f>
        <v>4</v>
      </c>
      <c r="Q66" s="35" t="n">
        <f aca="false">O66/N66</f>
        <v>0.333333333333333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10</v>
      </c>
      <c r="X66" s="33" t="n">
        <f aca="false">V66-W66</f>
        <v>4</v>
      </c>
      <c r="Y66" s="35" t="n">
        <f aca="false">W66/V66</f>
        <v>0.714285714285714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13</v>
      </c>
      <c r="H67" s="33" t="n">
        <f aca="false">F67-G67</f>
        <v>1</v>
      </c>
      <c r="I67" s="35" t="n">
        <f aca="false">G67/F67</f>
        <v>0.928571428571429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13</v>
      </c>
      <c r="X67" s="33" t="n">
        <f aca="false">V67-W67</f>
        <v>3</v>
      </c>
      <c r="Y67" s="35" t="n">
        <f aca="false">W67/V67</f>
        <v>0.8125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22</v>
      </c>
      <c r="H68" s="33" t="n">
        <f aca="false">F68-G68</f>
        <v>8</v>
      </c>
      <c r="I68" s="35" t="n">
        <f aca="false">G68/F68</f>
        <v>0.733333333333333</v>
      </c>
      <c r="J68" s="33"/>
      <c r="K68" s="34"/>
      <c r="L68" s="33"/>
      <c r="M68" s="35"/>
      <c r="N68" s="33" t="n">
        <v>2</v>
      </c>
      <c r="O68" s="34" t="n">
        <v>1</v>
      </c>
      <c r="P68" s="33" t="n">
        <f aca="false">N68-O68</f>
        <v>1</v>
      </c>
      <c r="Q68" s="35" t="n">
        <f aca="false">O68/N68</f>
        <v>0.5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23</v>
      </c>
      <c r="X68" s="33" t="n">
        <f aca="false">V68-W68</f>
        <v>9</v>
      </c>
      <c r="Y68" s="35" t="n">
        <f aca="false">W68/V68</f>
        <v>0.71875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140</v>
      </c>
      <c r="H70" s="18" t="n">
        <f aca="false">SUM(H55:H69)</f>
        <v>29</v>
      </c>
      <c r="I70" s="19" t="n">
        <f aca="false">G70/F70</f>
        <v>0.828402366863905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4</v>
      </c>
      <c r="P70" s="18" t="n">
        <f aca="false">SUM(P55:P69)</f>
        <v>16</v>
      </c>
      <c r="Q70" s="19" t="n">
        <f aca="false">O70/N70</f>
        <v>0.2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151</v>
      </c>
      <c r="X70" s="18" t="n">
        <f aca="false">SUM(X55:X69)</f>
        <v>47</v>
      </c>
      <c r="Y70" s="19" t="n">
        <f aca="false">W70/V70</f>
        <v>0.762626262626263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0</v>
      </c>
      <c r="L73" s="41" t="n">
        <f aca="false">J73-K73</f>
        <v>5</v>
      </c>
      <c r="M73" s="43" t="n">
        <f aca="false">K73/J73</f>
        <v>0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5</v>
      </c>
      <c r="X73" s="41" t="n">
        <f aca="false">V73-W73</f>
        <v>5</v>
      </c>
      <c r="Y73" s="43" t="n">
        <f aca="false">W73/V73</f>
        <v>0.5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44</v>
      </c>
      <c r="H74" s="41" t="n">
        <f aca="false">F74-G74</f>
        <v>17</v>
      </c>
      <c r="I74" s="43" t="n">
        <f aca="false">G74/F74</f>
        <v>0.721311475409836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44</v>
      </c>
      <c r="X74" s="41" t="n">
        <f aca="false">V74-W74</f>
        <v>17</v>
      </c>
      <c r="Y74" s="43" t="n">
        <f aca="false">W74/V74</f>
        <v>0.721311475409836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11</v>
      </c>
      <c r="H76" s="41" t="n">
        <f aca="false">F76-G76</f>
        <v>6</v>
      </c>
      <c r="I76" s="43" t="n">
        <f aca="false">G76/F76</f>
        <v>0.647058823529412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14</v>
      </c>
      <c r="X76" s="41" t="n">
        <f aca="false">V76-W76</f>
        <v>8</v>
      </c>
      <c r="Y76" s="43" t="n">
        <f aca="false">W76/V76</f>
        <v>0.636363636363636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16</v>
      </c>
      <c r="H78" s="41" t="n">
        <f aca="false">F78-G78</f>
        <v>12</v>
      </c>
      <c r="I78" s="43" t="n">
        <f aca="false">G78/F78</f>
        <v>0.571428571428571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3</v>
      </c>
      <c r="P78" s="41" t="n">
        <f aca="false">N78-O78</f>
        <v>4</v>
      </c>
      <c r="Q78" s="43" t="n">
        <f aca="false">O78/N78</f>
        <v>0.428571428571429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20</v>
      </c>
      <c r="X78" s="41" t="n">
        <f aca="false">V78-W78</f>
        <v>19</v>
      </c>
      <c r="Y78" s="43" t="n">
        <f aca="false">W78/V78</f>
        <v>0.512820512820513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7</v>
      </c>
      <c r="H81" s="41" t="n">
        <f aca="false">F81-G81</f>
        <v>3</v>
      </c>
      <c r="I81" s="43" t="n">
        <f aca="false">G81/F81</f>
        <v>0.7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7</v>
      </c>
      <c r="X81" s="41" t="n">
        <f aca="false">V81-W81</f>
        <v>3</v>
      </c>
      <c r="Y81" s="43" t="n">
        <f aca="false">W81/V81</f>
        <v>0.7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7</v>
      </c>
      <c r="X83" s="41" t="n">
        <f aca="false">V83-W83</f>
        <v>4</v>
      </c>
      <c r="Y83" s="43" t="n">
        <f aca="false">W83/V83</f>
        <v>0.636363636363636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5</v>
      </c>
      <c r="H84" s="41" t="n">
        <f aca="false">F84-G84</f>
        <v>3</v>
      </c>
      <c r="I84" s="43" t="n">
        <f aca="false">G84/F84</f>
        <v>0.625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5</v>
      </c>
      <c r="X84" s="41" t="n">
        <f aca="false">V84-W84</f>
        <v>5</v>
      </c>
      <c r="Y84" s="43" t="n">
        <f aca="false">W84/V84</f>
        <v>0.5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152</v>
      </c>
      <c r="H85" s="18" t="n">
        <f aca="false">SUM(H71:H84)</f>
        <v>52</v>
      </c>
      <c r="I85" s="19" t="n">
        <f aca="false">G85/F85</f>
        <v>0.745098039215686</v>
      </c>
      <c r="J85" s="18" t="n">
        <f aca="false">SUM(J71:J84)</f>
        <v>11</v>
      </c>
      <c r="K85" s="18" t="n">
        <f aca="false">SUM(K71:K84)</f>
        <v>3</v>
      </c>
      <c r="L85" s="18" t="n">
        <f aca="false">J85-K85</f>
        <v>8</v>
      </c>
      <c r="M85" s="19" t="n">
        <f aca="false">K85/J85</f>
        <v>0.272727272727273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163</v>
      </c>
      <c r="X85" s="18" t="n">
        <f aca="false">SUM(X71:X84)</f>
        <v>81</v>
      </c>
      <c r="Y85" s="19" t="n">
        <f aca="false">W85/V85</f>
        <v>0.668032786885246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1047</v>
      </c>
      <c r="G86" s="18" t="n">
        <f aca="false">G38+G54+G70+G85</f>
        <v>773</v>
      </c>
      <c r="H86" s="18" t="n">
        <f aca="false">H38+H54+H70+H85</f>
        <v>274</v>
      </c>
      <c r="I86" s="19" t="n">
        <f aca="false">G86/F86</f>
        <v>0.738299904489016</v>
      </c>
      <c r="J86" s="18" t="n">
        <f aca="false">J38+J54+J70+J85</f>
        <v>81</v>
      </c>
      <c r="K86" s="18" t="n">
        <f aca="false">K38+K54+K70+K85</f>
        <v>54</v>
      </c>
      <c r="L86" s="18" t="n">
        <f aca="false">L38+L54+L70+L85</f>
        <v>27</v>
      </c>
      <c r="M86" s="19" t="n">
        <f aca="false">K86/J86</f>
        <v>0.666666666666667</v>
      </c>
      <c r="N86" s="18" t="n">
        <f aca="false">N38+N54+N70+N85</f>
        <v>172</v>
      </c>
      <c r="O86" s="18" t="n">
        <f aca="false">O38+O54+O70+O85</f>
        <v>52</v>
      </c>
      <c r="P86" s="18" t="n">
        <f aca="false">P38+P54+P70+P85</f>
        <v>120</v>
      </c>
      <c r="Q86" s="19" t="n">
        <f aca="false">O86/N86</f>
        <v>0.302325581395349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1309</v>
      </c>
      <c r="W86" s="18" t="n">
        <f aca="false">G86+K86+O86+S86</f>
        <v>885</v>
      </c>
      <c r="X86" s="18" t="n">
        <f aca="false">V86-W86</f>
        <v>424</v>
      </c>
      <c r="Y86" s="19" t="n">
        <f aca="false">W86/V86</f>
        <v>0.676088617265088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167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359</v>
      </c>
      <c r="H96" s="56" t="n">
        <f aca="false">H38</f>
        <v>153</v>
      </c>
      <c r="I96" s="57" t="n">
        <f aca="false">I38</f>
        <v>0.701171875</v>
      </c>
      <c r="J96" s="56" t="n">
        <f aca="false">J38</f>
        <v>39</v>
      </c>
      <c r="K96" s="56" t="n">
        <f aca="false">K38</f>
        <v>26</v>
      </c>
      <c r="L96" s="56" t="n">
        <f aca="false">L38</f>
        <v>13</v>
      </c>
      <c r="M96" s="57" t="n">
        <f aca="false">M38</f>
        <v>0.666666666666667</v>
      </c>
      <c r="N96" s="56" t="n">
        <f aca="false">N38</f>
        <v>103</v>
      </c>
      <c r="O96" s="56" t="n">
        <f aca="false">O38</f>
        <v>35</v>
      </c>
      <c r="P96" s="56" t="n">
        <f aca="false">P38</f>
        <v>68</v>
      </c>
      <c r="Q96" s="57" t="n">
        <f aca="false">Q38</f>
        <v>0.339805825242719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658</v>
      </c>
      <c r="W96" s="56" t="n">
        <f aca="false">W38</f>
        <v>422</v>
      </c>
      <c r="X96" s="56" t="n">
        <f aca="false">X38</f>
        <v>236</v>
      </c>
      <c r="Y96" s="57" t="n">
        <f aca="false">Y38</f>
        <v>0.641337386018237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162</v>
      </c>
      <c r="G97" s="59" t="n">
        <f aca="false">G54</f>
        <v>122</v>
      </c>
      <c r="H97" s="59" t="n">
        <f aca="false">H54</f>
        <v>40</v>
      </c>
      <c r="I97" s="60" t="n">
        <f aca="false">I54</f>
        <v>0.753086419753086</v>
      </c>
      <c r="J97" s="59" t="n">
        <f aca="false">J54</f>
        <v>22</v>
      </c>
      <c r="K97" s="59" t="n">
        <f aca="false">K54</f>
        <v>18</v>
      </c>
      <c r="L97" s="59" t="n">
        <f aca="false">L54</f>
        <v>4</v>
      </c>
      <c r="M97" s="60" t="n">
        <f aca="false">M54</f>
        <v>0.818181818181818</v>
      </c>
      <c r="N97" s="59" t="n">
        <f aca="false">N54</f>
        <v>20</v>
      </c>
      <c r="O97" s="59" t="n">
        <f aca="false">O54</f>
        <v>5</v>
      </c>
      <c r="P97" s="59" t="n">
        <f aca="false">P54</f>
        <v>15</v>
      </c>
      <c r="Q97" s="60" t="n">
        <f aca="false">Q54</f>
        <v>0.25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209</v>
      </c>
      <c r="W97" s="59" t="n">
        <f aca="false">W54</f>
        <v>149</v>
      </c>
      <c r="X97" s="59" t="n">
        <f aca="false">X54</f>
        <v>60</v>
      </c>
      <c r="Y97" s="60" t="n">
        <f aca="false">Y54</f>
        <v>0.712918660287081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140</v>
      </c>
      <c r="H98" s="62" t="n">
        <f aca="false">H70</f>
        <v>29</v>
      </c>
      <c r="I98" s="63" t="n">
        <f aca="false">I70</f>
        <v>0.828402366863905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4</v>
      </c>
      <c r="P98" s="62" t="n">
        <f aca="false">P70</f>
        <v>16</v>
      </c>
      <c r="Q98" s="63" t="n">
        <f aca="false">Q70</f>
        <v>0.2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151</v>
      </c>
      <c r="X98" s="62" t="n">
        <f aca="false">X70</f>
        <v>47</v>
      </c>
      <c r="Y98" s="63" t="n">
        <f aca="false">Y70</f>
        <v>0.762626262626263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152</v>
      </c>
      <c r="H99" s="65" t="n">
        <f aca="false">H85</f>
        <v>52</v>
      </c>
      <c r="I99" s="66" t="n">
        <f aca="false">I85</f>
        <v>0.745098039215686</v>
      </c>
      <c r="J99" s="65" t="n">
        <f aca="false">J85</f>
        <v>11</v>
      </c>
      <c r="K99" s="65" t="n">
        <f aca="false">K85</f>
        <v>3</v>
      </c>
      <c r="L99" s="65" t="n">
        <f aca="false">L85</f>
        <v>8</v>
      </c>
      <c r="M99" s="66" t="n">
        <f aca="false">M85</f>
        <v>0.272727272727273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163</v>
      </c>
      <c r="X99" s="65" t="n">
        <f aca="false">X85</f>
        <v>81</v>
      </c>
      <c r="Y99" s="66" t="n">
        <f aca="false">Y85</f>
        <v>0.668032786885246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1047</v>
      </c>
      <c r="G100" s="6" t="n">
        <f aca="false">G86</f>
        <v>773</v>
      </c>
      <c r="H100" s="6" t="n">
        <f aca="false">H86</f>
        <v>274</v>
      </c>
      <c r="I100" s="68" t="n">
        <f aca="false">I86</f>
        <v>0.738299904489016</v>
      </c>
      <c r="J100" s="6" t="n">
        <f aca="false">J86</f>
        <v>81</v>
      </c>
      <c r="K100" s="6" t="n">
        <f aca="false">K86</f>
        <v>54</v>
      </c>
      <c r="L100" s="6" t="n">
        <f aca="false">L86</f>
        <v>27</v>
      </c>
      <c r="M100" s="68" t="n">
        <f aca="false">M86</f>
        <v>0.666666666666667</v>
      </c>
      <c r="N100" s="6" t="n">
        <f aca="false">N86</f>
        <v>172</v>
      </c>
      <c r="O100" s="6" t="n">
        <f aca="false">O86</f>
        <v>52</v>
      </c>
      <c r="P100" s="6" t="n">
        <f aca="false">P86</f>
        <v>120</v>
      </c>
      <c r="Q100" s="68" t="n">
        <f aca="false">Q86</f>
        <v>0.302325581395349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1309</v>
      </c>
      <c r="W100" s="6" t="n">
        <f aca="false">W86</f>
        <v>885</v>
      </c>
      <c r="X100" s="6" t="n">
        <f aca="false">X86</f>
        <v>424</v>
      </c>
      <c r="Y100" s="68" t="n">
        <f aca="false">W100/V100</f>
        <v>0.676088617265088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168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1128</v>
      </c>
      <c r="J113" s="75"/>
      <c r="K113" s="75"/>
      <c r="L113" s="76" t="n">
        <f aca="false">G86+K86</f>
        <v>827</v>
      </c>
      <c r="M113" s="76"/>
      <c r="N113" s="76"/>
      <c r="O113" s="76" t="n">
        <f aca="false">I113-L113</f>
        <v>301</v>
      </c>
      <c r="P113" s="76"/>
      <c r="Q113" s="76"/>
      <c r="R113" s="77" t="n">
        <f aca="false">L113/I113</f>
        <v>0.733156028368794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58</v>
      </c>
      <c r="M114" s="76"/>
      <c r="N114" s="76"/>
      <c r="O114" s="76" t="n">
        <f aca="false">I114-L114</f>
        <v>123</v>
      </c>
      <c r="P114" s="76"/>
      <c r="Q114" s="76"/>
      <c r="R114" s="77" t="n">
        <f aca="false">L114/I114</f>
        <v>0.320441988950276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1309</v>
      </c>
      <c r="J115" s="75"/>
      <c r="K115" s="75"/>
      <c r="L115" s="76" t="n">
        <f aca="false">SUM(L113:L114)</f>
        <v>885</v>
      </c>
      <c r="M115" s="76"/>
      <c r="N115" s="76"/>
      <c r="O115" s="76" t="n">
        <f aca="false">SUM(O113:O114)</f>
        <v>424</v>
      </c>
      <c r="P115" s="76"/>
      <c r="Q115" s="76"/>
      <c r="R115" s="77" t="n">
        <f aca="false">L115/I115</f>
        <v>0.676088617265088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1765</v>
      </c>
      <c r="G121" s="83" t="n">
        <v>736</v>
      </c>
      <c r="H121" s="83" t="n">
        <v>1029</v>
      </c>
      <c r="I121" s="84" t="n">
        <f aca="false">G121/F121</f>
        <v>0.41699716713881</v>
      </c>
      <c r="J121" s="83" t="n">
        <v>451</v>
      </c>
      <c r="K121" s="83" t="n">
        <v>90</v>
      </c>
      <c r="L121" s="83" t="n">
        <v>361</v>
      </c>
      <c r="M121" s="84" t="n">
        <f aca="false">K121/J121</f>
        <v>0.199556541019956</v>
      </c>
    </row>
    <row r="122" customFormat="false" ht="12.75" hidden="false" customHeight="false" outlineLevel="0" collapsed="false">
      <c r="E122" s="80" t="s">
        <v>62</v>
      </c>
      <c r="F122" s="83" t="n">
        <v>965</v>
      </c>
      <c r="G122" s="83" t="n">
        <v>397</v>
      </c>
      <c r="H122" s="83" t="n">
        <v>568</v>
      </c>
      <c r="I122" s="84" t="n">
        <f aca="false">G122/F122</f>
        <v>0.41139896373057</v>
      </c>
      <c r="J122" s="83" t="n">
        <v>387</v>
      </c>
      <c r="K122" s="83" t="n">
        <v>56</v>
      </c>
      <c r="L122" s="83" t="n">
        <v>331</v>
      </c>
      <c r="M122" s="84" t="n">
        <f aca="false">K122/J122</f>
        <v>0.144702842377261</v>
      </c>
    </row>
    <row r="123" customFormat="false" ht="12.75" hidden="false" customHeight="false" outlineLevel="0" collapsed="false">
      <c r="E123" s="80" t="s">
        <v>86</v>
      </c>
      <c r="F123" s="83" t="n">
        <v>961</v>
      </c>
      <c r="G123" s="83" t="n">
        <v>424</v>
      </c>
      <c r="H123" s="83" t="n">
        <v>537</v>
      </c>
      <c r="I123" s="84" t="n">
        <f aca="false">G123/F123</f>
        <v>0.441207075962539</v>
      </c>
      <c r="J123" s="83" t="n">
        <v>349</v>
      </c>
      <c r="K123" s="83" t="n">
        <v>57</v>
      </c>
      <c r="L123" s="83" t="n">
        <v>292</v>
      </c>
      <c r="M123" s="84" t="n">
        <f aca="false">K123/J123</f>
        <v>0.163323782234957</v>
      </c>
    </row>
    <row r="124" customFormat="false" ht="12.75" hidden="false" customHeight="false" outlineLevel="0" collapsed="false">
      <c r="E124" s="80" t="s">
        <v>109</v>
      </c>
      <c r="F124" s="83" t="n">
        <v>1600</v>
      </c>
      <c r="G124" s="83" t="n">
        <v>605</v>
      </c>
      <c r="H124" s="83" t="n">
        <v>995</v>
      </c>
      <c r="I124" s="84" t="n">
        <f aca="false">G124/F124</f>
        <v>0.378125</v>
      </c>
      <c r="J124" s="83" t="n">
        <v>460</v>
      </c>
      <c r="K124" s="83" t="n">
        <v>51</v>
      </c>
      <c r="L124" s="83" t="n">
        <v>409</v>
      </c>
      <c r="M124" s="84" t="n">
        <f aca="false">K124/J124</f>
        <v>0.110869565217391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5291</v>
      </c>
      <c r="G125" s="80" t="n">
        <f aca="false">G121+G122+G123+G124</f>
        <v>2162</v>
      </c>
      <c r="H125" s="80" t="n">
        <f aca="false">H121+H122+H123+H124</f>
        <v>3129</v>
      </c>
      <c r="I125" s="85" t="n">
        <f aca="false">G125/F125</f>
        <v>0.408618408618409</v>
      </c>
      <c r="J125" s="80" t="n">
        <f aca="false">J121+J122+J123+J124</f>
        <v>1647</v>
      </c>
      <c r="K125" s="80" t="n">
        <f aca="false">K121+K122+K123+K124</f>
        <v>254</v>
      </c>
      <c r="L125" s="80" t="n">
        <f aca="false">L121+L122+L123+L124</f>
        <v>1393</v>
      </c>
      <c r="M125" s="85" t="n">
        <f aca="false">K125/J125</f>
        <v>0.154219793564056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A33" colorId="64" zoomScale="81" zoomScaleNormal="81" zoomScalePageLayoutView="100" workbookViewId="0">
      <selection pane="topLeft" activeCell="F42" activeCellId="0" sqref="F42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14</v>
      </c>
      <c r="H8" s="13" t="n">
        <f aca="false">F8-G8</f>
        <v>0</v>
      </c>
      <c r="I8" s="15" t="n">
        <f aca="false">G8/F8</f>
        <v>1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14</v>
      </c>
      <c r="X8" s="13" t="n">
        <f aca="false">V8-W8</f>
        <v>0</v>
      </c>
      <c r="Y8" s="15" t="n">
        <f aca="false">W8/V8</f>
        <v>1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7</v>
      </c>
      <c r="P9" s="13" t="n">
        <f aca="false">N9-O9</f>
        <v>3</v>
      </c>
      <c r="Q9" s="15" t="n">
        <f aca="false">O9/N9</f>
        <v>0.7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65</v>
      </c>
      <c r="X9" s="13" t="n">
        <f aca="false">V9-W9</f>
        <v>3</v>
      </c>
      <c r="Y9" s="15" t="n">
        <f aca="false">W9/V9</f>
        <v>0.955882352941176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12</v>
      </c>
      <c r="H10" s="13" t="n">
        <f aca="false">F10-G10</f>
        <v>8</v>
      </c>
      <c r="I10" s="15" t="n">
        <f aca="false">G10/F10</f>
        <v>0.6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12</v>
      </c>
      <c r="X10" s="13" t="n">
        <f aca="false">V10-W10</f>
        <v>10</v>
      </c>
      <c r="Y10" s="15" t="n">
        <f aca="false">W10/V10</f>
        <v>0.545454545454545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8</v>
      </c>
      <c r="P11" s="13" t="n">
        <f aca="false">N11-O11</f>
        <v>2</v>
      </c>
      <c r="Q11" s="15" t="n">
        <f aca="false">O11/N11</f>
        <v>0.8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8</v>
      </c>
      <c r="X11" s="13" t="n">
        <f aca="false">V11-W11</f>
        <v>2</v>
      </c>
      <c r="Y11" s="15" t="n">
        <f aca="false">W11/V11</f>
        <v>0.8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36</v>
      </c>
      <c r="H13" s="13" t="n">
        <f aca="false">F13-G13</f>
        <v>25</v>
      </c>
      <c r="I13" s="15" t="n">
        <f aca="false">G13/F13</f>
        <v>0.590163934426229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38</v>
      </c>
      <c r="X13" s="13" t="n">
        <f aca="false">V13-W13</f>
        <v>48</v>
      </c>
      <c r="Y13" s="15" t="n">
        <f aca="false">W13/V13</f>
        <v>0.441860465116279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6</v>
      </c>
      <c r="H17" s="13" t="n">
        <f aca="false">F17-G17</f>
        <v>22</v>
      </c>
      <c r="I17" s="15" t="n">
        <f aca="false">G17/F17</f>
        <v>0.214285714285714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6</v>
      </c>
      <c r="X17" s="13" t="n">
        <f aca="false">V17-W17</f>
        <v>22</v>
      </c>
      <c r="Y17" s="15" t="n">
        <f aca="false">W17/V17</f>
        <v>0.214285714285714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19</v>
      </c>
      <c r="H18" s="13" t="n">
        <f aca="false">F18-G18</f>
        <v>1</v>
      </c>
      <c r="I18" s="15" t="n">
        <f aca="false">G18/F18</f>
        <v>0.95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19</v>
      </c>
      <c r="X18" s="13" t="n">
        <f aca="false">V18-W18</f>
        <v>3</v>
      </c>
      <c r="Y18" s="15" t="n">
        <f aca="false">W18/V18</f>
        <v>0.863636363636364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13</v>
      </c>
      <c r="P19" s="13" t="n">
        <f aca="false">N19-O19</f>
        <v>21</v>
      </c>
      <c r="Q19" s="15" t="n">
        <f aca="false">O19/N19</f>
        <v>0.382352941176471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13</v>
      </c>
      <c r="X19" s="13" t="n">
        <f aca="false">V19-W19</f>
        <v>21</v>
      </c>
      <c r="Y19" s="15" t="n">
        <f aca="false">W19/V19</f>
        <v>0.382352941176471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29</v>
      </c>
      <c r="H20" s="13" t="n">
        <f aca="false">F20-G20</f>
        <v>0</v>
      </c>
      <c r="I20" s="15" t="n">
        <f aca="false">G20/F20</f>
        <v>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29</v>
      </c>
      <c r="X20" s="13" t="n">
        <f aca="false">V20-W20</f>
        <v>0</v>
      </c>
      <c r="Y20" s="15" t="n">
        <f aca="false">W20/V20</f>
        <v>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8</v>
      </c>
      <c r="H21" s="13" t="n">
        <f aca="false">F21-G21</f>
        <v>6</v>
      </c>
      <c r="I21" s="15" t="n">
        <f aca="false">G21/F21</f>
        <v>0.571428571428571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8</v>
      </c>
      <c r="X21" s="13" t="n">
        <f aca="false">V21-W21</f>
        <v>6</v>
      </c>
      <c r="Y21" s="15" t="n">
        <f aca="false">W21/V21</f>
        <v>0.571428571428571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4</v>
      </c>
      <c r="H22" s="13" t="n">
        <f aca="false">F22-G22</f>
        <v>4</v>
      </c>
      <c r="I22" s="15" t="n">
        <f aca="false">G22/F22</f>
        <v>0.5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4</v>
      </c>
      <c r="X22" s="13" t="n">
        <f aca="false">V22-W22</f>
        <v>4</v>
      </c>
      <c r="Y22" s="15" t="n">
        <f aca="false">W22/V22</f>
        <v>0.5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6</v>
      </c>
      <c r="H23" s="13" t="n">
        <f aca="false">F23-G23</f>
        <v>4</v>
      </c>
      <c r="I23" s="15" t="n">
        <f aca="false">G23/F23</f>
        <v>0.6</v>
      </c>
      <c r="J23" s="16"/>
      <c r="K23" s="14"/>
      <c r="L23" s="13"/>
      <c r="M23" s="15"/>
      <c r="N23" s="13" t="n">
        <v>4</v>
      </c>
      <c r="O23" s="14" t="n">
        <v>2</v>
      </c>
      <c r="P23" s="13" t="n">
        <f aca="false">N23-O23</f>
        <v>2</v>
      </c>
      <c r="Q23" s="15" t="n">
        <f aca="false">O23/N23</f>
        <v>0.5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8</v>
      </c>
      <c r="X23" s="13" t="n">
        <f aca="false">V23-W23</f>
        <v>6</v>
      </c>
      <c r="Y23" s="15" t="n">
        <f aca="false">W23/V23</f>
        <v>0.571428571428571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17</v>
      </c>
      <c r="H24" s="13" t="n">
        <f aca="false">F24-G24</f>
        <v>23</v>
      </c>
      <c r="I24" s="15" t="n">
        <f aca="false">G24/F24</f>
        <v>0.425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17</v>
      </c>
      <c r="X24" s="13" t="n">
        <f aca="false">V24-W24</f>
        <v>31</v>
      </c>
      <c r="Y24" s="15" t="n">
        <f aca="false">W24/V24</f>
        <v>0.354166666666667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5</v>
      </c>
      <c r="H27" s="13" t="n">
        <f aca="false">F27-G27</f>
        <v>4</v>
      </c>
      <c r="I27" s="15" t="n">
        <f aca="false">G27/F27</f>
        <v>0.555555555555556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5</v>
      </c>
      <c r="X27" s="13" t="n">
        <f aca="false">V27-W27</f>
        <v>4</v>
      </c>
      <c r="Y27" s="15" t="n">
        <f aca="false">W27/V27</f>
        <v>0.555555555555556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7</v>
      </c>
      <c r="H30" s="13" t="n">
        <f aca="false">F30-G30</f>
        <v>5</v>
      </c>
      <c r="I30" s="15" t="n">
        <f aca="false">G30/F30</f>
        <v>0.583333333333333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7</v>
      </c>
      <c r="X30" s="13" t="n">
        <f aca="false">V30-W30</f>
        <v>5</v>
      </c>
      <c r="Y30" s="15" t="n">
        <f aca="false">W30/V30</f>
        <v>0.583333333333333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6</v>
      </c>
      <c r="L31" s="13" t="n">
        <f aca="false">J31-K31</f>
        <v>2</v>
      </c>
      <c r="M31" s="15" t="n">
        <f aca="false">K31/J31</f>
        <v>0.75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20</v>
      </c>
      <c r="X31" s="13" t="n">
        <f aca="false">V31-W31</f>
        <v>4</v>
      </c>
      <c r="Y31" s="15" t="n">
        <f aca="false">W31/V31</f>
        <v>0.833333333333333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3</v>
      </c>
      <c r="H32" s="13" t="n">
        <f aca="false">F32-G32</f>
        <v>7</v>
      </c>
      <c r="I32" s="15" t="n">
        <f aca="false">G32/F32</f>
        <v>0.3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3</v>
      </c>
      <c r="X32" s="13" t="n">
        <f aca="false">V32-W32</f>
        <v>8</v>
      </c>
      <c r="Y32" s="15" t="n">
        <f aca="false">W32/V32</f>
        <v>0.272727272727273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8</v>
      </c>
      <c r="H33" s="13" t="n">
        <f aca="false">F33-G33</f>
        <v>2</v>
      </c>
      <c r="I33" s="15" t="n">
        <f aca="false">G33/F33</f>
        <v>0.8</v>
      </c>
      <c r="J33" s="16" t="n">
        <v>10</v>
      </c>
      <c r="K33" s="14" t="n">
        <v>4</v>
      </c>
      <c r="L33" s="13" t="n">
        <f aca="false">J33-K33</f>
        <v>6</v>
      </c>
      <c r="M33" s="15" t="n">
        <f aca="false">K33/J33</f>
        <v>0.4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12</v>
      </c>
      <c r="X33" s="13" t="n">
        <f aca="false">V33-W33</f>
        <v>8</v>
      </c>
      <c r="Y33" s="15" t="n">
        <f aca="false">W33/V33</f>
        <v>0.6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4</v>
      </c>
      <c r="H34" s="13" t="n">
        <f aca="false">F34-G34</f>
        <v>5</v>
      </c>
      <c r="I34" s="15" t="n">
        <f aca="false">G34/F34</f>
        <v>0.444444444444444</v>
      </c>
      <c r="J34" s="16"/>
      <c r="K34" s="14"/>
      <c r="L34" s="13"/>
      <c r="M34" s="15"/>
      <c r="N34" s="13" t="n">
        <v>4</v>
      </c>
      <c r="O34" s="14" t="n">
        <v>1</v>
      </c>
      <c r="P34" s="13" t="n">
        <f aca="false">N34-O34</f>
        <v>3</v>
      </c>
      <c r="Q34" s="15" t="n">
        <f aca="false">O34/N34</f>
        <v>0.25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5</v>
      </c>
      <c r="X34" s="13" t="n">
        <f aca="false">V34-W34</f>
        <v>8</v>
      </c>
      <c r="Y34" s="15" t="n">
        <f aca="false">W34/V34</f>
        <v>0.384615384615385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8</v>
      </c>
      <c r="H37" s="13" t="n">
        <f aca="false">F37-G37</f>
        <v>2</v>
      </c>
      <c r="I37" s="15" t="n">
        <f aca="false">G37/F37</f>
        <v>0.8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8</v>
      </c>
      <c r="X37" s="13" t="n">
        <f aca="false">V37-W37</f>
        <v>2</v>
      </c>
      <c r="Y37" s="15" t="n">
        <f aca="false">W37/V37</f>
        <v>0.8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377</v>
      </c>
      <c r="H38" s="18" t="n">
        <f aca="false">F38-G38</f>
        <v>135</v>
      </c>
      <c r="I38" s="19" t="n">
        <f aca="false">G38/F38</f>
        <v>0.736328125</v>
      </c>
      <c r="J38" s="18" t="n">
        <f aca="false">SUM(J8:J37)</f>
        <v>39</v>
      </c>
      <c r="K38" s="18" t="n">
        <f aca="false">SUM(K8:K37)</f>
        <v>27</v>
      </c>
      <c r="L38" s="18" t="n">
        <f aca="false">J38-K38</f>
        <v>12</v>
      </c>
      <c r="M38" s="19" t="n">
        <f aca="false">K38/J38</f>
        <v>0.692307692307692</v>
      </c>
      <c r="N38" s="18" t="n">
        <f aca="false">SUM(N8:N37)</f>
        <v>103</v>
      </c>
      <c r="O38" s="18" t="n">
        <f aca="false">SUM(O8:O37)</f>
        <v>34</v>
      </c>
      <c r="P38" s="18" t="n">
        <f aca="false">SUM(P8:P37)</f>
        <v>69</v>
      </c>
      <c r="Q38" s="19" t="n">
        <f aca="false">O38/N38</f>
        <v>0.330097087378641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658</v>
      </c>
      <c r="W38" s="18" t="n">
        <f aca="false">SUM(W8:W37)</f>
        <v>440</v>
      </c>
      <c r="X38" s="18" t="n">
        <f aca="false">SUM(X8:X37)</f>
        <v>218</v>
      </c>
      <c r="Y38" s="19" t="n">
        <f aca="false">W38/V38</f>
        <v>0.668693009118541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2</v>
      </c>
      <c r="P39" s="25" t="n">
        <f aca="false">N39-O39</f>
        <v>5</v>
      </c>
      <c r="Q39" s="27" t="n">
        <f aca="false">O39/N39</f>
        <v>0.285714285714286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2</v>
      </c>
      <c r="X39" s="25" t="n">
        <f aca="false">V39-W39</f>
        <v>13</v>
      </c>
      <c r="Y39" s="27" t="n">
        <f aca="false">W39/V39</f>
        <v>0.133333333333333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6</v>
      </c>
      <c r="H41" s="25" t="n">
        <f aca="false">F41-G41</f>
        <v>7</v>
      </c>
      <c r="I41" s="27" t="n">
        <f aca="false">G41/F41</f>
        <v>0.461538461538462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6</v>
      </c>
      <c r="X41" s="25" t="n">
        <f aca="false">V41-W41</f>
        <v>7</v>
      </c>
      <c r="Y41" s="27" t="n">
        <f aca="false">W41/V41</f>
        <v>0.461538461538462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/>
      <c r="H43" s="25" t="n">
        <f aca="false">F43-G43</f>
        <v>6</v>
      </c>
      <c r="I43" s="27" t="n">
        <f aca="false">G43/F43</f>
        <v>0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0</v>
      </c>
      <c r="X43" s="25" t="n">
        <f aca="false">V43-W43</f>
        <v>6</v>
      </c>
      <c r="Y43" s="27" t="n">
        <f aca="false">W43/V43</f>
        <v>0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0</v>
      </c>
      <c r="L45" s="25" t="n">
        <f aca="false">J45-K45</f>
        <v>2</v>
      </c>
      <c r="M45" s="27" t="n">
        <f aca="false">K45/J45</f>
        <v>0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3</v>
      </c>
      <c r="X45" s="25" t="n">
        <f aca="false">V45-W45</f>
        <v>2</v>
      </c>
      <c r="Y45" s="27" t="n">
        <f aca="false">W45/V45</f>
        <v>0.6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16</v>
      </c>
      <c r="X46" s="25" t="n">
        <f aca="false">V46-W46</f>
        <v>2</v>
      </c>
      <c r="Y46" s="27" t="n">
        <f aca="false">W46/V46</f>
        <v>0.888888888888889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14</v>
      </c>
      <c r="L49" s="25" t="n">
        <f aca="false">J49-K49</f>
        <v>0</v>
      </c>
      <c r="M49" s="27" t="n">
        <f aca="false">K49/J49</f>
        <v>1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23</v>
      </c>
      <c r="X49" s="25" t="n">
        <f aca="false">V49-W49</f>
        <v>0</v>
      </c>
      <c r="Y49" s="27" t="n">
        <f aca="false">W49/V49</f>
        <v>1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7</v>
      </c>
      <c r="H50" s="25" t="n">
        <f aca="false">F50-G50</f>
        <v>3</v>
      </c>
      <c r="I50" s="27" t="n">
        <f aca="false">G50/F50</f>
        <v>0.7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7</v>
      </c>
      <c r="X50" s="25" t="n">
        <f aca="false">V50-W50</f>
        <v>5</v>
      </c>
      <c r="Y50" s="27" t="n">
        <f aca="false">W50/V50</f>
        <v>0.583333333333333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2</v>
      </c>
      <c r="H52" s="25" t="n">
        <f aca="false">F52-G52</f>
        <v>3</v>
      </c>
      <c r="I52" s="27" t="n">
        <f aca="false">G52/F52</f>
        <v>0.4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3</v>
      </c>
      <c r="X52" s="25" t="n">
        <f aca="false">V52-W52</f>
        <v>5</v>
      </c>
      <c r="Y52" s="27" t="n">
        <f aca="false">W52/V52</f>
        <v>0.375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20</v>
      </c>
      <c r="H53" s="25" t="n">
        <f aca="false">F53-G53</f>
        <v>0</v>
      </c>
      <c r="I53" s="27" t="n">
        <f aca="false">G53/F53</f>
        <v>1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20</v>
      </c>
      <c r="X53" s="25" t="n">
        <f aca="false">V53-W53</f>
        <v>0</v>
      </c>
      <c r="Y53" s="27" t="n">
        <f aca="false">W53/V53</f>
        <v>1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120</v>
      </c>
      <c r="H54" s="18" t="n">
        <f aca="false">SUM(H39:H53)</f>
        <v>45</v>
      </c>
      <c r="I54" s="19" t="n">
        <f aca="false">G54/F54</f>
        <v>0.727272727272727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9</v>
      </c>
      <c r="P54" s="18" t="n">
        <f aca="false">N54-O54</f>
        <v>11</v>
      </c>
      <c r="Q54" s="19" t="n">
        <f aca="false">O54/N54</f>
        <v>0.45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152</v>
      </c>
      <c r="X54" s="18" t="n">
        <f aca="false">SUM(X39:X53)</f>
        <v>60</v>
      </c>
      <c r="Y54" s="19" t="n">
        <f aca="false">W54/V54</f>
        <v>0.716981132075472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2</v>
      </c>
      <c r="L55" s="33" t="n">
        <f aca="false">J55-K55</f>
        <v>1</v>
      </c>
      <c r="M55" s="35" t="n">
        <f aca="false">K55/J55</f>
        <v>0.666666666666667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12</v>
      </c>
      <c r="X55" s="33" t="n">
        <f aca="false">V55-W55</f>
        <v>4</v>
      </c>
      <c r="Y55" s="35" t="n">
        <f aca="false">W55/V55</f>
        <v>0.75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10</v>
      </c>
      <c r="H56" s="33" t="n">
        <f aca="false">F56-G56</f>
        <v>0</v>
      </c>
      <c r="I56" s="35" t="n">
        <f aca="false">G56/F56</f>
        <v>1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13</v>
      </c>
      <c r="X56" s="33" t="n">
        <f aca="false">V56-W56</f>
        <v>0</v>
      </c>
      <c r="Y56" s="35" t="n">
        <f aca="false">W56/V56</f>
        <v>1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7</v>
      </c>
      <c r="H57" s="33" t="n">
        <f aca="false">F57-G57</f>
        <v>3</v>
      </c>
      <c r="I57" s="35" t="n">
        <f aca="false">G57/F57</f>
        <v>0.7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7</v>
      </c>
      <c r="X57" s="33" t="n">
        <f aca="false">V57-W57</f>
        <v>5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9</v>
      </c>
      <c r="H60" s="33" t="n">
        <f aca="false">F60-G60</f>
        <v>5</v>
      </c>
      <c r="I60" s="35" t="n">
        <f aca="false">G60/F60</f>
        <v>0.642857142857143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9</v>
      </c>
      <c r="X60" s="33" t="n">
        <f aca="false">V60-W60</f>
        <v>5</v>
      </c>
      <c r="Y60" s="35" t="n">
        <f aca="false">W60/V60</f>
        <v>0.642857142857143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3</v>
      </c>
      <c r="H61" s="33" t="n">
        <f aca="false">F61-G61</f>
        <v>5</v>
      </c>
      <c r="I61" s="35" t="n">
        <f aca="false">G61/F61</f>
        <v>0.375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3</v>
      </c>
      <c r="X61" s="33" t="n">
        <f aca="false">V61-W61</f>
        <v>5</v>
      </c>
      <c r="Y61" s="35" t="n">
        <f aca="false">W61/V61</f>
        <v>0.375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3</v>
      </c>
      <c r="H62" s="33" t="n">
        <f aca="false">F62-G62</f>
        <v>5</v>
      </c>
      <c r="I62" s="35" t="n">
        <f aca="false">G62/F62</f>
        <v>0.375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5</v>
      </c>
      <c r="X62" s="33" t="n">
        <f aca="false">V62-W62</f>
        <v>6</v>
      </c>
      <c r="Y62" s="35" t="n">
        <f aca="false">W62/V62</f>
        <v>0.454545454545455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6</v>
      </c>
      <c r="H63" s="33" t="n">
        <f aca="false">F63-G63</f>
        <v>4</v>
      </c>
      <c r="I63" s="35" t="n">
        <f aca="false">G63/F63</f>
        <v>0.6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6</v>
      </c>
      <c r="X63" s="33" t="n">
        <f aca="false">V63-W63</f>
        <v>5</v>
      </c>
      <c r="Y63" s="35" t="n">
        <f aca="false">W63/V63</f>
        <v>0.545454545454545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6</v>
      </c>
      <c r="H65" s="33" t="n">
        <f aca="false">F65-G65</f>
        <v>0</v>
      </c>
      <c r="I65" s="35" t="n">
        <f aca="false">G65/F65</f>
        <v>1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6</v>
      </c>
      <c r="X65" s="33" t="n">
        <f aca="false">V65-W65</f>
        <v>0</v>
      </c>
      <c r="Y65" s="35" t="n">
        <f aca="false">W65/V65</f>
        <v>1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1</v>
      </c>
      <c r="P66" s="33" t="n">
        <f aca="false">N66-O66</f>
        <v>5</v>
      </c>
      <c r="Q66" s="35" t="n">
        <f aca="false">O66/N66</f>
        <v>0.166666666666667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9</v>
      </c>
      <c r="X66" s="33" t="n">
        <f aca="false">V66-W66</f>
        <v>5</v>
      </c>
      <c r="Y66" s="35" t="n">
        <f aca="false">W66/V66</f>
        <v>0.642857142857143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8</v>
      </c>
      <c r="H67" s="33" t="n">
        <f aca="false">F67-G67</f>
        <v>6</v>
      </c>
      <c r="I67" s="35" t="n">
        <f aca="false">G67/F67</f>
        <v>0.571428571428571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8</v>
      </c>
      <c r="X67" s="33" t="n">
        <f aca="false">V67-W67</f>
        <v>8</v>
      </c>
      <c r="Y67" s="35" t="n">
        <f aca="false">W67/V67</f>
        <v>0.5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21</v>
      </c>
      <c r="H68" s="33" t="n">
        <f aca="false">F68-G68</f>
        <v>9</v>
      </c>
      <c r="I68" s="35" t="n">
        <f aca="false">G68/F68</f>
        <v>0.7</v>
      </c>
      <c r="J68" s="33"/>
      <c r="K68" s="34"/>
      <c r="L68" s="33"/>
      <c r="M68" s="35"/>
      <c r="N68" s="33" t="n">
        <v>2</v>
      </c>
      <c r="O68" s="34" t="n">
        <v>0</v>
      </c>
      <c r="P68" s="33" t="n">
        <f aca="false">N68-O68</f>
        <v>2</v>
      </c>
      <c r="Q68" s="35" t="n">
        <f aca="false">O68/N68</f>
        <v>0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21</v>
      </c>
      <c r="X68" s="33" t="n">
        <f aca="false">V68-W68</f>
        <v>11</v>
      </c>
      <c r="Y68" s="35" t="n">
        <f aca="false">W68/V68</f>
        <v>0.65625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14</v>
      </c>
      <c r="H69" s="33" t="n">
        <f aca="false">F69-G69</f>
        <v>1</v>
      </c>
      <c r="I69" s="35" t="n">
        <f aca="false">G69/F69</f>
        <v>0.933333333333333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14</v>
      </c>
      <c r="X69" s="33" t="n">
        <f aca="false">V69-W69</f>
        <v>3</v>
      </c>
      <c r="Y69" s="35" t="n">
        <f aca="false">W69/V69</f>
        <v>0.823529411764706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128</v>
      </c>
      <c r="H70" s="18" t="n">
        <f aca="false">SUM(H55:H69)</f>
        <v>41</v>
      </c>
      <c r="I70" s="19" t="n">
        <f aca="false">G70/F70</f>
        <v>0.757396449704142</v>
      </c>
      <c r="J70" s="18" t="n">
        <f aca="false">SUM(J55:J69)</f>
        <v>9</v>
      </c>
      <c r="K70" s="18" t="n">
        <f aca="false">SUM(K55:K69)</f>
        <v>7</v>
      </c>
      <c r="L70" s="18" t="n">
        <f aca="false">J70-K70</f>
        <v>2</v>
      </c>
      <c r="M70" s="19" t="n">
        <f aca="false">K70/J70</f>
        <v>0.777777777777778</v>
      </c>
      <c r="N70" s="18" t="n">
        <f aca="false">SUM(N55:N69)</f>
        <v>20</v>
      </c>
      <c r="O70" s="18" t="n">
        <f aca="false">SUM(O55:O69)</f>
        <v>2</v>
      </c>
      <c r="P70" s="18" t="n">
        <f aca="false">SUM(P55:P69)</f>
        <v>18</v>
      </c>
      <c r="Q70" s="19" t="n">
        <f aca="false">O70/N70</f>
        <v>0.1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137</v>
      </c>
      <c r="X70" s="18" t="n">
        <f aca="false">SUM(X55:X69)</f>
        <v>61</v>
      </c>
      <c r="Y70" s="19" t="n">
        <f aca="false">W70/V70</f>
        <v>0.691919191919192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2</v>
      </c>
      <c r="L73" s="41" t="n">
        <f aca="false">J73-K73</f>
        <v>3</v>
      </c>
      <c r="M73" s="43" t="n">
        <f aca="false">K73/J73</f>
        <v>0.4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7</v>
      </c>
      <c r="X73" s="41" t="n">
        <f aca="false">V73-W73</f>
        <v>3</v>
      </c>
      <c r="Y73" s="43" t="n">
        <f aca="false">W73/V73</f>
        <v>0.7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45</v>
      </c>
      <c r="H74" s="41" t="n">
        <f aca="false">F74-G74</f>
        <v>16</v>
      </c>
      <c r="I74" s="43" t="n">
        <f aca="false">G74/F74</f>
        <v>0.737704918032787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45</v>
      </c>
      <c r="X74" s="41" t="n">
        <f aca="false">V74-W74</f>
        <v>16</v>
      </c>
      <c r="Y74" s="43" t="n">
        <f aca="false">W74/V74</f>
        <v>0.737704918032787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13</v>
      </c>
      <c r="H75" s="41" t="n">
        <f aca="false">F75-G75</f>
        <v>2</v>
      </c>
      <c r="I75" s="43" t="n">
        <f aca="false">G75/F75</f>
        <v>0.866666666666667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15</v>
      </c>
      <c r="X75" s="41" t="n">
        <f aca="false">V75-W75</f>
        <v>3</v>
      </c>
      <c r="Y75" s="43" t="n">
        <f aca="false">W75/V75</f>
        <v>0.833333333333333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2</v>
      </c>
      <c r="P76" s="41" t="n">
        <f aca="false">N76-O76</f>
        <v>3</v>
      </c>
      <c r="Q76" s="43" t="n">
        <f aca="false">O76/N76</f>
        <v>0.4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12</v>
      </c>
      <c r="X76" s="41" t="n">
        <f aca="false">V76-W76</f>
        <v>10</v>
      </c>
      <c r="Y76" s="43" t="n">
        <f aca="false">W76/V76</f>
        <v>0.545454545454545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18</v>
      </c>
      <c r="H78" s="41" t="n">
        <f aca="false">F78-G78</f>
        <v>10</v>
      </c>
      <c r="I78" s="43" t="n">
        <f aca="false">G78/F78</f>
        <v>0.642857142857143</v>
      </c>
      <c r="J78" s="44" t="n">
        <v>4</v>
      </c>
      <c r="K78" s="42" t="n">
        <v>1</v>
      </c>
      <c r="L78" s="41" t="n">
        <f aca="false">J78-K78</f>
        <v>3</v>
      </c>
      <c r="M78" s="43" t="n">
        <f aca="false">K78/J78</f>
        <v>0.25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7</v>
      </c>
      <c r="H79" s="41" t="n">
        <f aca="false">F79-G79</f>
        <v>3</v>
      </c>
      <c r="I79" s="43" t="n">
        <f aca="false">G79/F79</f>
        <v>0.7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7</v>
      </c>
      <c r="X79" s="41" t="n">
        <f aca="false">V79-W79</f>
        <v>3</v>
      </c>
      <c r="Y79" s="43" t="n">
        <f aca="false">W79/V79</f>
        <v>0.7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10</v>
      </c>
      <c r="H80" s="41" t="n">
        <f aca="false">F80-G80</f>
        <v>0</v>
      </c>
      <c r="I80" s="43" t="n">
        <f aca="false">G80/F80</f>
        <v>1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10</v>
      </c>
      <c r="X80" s="41" t="n">
        <f aca="false">V80-W80</f>
        <v>0</v>
      </c>
      <c r="Y80" s="43" t="n">
        <f aca="false">W80/V80</f>
        <v>1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9</v>
      </c>
      <c r="H81" s="41" t="n">
        <f aca="false">F81-G81</f>
        <v>1</v>
      </c>
      <c r="I81" s="43" t="n">
        <f aca="false">G81/F81</f>
        <v>0.9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9</v>
      </c>
      <c r="X81" s="41" t="n">
        <f aca="false">V81-W81</f>
        <v>1</v>
      </c>
      <c r="Y81" s="43" t="n">
        <f aca="false">W81/V81</f>
        <v>0.9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7</v>
      </c>
      <c r="H83" s="41" t="n">
        <f aca="false">F83-G83</f>
        <v>2</v>
      </c>
      <c r="I83" s="43" t="n">
        <f aca="false">G83/F83</f>
        <v>0.777777777777778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7</v>
      </c>
      <c r="X83" s="41" t="n">
        <f aca="false">V83-W83</f>
        <v>4</v>
      </c>
      <c r="Y83" s="43" t="n">
        <f aca="false">W83/V83</f>
        <v>0.636363636363636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0</v>
      </c>
      <c r="P84" s="41" t="n">
        <f aca="false">N84-O84</f>
        <v>2</v>
      </c>
      <c r="Q84" s="43" t="n">
        <f aca="false">O84/N84</f>
        <v>0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7</v>
      </c>
      <c r="X84" s="41" t="n">
        <f aca="false">V84-W84</f>
        <v>3</v>
      </c>
      <c r="Y84" s="43" t="n">
        <f aca="false">W84/V84</f>
        <v>0.7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158</v>
      </c>
      <c r="H85" s="18" t="n">
        <f aca="false">SUM(H71:H84)</f>
        <v>46</v>
      </c>
      <c r="I85" s="19" t="n">
        <f aca="false">G85/F85</f>
        <v>0.774509803921569</v>
      </c>
      <c r="J85" s="18" t="n">
        <f aca="false">SUM(J71:J84)</f>
        <v>11</v>
      </c>
      <c r="K85" s="18" t="n">
        <f aca="false">SUM(K71:K84)</f>
        <v>5</v>
      </c>
      <c r="L85" s="18" t="n">
        <f aca="false">J85-K85</f>
        <v>6</v>
      </c>
      <c r="M85" s="19" t="n">
        <f aca="false">K85/J85</f>
        <v>0.454545454545455</v>
      </c>
      <c r="N85" s="18" t="n">
        <f aca="false">SUM(N71:N84)</f>
        <v>29</v>
      </c>
      <c r="O85" s="18" t="n">
        <f aca="false">SUM(O71:O84)</f>
        <v>8</v>
      </c>
      <c r="P85" s="18" t="n">
        <f aca="false">SUM(P71:P84)</f>
        <v>21</v>
      </c>
      <c r="Q85" s="19" t="n">
        <f aca="false">O85/N85</f>
        <v>0.275862068965517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171</v>
      </c>
      <c r="X85" s="18" t="n">
        <f aca="false">SUM(X71:X84)</f>
        <v>73</v>
      </c>
      <c r="Y85" s="19" t="n">
        <f aca="false">W85/V85</f>
        <v>0.700819672131147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1050</v>
      </c>
      <c r="G86" s="18" t="n">
        <f aca="false">G38+G54+G70+G85</f>
        <v>783</v>
      </c>
      <c r="H86" s="18" t="n">
        <f aca="false">H38+H54+H70+H85</f>
        <v>267</v>
      </c>
      <c r="I86" s="19" t="n">
        <f aca="false">G86/F86</f>
        <v>0.745714285714286</v>
      </c>
      <c r="J86" s="18" t="n">
        <f aca="false">J38+J54+J70+J85</f>
        <v>81</v>
      </c>
      <c r="K86" s="18" t="n">
        <f aca="false">K38+K54+K70+K85</f>
        <v>58</v>
      </c>
      <c r="L86" s="18" t="n">
        <f aca="false">L38+L54+L70+L85</f>
        <v>23</v>
      </c>
      <c r="M86" s="19" t="n">
        <f aca="false">K86/J86</f>
        <v>0.716049382716049</v>
      </c>
      <c r="N86" s="18" t="n">
        <f aca="false">N38+N54+N70+N85</f>
        <v>172</v>
      </c>
      <c r="O86" s="18" t="n">
        <f aca="false">O38+O54+O70+O85</f>
        <v>53</v>
      </c>
      <c r="P86" s="18" t="n">
        <f aca="false">P38+P54+P70+P85</f>
        <v>119</v>
      </c>
      <c r="Q86" s="19" t="n">
        <f aca="false">O86/N86</f>
        <v>0.308139534883721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1312</v>
      </c>
      <c r="W86" s="18" t="n">
        <f aca="false">G86+K86+O86+S86</f>
        <v>900</v>
      </c>
      <c r="X86" s="18" t="n">
        <f aca="false">V86-W86</f>
        <v>412</v>
      </c>
      <c r="Y86" s="19" t="n">
        <f aca="false">W86/V86</f>
        <v>0.685975609756098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169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377</v>
      </c>
      <c r="H96" s="56" t="n">
        <f aca="false">H38</f>
        <v>135</v>
      </c>
      <c r="I96" s="57" t="n">
        <f aca="false">I38</f>
        <v>0.736328125</v>
      </c>
      <c r="J96" s="56" t="n">
        <f aca="false">J38</f>
        <v>39</v>
      </c>
      <c r="K96" s="56" t="n">
        <f aca="false">K38</f>
        <v>27</v>
      </c>
      <c r="L96" s="56" t="n">
        <f aca="false">L38</f>
        <v>12</v>
      </c>
      <c r="M96" s="57" t="n">
        <f aca="false">M38</f>
        <v>0.692307692307692</v>
      </c>
      <c r="N96" s="56" t="n">
        <f aca="false">N38</f>
        <v>103</v>
      </c>
      <c r="O96" s="56" t="n">
        <f aca="false">O38</f>
        <v>34</v>
      </c>
      <c r="P96" s="56" t="n">
        <f aca="false">P38</f>
        <v>69</v>
      </c>
      <c r="Q96" s="57" t="n">
        <f aca="false">Q38</f>
        <v>0.330097087378641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658</v>
      </c>
      <c r="W96" s="56" t="n">
        <f aca="false">W38</f>
        <v>440</v>
      </c>
      <c r="X96" s="56" t="n">
        <f aca="false">X38</f>
        <v>218</v>
      </c>
      <c r="Y96" s="57" t="n">
        <f aca="false">Y38</f>
        <v>0.668693009118541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120</v>
      </c>
      <c r="H97" s="59" t="n">
        <f aca="false">H54</f>
        <v>45</v>
      </c>
      <c r="I97" s="60" t="n">
        <f aca="false">I54</f>
        <v>0.727272727272727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9</v>
      </c>
      <c r="P97" s="59" t="n">
        <f aca="false">P54</f>
        <v>11</v>
      </c>
      <c r="Q97" s="60" t="n">
        <f aca="false">Q54</f>
        <v>0.45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152</v>
      </c>
      <c r="X97" s="59" t="n">
        <f aca="false">X54</f>
        <v>60</v>
      </c>
      <c r="Y97" s="60" t="n">
        <f aca="false">Y54</f>
        <v>0.716981132075472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128</v>
      </c>
      <c r="H98" s="62" t="n">
        <f aca="false">H70</f>
        <v>41</v>
      </c>
      <c r="I98" s="63" t="n">
        <f aca="false">I70</f>
        <v>0.757396449704142</v>
      </c>
      <c r="J98" s="62" t="n">
        <f aca="false">J70</f>
        <v>9</v>
      </c>
      <c r="K98" s="62" t="n">
        <f aca="false">K70</f>
        <v>7</v>
      </c>
      <c r="L98" s="62" t="n">
        <f aca="false">L70</f>
        <v>2</v>
      </c>
      <c r="M98" s="63" t="n">
        <f aca="false">M70</f>
        <v>0.777777777777778</v>
      </c>
      <c r="N98" s="62" t="n">
        <f aca="false">N70</f>
        <v>20</v>
      </c>
      <c r="O98" s="62" t="n">
        <f aca="false">O70</f>
        <v>2</v>
      </c>
      <c r="P98" s="62" t="n">
        <f aca="false">P70</f>
        <v>18</v>
      </c>
      <c r="Q98" s="63" t="n">
        <f aca="false">Q70</f>
        <v>0.1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137</v>
      </c>
      <c r="X98" s="62" t="n">
        <f aca="false">X70</f>
        <v>61</v>
      </c>
      <c r="Y98" s="63" t="n">
        <f aca="false">Y70</f>
        <v>0.691919191919192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158</v>
      </c>
      <c r="H99" s="65" t="n">
        <f aca="false">H85</f>
        <v>46</v>
      </c>
      <c r="I99" s="66" t="n">
        <f aca="false">I85</f>
        <v>0.774509803921569</v>
      </c>
      <c r="J99" s="65" t="n">
        <f aca="false">J85</f>
        <v>11</v>
      </c>
      <c r="K99" s="65" t="n">
        <f aca="false">K85</f>
        <v>5</v>
      </c>
      <c r="L99" s="65" t="n">
        <f aca="false">L85</f>
        <v>6</v>
      </c>
      <c r="M99" s="66" t="n">
        <f aca="false">M85</f>
        <v>0.454545454545455</v>
      </c>
      <c r="N99" s="65" t="n">
        <f aca="false">N85</f>
        <v>29</v>
      </c>
      <c r="O99" s="65" t="n">
        <f aca="false">O85</f>
        <v>8</v>
      </c>
      <c r="P99" s="65" t="n">
        <f aca="false">P85</f>
        <v>21</v>
      </c>
      <c r="Q99" s="66" t="n">
        <f aca="false">Q85</f>
        <v>0.275862068965517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171</v>
      </c>
      <c r="X99" s="65" t="n">
        <f aca="false">X85</f>
        <v>73</v>
      </c>
      <c r="Y99" s="66" t="n">
        <f aca="false">Y85</f>
        <v>0.700819672131147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1050</v>
      </c>
      <c r="G100" s="6" t="n">
        <f aca="false">G86</f>
        <v>783</v>
      </c>
      <c r="H100" s="6" t="n">
        <f aca="false">H86</f>
        <v>267</v>
      </c>
      <c r="I100" s="68" t="n">
        <f aca="false">I86</f>
        <v>0.745714285714286</v>
      </c>
      <c r="J100" s="6" t="n">
        <f aca="false">J86</f>
        <v>81</v>
      </c>
      <c r="K100" s="6" t="n">
        <f aca="false">K86</f>
        <v>58</v>
      </c>
      <c r="L100" s="6" t="n">
        <f aca="false">L86</f>
        <v>23</v>
      </c>
      <c r="M100" s="68" t="n">
        <f aca="false">M86</f>
        <v>0.716049382716049</v>
      </c>
      <c r="N100" s="6" t="n">
        <f aca="false">N86</f>
        <v>172</v>
      </c>
      <c r="O100" s="6" t="n">
        <f aca="false">O86</f>
        <v>53</v>
      </c>
      <c r="P100" s="6" t="n">
        <f aca="false">P86</f>
        <v>119</v>
      </c>
      <c r="Q100" s="68" t="n">
        <f aca="false">Q86</f>
        <v>0.308139534883721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1312</v>
      </c>
      <c r="W100" s="6" t="n">
        <f aca="false">W86</f>
        <v>900</v>
      </c>
      <c r="X100" s="6" t="n">
        <f aca="false">X86</f>
        <v>412</v>
      </c>
      <c r="Y100" s="68" t="n">
        <f aca="false">W100/V100</f>
        <v>0.685975609756098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170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1131</v>
      </c>
      <c r="J113" s="75"/>
      <c r="K113" s="75"/>
      <c r="L113" s="76" t="n">
        <f aca="false">G86+K86</f>
        <v>841</v>
      </c>
      <c r="M113" s="76"/>
      <c r="N113" s="76"/>
      <c r="O113" s="76" t="n">
        <f aca="false">I113-L113</f>
        <v>290</v>
      </c>
      <c r="P113" s="76"/>
      <c r="Q113" s="76"/>
      <c r="R113" s="77" t="n">
        <f aca="false">L113/I113</f>
        <v>0.743589743589744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59</v>
      </c>
      <c r="M114" s="76"/>
      <c r="N114" s="76"/>
      <c r="O114" s="76" t="n">
        <f aca="false">I114-L114</f>
        <v>122</v>
      </c>
      <c r="P114" s="76"/>
      <c r="Q114" s="76"/>
      <c r="R114" s="77" t="n">
        <f aca="false">L114/I114</f>
        <v>0.325966850828729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1312</v>
      </c>
      <c r="J115" s="75"/>
      <c r="K115" s="75"/>
      <c r="L115" s="76" t="n">
        <f aca="false">SUM(L113:L114)</f>
        <v>900</v>
      </c>
      <c r="M115" s="76"/>
      <c r="N115" s="76"/>
      <c r="O115" s="76" t="n">
        <f aca="false">SUM(O113:O114)</f>
        <v>412</v>
      </c>
      <c r="P115" s="76"/>
      <c r="Q115" s="76"/>
      <c r="R115" s="77" t="n">
        <f aca="false">L115/I115</f>
        <v>0.685975609756098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1802</v>
      </c>
      <c r="G121" s="83" t="n">
        <v>746</v>
      </c>
      <c r="H121" s="83" t="n">
        <v>746</v>
      </c>
      <c r="I121" s="84" t="n">
        <f aca="false">G121/F121</f>
        <v>0.413984461709212</v>
      </c>
      <c r="J121" s="83" t="n">
        <v>463</v>
      </c>
      <c r="K121" s="83" t="n">
        <v>101</v>
      </c>
      <c r="L121" s="83" t="n">
        <v>362</v>
      </c>
      <c r="M121" s="84" t="n">
        <f aca="false">K121/J121</f>
        <v>0.218142548596112</v>
      </c>
    </row>
    <row r="122" customFormat="false" ht="12.75" hidden="false" customHeight="false" outlineLevel="0" collapsed="false">
      <c r="E122" s="80" t="s">
        <v>62</v>
      </c>
      <c r="F122" s="83" t="n">
        <v>959</v>
      </c>
      <c r="G122" s="83" t="n">
        <v>398</v>
      </c>
      <c r="H122" s="83" t="n">
        <v>561</v>
      </c>
      <c r="I122" s="84" t="n">
        <f aca="false">G122/F122</f>
        <v>0.415015641293014</v>
      </c>
      <c r="J122" s="83" t="n">
        <v>386</v>
      </c>
      <c r="K122" s="83" t="n">
        <v>54</v>
      </c>
      <c r="L122" s="83" t="n">
        <v>332</v>
      </c>
      <c r="M122" s="84" t="n">
        <f aca="false">K122/J122</f>
        <v>0.139896373056995</v>
      </c>
    </row>
    <row r="123" customFormat="false" ht="12.75" hidden="false" customHeight="false" outlineLevel="0" collapsed="false">
      <c r="E123" s="80" t="s">
        <v>86</v>
      </c>
      <c r="F123" s="83" t="n">
        <v>965</v>
      </c>
      <c r="G123" s="83" t="n">
        <v>419</v>
      </c>
      <c r="H123" s="83" t="n">
        <v>546</v>
      </c>
      <c r="I123" s="84" t="n">
        <f aca="false">G123/F123</f>
        <v>0.43419689119171</v>
      </c>
      <c r="J123" s="83" t="n">
        <v>353</v>
      </c>
      <c r="K123" s="83" t="n">
        <v>54</v>
      </c>
      <c r="L123" s="83" t="n">
        <v>299</v>
      </c>
      <c r="M123" s="84" t="n">
        <f aca="false">K123/J123</f>
        <v>0.152974504249292</v>
      </c>
    </row>
    <row r="124" customFormat="false" ht="12.75" hidden="false" customHeight="false" outlineLevel="0" collapsed="false">
      <c r="E124" s="80" t="s">
        <v>109</v>
      </c>
      <c r="F124" s="83" t="n">
        <v>1600</v>
      </c>
      <c r="G124" s="83" t="n">
        <v>596</v>
      </c>
      <c r="H124" s="83" t="n">
        <v>1004</v>
      </c>
      <c r="I124" s="84" t="n">
        <f aca="false">G124/F124</f>
        <v>0.3725</v>
      </c>
      <c r="J124" s="83" t="n">
        <v>460</v>
      </c>
      <c r="K124" s="83" t="n">
        <v>48</v>
      </c>
      <c r="L124" s="83" t="n">
        <v>412</v>
      </c>
      <c r="M124" s="84" t="n">
        <f aca="false">K124/J124</f>
        <v>0.104347826086957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5326</v>
      </c>
      <c r="G125" s="80" t="n">
        <f aca="false">G121+G122+G123+G124</f>
        <v>2159</v>
      </c>
      <c r="H125" s="80" t="n">
        <f aca="false">H121+H122+H123+H124</f>
        <v>2857</v>
      </c>
      <c r="I125" s="85" t="n">
        <f aca="false">G125/F125</f>
        <v>0.405369883589936</v>
      </c>
      <c r="J125" s="80" t="n">
        <f aca="false">J121+J122+J123+J124</f>
        <v>1662</v>
      </c>
      <c r="K125" s="80" t="n">
        <f aca="false">K121+K122+K123+K124</f>
        <v>257</v>
      </c>
      <c r="L125" s="80" t="n">
        <f aca="false">L121+L122+L123+L124</f>
        <v>1405</v>
      </c>
      <c r="M125" s="85" t="n">
        <f aca="false">K125/J125</f>
        <v>0.154632972322503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A27" colorId="64" zoomScale="81" zoomScaleNormal="81" zoomScalePageLayoutView="100" workbookViewId="0">
      <selection pane="topLeft" activeCell="F42" activeCellId="0" sqref="F42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171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7</v>
      </c>
      <c r="P9" s="13" t="n">
        <f aca="false">N9-O9</f>
        <v>3</v>
      </c>
      <c r="Q9" s="15" t="n">
        <f aca="false">O9/N9</f>
        <v>0.7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65</v>
      </c>
      <c r="X9" s="13" t="n">
        <f aca="false">V9-W9</f>
        <v>3</v>
      </c>
      <c r="Y9" s="15" t="n">
        <f aca="false">W9/V9</f>
        <v>0.955882352941176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10</v>
      </c>
      <c r="H10" s="13" t="n">
        <f aca="false">F10-G10</f>
        <v>10</v>
      </c>
      <c r="I10" s="15" t="n">
        <f aca="false">G10/F10</f>
        <v>0.5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10</v>
      </c>
      <c r="X10" s="13" t="n">
        <f aca="false">V10-W10</f>
        <v>12</v>
      </c>
      <c r="Y10" s="15" t="n">
        <f aca="false">W10/V10</f>
        <v>0.454545454545455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37</v>
      </c>
      <c r="H13" s="13" t="n">
        <f aca="false">F13-G13</f>
        <v>24</v>
      </c>
      <c r="I13" s="15" t="n">
        <f aca="false">G13/F13</f>
        <v>0.60655737704918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39</v>
      </c>
      <c r="X13" s="13" t="n">
        <f aca="false">V13-W13</f>
        <v>47</v>
      </c>
      <c r="Y13" s="15" t="n">
        <f aca="false">W13/V13</f>
        <v>0.453488372093023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5</v>
      </c>
      <c r="L14" s="13" t="n">
        <f aca="false">J14-K14</f>
        <v>0</v>
      </c>
      <c r="M14" s="15" t="n">
        <f aca="false">K14/J14</f>
        <v>1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35</v>
      </c>
      <c r="X14" s="13" t="n">
        <f aca="false">V14-W14</f>
        <v>0</v>
      </c>
      <c r="Y14" s="15" t="n">
        <f aca="false">W14/V14</f>
        <v>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9</v>
      </c>
      <c r="H17" s="13" t="n">
        <f aca="false">F17-G17</f>
        <v>19</v>
      </c>
      <c r="I17" s="15" t="n">
        <f aca="false">G17/F17</f>
        <v>0.321428571428571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9</v>
      </c>
      <c r="X17" s="13" t="n">
        <f aca="false">V17-W17</f>
        <v>19</v>
      </c>
      <c r="Y17" s="15" t="n">
        <f aca="false">W17/V17</f>
        <v>0.321428571428571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14</v>
      </c>
      <c r="P19" s="13" t="n">
        <f aca="false">N19-O19</f>
        <v>20</v>
      </c>
      <c r="Q19" s="15" t="n">
        <f aca="false">O19/N19</f>
        <v>0.411764705882353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14</v>
      </c>
      <c r="X19" s="13" t="n">
        <f aca="false">V19-W19</f>
        <v>20</v>
      </c>
      <c r="Y19" s="15" t="n">
        <f aca="false">W19/V19</f>
        <v>0.411764705882353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14</v>
      </c>
      <c r="H21" s="13" t="n">
        <f aca="false">F21-G21</f>
        <v>0</v>
      </c>
      <c r="I21" s="15" t="n">
        <f aca="false">G21/F21</f>
        <v>1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14</v>
      </c>
      <c r="X21" s="13" t="n">
        <f aca="false">V21-W21</f>
        <v>0</v>
      </c>
      <c r="Y21" s="15" t="n">
        <f aca="false">W21/V21</f>
        <v>1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2</v>
      </c>
      <c r="H22" s="13" t="n">
        <f aca="false">F22-G22</f>
        <v>6</v>
      </c>
      <c r="I22" s="15" t="n">
        <f aca="false">G22/F22</f>
        <v>0.25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2</v>
      </c>
      <c r="X22" s="13" t="n">
        <f aca="false">V22-W22</f>
        <v>6</v>
      </c>
      <c r="Y22" s="15" t="n">
        <f aca="false">W22/V22</f>
        <v>0.25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7</v>
      </c>
      <c r="H23" s="13" t="n">
        <f aca="false">F23-G23</f>
        <v>3</v>
      </c>
      <c r="I23" s="15" t="n">
        <f aca="false">G23/F23</f>
        <v>0.7</v>
      </c>
      <c r="J23" s="16"/>
      <c r="K23" s="14"/>
      <c r="L23" s="13"/>
      <c r="M23" s="15"/>
      <c r="N23" s="13" t="n">
        <v>4</v>
      </c>
      <c r="O23" s="14" t="n">
        <v>2</v>
      </c>
      <c r="P23" s="13" t="n">
        <f aca="false">N23-O23</f>
        <v>2</v>
      </c>
      <c r="Q23" s="15" t="n">
        <f aca="false">O23/N23</f>
        <v>0.5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9</v>
      </c>
      <c r="X23" s="13" t="n">
        <f aca="false">V23-W23</f>
        <v>5</v>
      </c>
      <c r="Y23" s="15" t="n">
        <f aca="false">W23/V23</f>
        <v>0.642857142857143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16</v>
      </c>
      <c r="H24" s="13" t="n">
        <f aca="false">F24-G24</f>
        <v>24</v>
      </c>
      <c r="I24" s="15" t="n">
        <f aca="false">G24/F24</f>
        <v>0.4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16</v>
      </c>
      <c r="X24" s="13" t="n">
        <f aca="false">V24-W24</f>
        <v>32</v>
      </c>
      <c r="Y24" s="15" t="n">
        <f aca="false">W24/V24</f>
        <v>0.333333333333333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9</v>
      </c>
      <c r="H30" s="13" t="n">
        <f aca="false">F30-G30</f>
        <v>3</v>
      </c>
      <c r="I30" s="15" t="n">
        <f aca="false">G30/F30</f>
        <v>0.75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9</v>
      </c>
      <c r="X30" s="13" t="n">
        <f aca="false">V30-W30</f>
        <v>3</v>
      </c>
      <c r="Y30" s="15" t="n">
        <f aca="false">W30/V30</f>
        <v>0.75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5</v>
      </c>
      <c r="X32" s="13" t="n">
        <f aca="false">V32-W32</f>
        <v>6</v>
      </c>
      <c r="Y32" s="15" t="n">
        <f aca="false">W32/V32</f>
        <v>0.454545454545455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2</v>
      </c>
      <c r="L33" s="13" t="n">
        <f aca="false">J33-K33</f>
        <v>8</v>
      </c>
      <c r="M33" s="15" t="n">
        <f aca="false">K33/J33</f>
        <v>0.2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4</v>
      </c>
      <c r="H34" s="13" t="n">
        <f aca="false">F34-G34</f>
        <v>5</v>
      </c>
      <c r="I34" s="15" t="n">
        <f aca="false">G34/F34</f>
        <v>0.444444444444444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4</v>
      </c>
      <c r="X34" s="13" t="n">
        <f aca="false">V34-W34</f>
        <v>9</v>
      </c>
      <c r="Y34" s="15" t="n">
        <f aca="false">W34/V34</f>
        <v>0.307692307692308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8</v>
      </c>
      <c r="H37" s="13" t="n">
        <f aca="false">F37-G37</f>
        <v>2</v>
      </c>
      <c r="I37" s="15" t="n">
        <f aca="false">G37/F37</f>
        <v>0.8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8</v>
      </c>
      <c r="X37" s="13" t="n">
        <f aca="false">V37-W37</f>
        <v>2</v>
      </c>
      <c r="Y37" s="15" t="n">
        <f aca="false">W37/V37</f>
        <v>0.8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388</v>
      </c>
      <c r="H38" s="18" t="n">
        <f aca="false">F38-G38</f>
        <v>124</v>
      </c>
      <c r="I38" s="19" t="n">
        <f aca="false">G38/F38</f>
        <v>0.7578125</v>
      </c>
      <c r="J38" s="18" t="n">
        <f aca="false">SUM(J8:J37)</f>
        <v>39</v>
      </c>
      <c r="K38" s="18" t="n">
        <f aca="false">SUM(K8:K37)</f>
        <v>26</v>
      </c>
      <c r="L38" s="18" t="n">
        <f aca="false">J38-K38</f>
        <v>13</v>
      </c>
      <c r="M38" s="19" t="n">
        <f aca="false">K38/J38</f>
        <v>0.666666666666667</v>
      </c>
      <c r="N38" s="18" t="n">
        <f aca="false">SUM(N8:N37)</f>
        <v>103</v>
      </c>
      <c r="O38" s="18" t="n">
        <f aca="false">SUM(O8:O37)</f>
        <v>35</v>
      </c>
      <c r="P38" s="18" t="n">
        <f aca="false">SUM(P8:P37)</f>
        <v>68</v>
      </c>
      <c r="Q38" s="19" t="n">
        <f aca="false">O38/N38</f>
        <v>0.339805825242719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658</v>
      </c>
      <c r="W38" s="18" t="n">
        <f aca="false">SUM(W8:W37)</f>
        <v>451</v>
      </c>
      <c r="X38" s="18" t="n">
        <f aca="false">SUM(X8:X37)</f>
        <v>207</v>
      </c>
      <c r="Y38" s="19" t="n">
        <f aca="false">W38/V38</f>
        <v>0.685410334346505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3</v>
      </c>
      <c r="P39" s="25" t="n">
        <f aca="false">N39-O39</f>
        <v>4</v>
      </c>
      <c r="Q39" s="27" t="n">
        <f aca="false">O39/N39</f>
        <v>0.428571428571429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5</v>
      </c>
      <c r="H43" s="25" t="n">
        <f aca="false">F43-G43</f>
        <v>1</v>
      </c>
      <c r="I43" s="27" t="n">
        <f aca="false">G43/F43</f>
        <v>0.833333333333333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5</v>
      </c>
      <c r="X43" s="25" t="n">
        <f aca="false">V43-W43</f>
        <v>1</v>
      </c>
      <c r="Y43" s="27" t="n">
        <f aca="false">W43/V43</f>
        <v>0.833333333333333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16</v>
      </c>
      <c r="X46" s="25" t="n">
        <f aca="false">V46-W46</f>
        <v>2</v>
      </c>
      <c r="Y46" s="27" t="n">
        <f aca="false">W46/V46</f>
        <v>0.888888888888889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8</v>
      </c>
      <c r="H50" s="25" t="n">
        <f aca="false">F50-G50</f>
        <v>2</v>
      </c>
      <c r="I50" s="27" t="n">
        <f aca="false">G50/F50</f>
        <v>0.8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8</v>
      </c>
      <c r="X50" s="25" t="n">
        <f aca="false">V50-W50</f>
        <v>4</v>
      </c>
      <c r="Y50" s="27" t="n">
        <f aca="false">W50/V50</f>
        <v>0.666666666666667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1</v>
      </c>
      <c r="H52" s="25" t="n">
        <f aca="false">F52-G52</f>
        <v>4</v>
      </c>
      <c r="I52" s="27" t="n">
        <f aca="false">G52/F52</f>
        <v>0.2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6</v>
      </c>
      <c r="H53" s="25" t="n">
        <f aca="false">F53-G53</f>
        <v>14</v>
      </c>
      <c r="I53" s="27" t="n">
        <f aca="false">G53/F53</f>
        <v>0.3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6</v>
      </c>
      <c r="X53" s="25" t="n">
        <f aca="false">V53-W53</f>
        <v>14</v>
      </c>
      <c r="Y53" s="27" t="n">
        <f aca="false">W53/V53</f>
        <v>0.3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110</v>
      </c>
      <c r="H54" s="18" t="n">
        <f aca="false">SUM(H39:H53)</f>
        <v>55</v>
      </c>
      <c r="I54" s="19" t="n">
        <f aca="false">G54/F54</f>
        <v>0.666666666666667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10</v>
      </c>
      <c r="P54" s="18" t="n">
        <f aca="false">N54-O54</f>
        <v>10</v>
      </c>
      <c r="Q54" s="19" t="n">
        <f aca="false">O54/N54</f>
        <v>0.5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143</v>
      </c>
      <c r="X54" s="18" t="n">
        <f aca="false">SUM(X39:X53)</f>
        <v>69</v>
      </c>
      <c r="Y54" s="19" t="n">
        <f aca="false">W54/V54</f>
        <v>0.674528301886793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9</v>
      </c>
      <c r="H56" s="33" t="n">
        <f aca="false">F56-G56</f>
        <v>1</v>
      </c>
      <c r="I56" s="35" t="n">
        <f aca="false">G56/F56</f>
        <v>0.9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6</v>
      </c>
      <c r="H57" s="33" t="n">
        <f aca="false">F57-G57</f>
        <v>4</v>
      </c>
      <c r="I57" s="35" t="n">
        <f aca="false">G57/F57</f>
        <v>0.6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6</v>
      </c>
      <c r="X57" s="33" t="n">
        <f aca="false">V57-W57</f>
        <v>6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8</v>
      </c>
      <c r="H62" s="33" t="n">
        <f aca="false">F62-G62</f>
        <v>0</v>
      </c>
      <c r="I62" s="35" t="n">
        <f aca="false">G62/F62</f>
        <v>1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10</v>
      </c>
      <c r="X62" s="33" t="n">
        <f aca="false">V62-W62</f>
        <v>1</v>
      </c>
      <c r="Y62" s="35" t="n">
        <f aca="false">W62/V62</f>
        <v>0.909090909090909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6</v>
      </c>
      <c r="H63" s="33" t="n">
        <f aca="false">F63-G63</f>
        <v>4</v>
      </c>
      <c r="I63" s="35" t="n">
        <f aca="false">G63/F63</f>
        <v>0.6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6</v>
      </c>
      <c r="X63" s="33" t="n">
        <f aca="false">V63-W63</f>
        <v>5</v>
      </c>
      <c r="Y63" s="35" t="n">
        <f aca="false">W63/V63</f>
        <v>0.545454545454545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1</v>
      </c>
      <c r="P66" s="33" t="n">
        <f aca="false">N66-O66</f>
        <v>5</v>
      </c>
      <c r="Q66" s="35" t="n">
        <f aca="false">O66/N66</f>
        <v>0.166666666666667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9</v>
      </c>
      <c r="X66" s="33" t="n">
        <f aca="false">V66-W66</f>
        <v>5</v>
      </c>
      <c r="Y66" s="35" t="n">
        <f aca="false">W66/V66</f>
        <v>0.642857142857143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9</v>
      </c>
      <c r="H67" s="33" t="n">
        <f aca="false">F67-G67</f>
        <v>5</v>
      </c>
      <c r="I67" s="35" t="n">
        <f aca="false">G67/F67</f>
        <v>0.642857142857143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9</v>
      </c>
      <c r="X67" s="33" t="n">
        <f aca="false">V67-W67</f>
        <v>7</v>
      </c>
      <c r="Y67" s="35" t="n">
        <f aca="false">W67/V67</f>
        <v>0.5625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30</v>
      </c>
      <c r="H68" s="33" t="n">
        <f aca="false">F68-G68</f>
        <v>0</v>
      </c>
      <c r="I68" s="35" t="n">
        <f aca="false">G68/F68</f>
        <v>1</v>
      </c>
      <c r="J68" s="33"/>
      <c r="K68" s="34"/>
      <c r="L68" s="33"/>
      <c r="M68" s="35"/>
      <c r="N68" s="33" t="n">
        <v>2</v>
      </c>
      <c r="O68" s="34" t="n">
        <v>0</v>
      </c>
      <c r="P68" s="33" t="n">
        <f aca="false">N68-O68</f>
        <v>2</v>
      </c>
      <c r="Q68" s="35" t="n">
        <f aca="false">O68/N68</f>
        <v>0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30</v>
      </c>
      <c r="X68" s="33" t="n">
        <f aca="false">V68-W68</f>
        <v>2</v>
      </c>
      <c r="Y68" s="35" t="n">
        <f aca="false">W68/V68</f>
        <v>0.9375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138</v>
      </c>
      <c r="H70" s="18" t="n">
        <f aca="false">SUM(H55:H69)</f>
        <v>31</v>
      </c>
      <c r="I70" s="19" t="n">
        <f aca="false">G70/F70</f>
        <v>0.816568047337278</v>
      </c>
      <c r="J70" s="18" t="n">
        <f aca="false">SUM(J55:J69)</f>
        <v>9</v>
      </c>
      <c r="K70" s="18" t="n">
        <f aca="false">SUM(K55:K69)</f>
        <v>8</v>
      </c>
      <c r="L70" s="18" t="n">
        <f aca="false">J70-K70</f>
        <v>1</v>
      </c>
      <c r="M70" s="19" t="n">
        <f aca="false">K70/J70</f>
        <v>0.888888888888889</v>
      </c>
      <c r="N70" s="18" t="n">
        <f aca="false">SUM(N55:N69)</f>
        <v>20</v>
      </c>
      <c r="O70" s="18" t="n">
        <f aca="false">SUM(O55:O69)</f>
        <v>2</v>
      </c>
      <c r="P70" s="18" t="n">
        <f aca="false">SUM(P55:P69)</f>
        <v>18</v>
      </c>
      <c r="Q70" s="19" t="n">
        <f aca="false">O70/N70</f>
        <v>0.1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148</v>
      </c>
      <c r="X70" s="18" t="n">
        <f aca="false">SUM(X55:X69)</f>
        <v>50</v>
      </c>
      <c r="Y70" s="19" t="n">
        <f aca="false">W70/V70</f>
        <v>0.747474747474748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2</v>
      </c>
      <c r="L73" s="41" t="n">
        <f aca="false">J73-K73</f>
        <v>3</v>
      </c>
      <c r="M73" s="43" t="n">
        <f aca="false">K73/J73</f>
        <v>0.4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7</v>
      </c>
      <c r="X73" s="41" t="n">
        <f aca="false">V73-W73</f>
        <v>3</v>
      </c>
      <c r="Y73" s="43" t="n">
        <f aca="false">W73/V73</f>
        <v>0.7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13</v>
      </c>
      <c r="X76" s="41" t="n">
        <f aca="false">V76-W76</f>
        <v>9</v>
      </c>
      <c r="Y76" s="43" t="n">
        <f aca="false">W76/V76</f>
        <v>0.590909090909091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0</v>
      </c>
      <c r="L78" s="41" t="n">
        <f aca="false">J78-K78</f>
        <v>4</v>
      </c>
      <c r="M78" s="43" t="n">
        <f aca="false">K78/J78</f>
        <v>0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6</v>
      </c>
      <c r="H83" s="41" t="n">
        <f aca="false">F83-G83</f>
        <v>3</v>
      </c>
      <c r="I83" s="43" t="n">
        <f aca="false">G83/F83</f>
        <v>0.666666666666667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6</v>
      </c>
      <c r="X83" s="41" t="n">
        <f aca="false">V83-W83</f>
        <v>5</v>
      </c>
      <c r="Y83" s="43" t="n">
        <f aca="false">W83/V83</f>
        <v>0.545454545454545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2</v>
      </c>
      <c r="P84" s="41" t="n">
        <f aca="false">N84-O84</f>
        <v>0</v>
      </c>
      <c r="Q84" s="43" t="n">
        <f aca="false">O84/N84</f>
        <v>1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9</v>
      </c>
      <c r="X84" s="41" t="n">
        <f aca="false">V84-W84</f>
        <v>1</v>
      </c>
      <c r="Y84" s="43" t="n">
        <f aca="false">W84/V84</f>
        <v>0.9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159</v>
      </c>
      <c r="H85" s="18" t="n">
        <f aca="false">SUM(H71:H84)</f>
        <v>45</v>
      </c>
      <c r="I85" s="19" t="n">
        <f aca="false">G85/F85</f>
        <v>0.779411764705882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11</v>
      </c>
      <c r="P85" s="18" t="n">
        <f aca="false">SUM(P71:P84)</f>
        <v>18</v>
      </c>
      <c r="Q85" s="19" t="n">
        <f aca="false">O85/N85</f>
        <v>0.379310344827586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174</v>
      </c>
      <c r="X85" s="18" t="n">
        <f aca="false">SUM(X71:X84)</f>
        <v>70</v>
      </c>
      <c r="Y85" s="19" t="n">
        <f aca="false">W85/V85</f>
        <v>0.713114754098361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1050</v>
      </c>
      <c r="G86" s="18" t="n">
        <f aca="false">G38+G54+G70+G85</f>
        <v>795</v>
      </c>
      <c r="H86" s="18" t="n">
        <f aca="false">H38+H54+H70+H85</f>
        <v>255</v>
      </c>
      <c r="I86" s="19" t="n">
        <f aca="false">G86/F86</f>
        <v>0.757142857142857</v>
      </c>
      <c r="J86" s="18" t="n">
        <f aca="false">J38+J54+J70+J85</f>
        <v>81</v>
      </c>
      <c r="K86" s="18" t="n">
        <f aca="false">K38+K54+K70+K85</f>
        <v>57</v>
      </c>
      <c r="L86" s="18" t="n">
        <f aca="false">L38+L54+L70+L85</f>
        <v>24</v>
      </c>
      <c r="M86" s="19" t="n">
        <f aca="false">K86/J86</f>
        <v>0.703703703703704</v>
      </c>
      <c r="N86" s="18" t="n">
        <f aca="false">N38+N54+N70+N85</f>
        <v>172</v>
      </c>
      <c r="O86" s="18" t="n">
        <f aca="false">O38+O54+O70+O85</f>
        <v>58</v>
      </c>
      <c r="P86" s="18" t="n">
        <f aca="false">P38+P54+P70+P85</f>
        <v>114</v>
      </c>
      <c r="Q86" s="19" t="n">
        <f aca="false">O86/N86</f>
        <v>0.337209302325581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1312</v>
      </c>
      <c r="W86" s="18" t="n">
        <f aca="false">G86+K86+O86+S86</f>
        <v>916</v>
      </c>
      <c r="X86" s="18" t="n">
        <f aca="false">V86-W86</f>
        <v>396</v>
      </c>
      <c r="Y86" s="19" t="n">
        <f aca="false">W86/V86</f>
        <v>0.698170731707317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172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388</v>
      </c>
      <c r="H96" s="56" t="n">
        <f aca="false">H38</f>
        <v>124</v>
      </c>
      <c r="I96" s="57" t="n">
        <f aca="false">I38</f>
        <v>0.7578125</v>
      </c>
      <c r="J96" s="56" t="n">
        <f aca="false">J38</f>
        <v>39</v>
      </c>
      <c r="K96" s="56" t="n">
        <f aca="false">K38</f>
        <v>26</v>
      </c>
      <c r="L96" s="56" t="n">
        <f aca="false">L38</f>
        <v>13</v>
      </c>
      <c r="M96" s="57" t="n">
        <f aca="false">M38</f>
        <v>0.666666666666667</v>
      </c>
      <c r="N96" s="56" t="n">
        <f aca="false">N38</f>
        <v>103</v>
      </c>
      <c r="O96" s="56" t="n">
        <f aca="false">O38</f>
        <v>35</v>
      </c>
      <c r="P96" s="56" t="n">
        <f aca="false">P38</f>
        <v>68</v>
      </c>
      <c r="Q96" s="57" t="n">
        <f aca="false">Q38</f>
        <v>0.339805825242719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658</v>
      </c>
      <c r="W96" s="56" t="n">
        <f aca="false">W38</f>
        <v>451</v>
      </c>
      <c r="X96" s="56" t="n">
        <f aca="false">X38</f>
        <v>207</v>
      </c>
      <c r="Y96" s="57" t="n">
        <f aca="false">Y38</f>
        <v>0.685410334346505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110</v>
      </c>
      <c r="H97" s="59" t="n">
        <f aca="false">H54</f>
        <v>55</v>
      </c>
      <c r="I97" s="60" t="n">
        <f aca="false">I54</f>
        <v>0.666666666666667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10</v>
      </c>
      <c r="P97" s="59" t="n">
        <f aca="false">P54</f>
        <v>10</v>
      </c>
      <c r="Q97" s="60" t="n">
        <f aca="false">Q54</f>
        <v>0.5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143</v>
      </c>
      <c r="X97" s="59" t="n">
        <f aca="false">X54</f>
        <v>69</v>
      </c>
      <c r="Y97" s="60" t="n">
        <f aca="false">Y54</f>
        <v>0.674528301886793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138</v>
      </c>
      <c r="H98" s="62" t="n">
        <f aca="false">H70</f>
        <v>31</v>
      </c>
      <c r="I98" s="63" t="n">
        <f aca="false">I70</f>
        <v>0.816568047337278</v>
      </c>
      <c r="J98" s="62" t="n">
        <f aca="false">J70</f>
        <v>9</v>
      </c>
      <c r="K98" s="62" t="n">
        <f aca="false">K70</f>
        <v>8</v>
      </c>
      <c r="L98" s="62" t="n">
        <f aca="false">L70</f>
        <v>1</v>
      </c>
      <c r="M98" s="63" t="n">
        <f aca="false">M70</f>
        <v>0.888888888888889</v>
      </c>
      <c r="N98" s="62" t="n">
        <f aca="false">N70</f>
        <v>20</v>
      </c>
      <c r="O98" s="62" t="n">
        <f aca="false">O70</f>
        <v>2</v>
      </c>
      <c r="P98" s="62" t="n">
        <f aca="false">P70</f>
        <v>18</v>
      </c>
      <c r="Q98" s="63" t="n">
        <f aca="false">Q70</f>
        <v>0.1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148</v>
      </c>
      <c r="X98" s="62" t="n">
        <f aca="false">X70</f>
        <v>50</v>
      </c>
      <c r="Y98" s="63" t="n">
        <f aca="false">Y70</f>
        <v>0.747474747474748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159</v>
      </c>
      <c r="H99" s="65" t="n">
        <f aca="false">H85</f>
        <v>45</v>
      </c>
      <c r="I99" s="66" t="n">
        <f aca="false">I85</f>
        <v>0.779411764705882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11</v>
      </c>
      <c r="P99" s="65" t="n">
        <f aca="false">P85</f>
        <v>18</v>
      </c>
      <c r="Q99" s="66" t="n">
        <f aca="false">Q85</f>
        <v>0.379310344827586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174</v>
      </c>
      <c r="X99" s="65" t="n">
        <f aca="false">X85</f>
        <v>70</v>
      </c>
      <c r="Y99" s="66" t="n">
        <f aca="false">Y85</f>
        <v>0.713114754098361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1050</v>
      </c>
      <c r="G100" s="6" t="n">
        <f aca="false">G86</f>
        <v>795</v>
      </c>
      <c r="H100" s="6" t="n">
        <f aca="false">H86</f>
        <v>255</v>
      </c>
      <c r="I100" s="68" t="n">
        <f aca="false">I86</f>
        <v>0.757142857142857</v>
      </c>
      <c r="J100" s="6" t="n">
        <f aca="false">J86</f>
        <v>81</v>
      </c>
      <c r="K100" s="6" t="n">
        <f aca="false">K86</f>
        <v>57</v>
      </c>
      <c r="L100" s="6" t="n">
        <f aca="false">L86</f>
        <v>24</v>
      </c>
      <c r="M100" s="68" t="n">
        <f aca="false">M86</f>
        <v>0.703703703703704</v>
      </c>
      <c r="N100" s="6" t="n">
        <f aca="false">N86</f>
        <v>172</v>
      </c>
      <c r="O100" s="6" t="n">
        <f aca="false">O86</f>
        <v>58</v>
      </c>
      <c r="P100" s="6" t="n">
        <f aca="false">P86</f>
        <v>114</v>
      </c>
      <c r="Q100" s="68" t="n">
        <f aca="false">Q86</f>
        <v>0.337209302325581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1312</v>
      </c>
      <c r="W100" s="6" t="n">
        <f aca="false">W86</f>
        <v>916</v>
      </c>
      <c r="X100" s="6" t="n">
        <f aca="false">X86</f>
        <v>396</v>
      </c>
      <c r="Y100" s="68" t="n">
        <f aca="false">W100/V100</f>
        <v>0.698170731707317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173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1131</v>
      </c>
      <c r="J113" s="75"/>
      <c r="K113" s="75"/>
      <c r="L113" s="76" t="n">
        <f aca="false">G86+K86</f>
        <v>852</v>
      </c>
      <c r="M113" s="76"/>
      <c r="N113" s="76"/>
      <c r="O113" s="76" t="n">
        <f aca="false">I113-L113</f>
        <v>279</v>
      </c>
      <c r="P113" s="76"/>
      <c r="Q113" s="76"/>
      <c r="R113" s="77" t="n">
        <f aca="false">L113/I113</f>
        <v>0.753315649867374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64</v>
      </c>
      <c r="M114" s="76"/>
      <c r="N114" s="76"/>
      <c r="O114" s="76" t="n">
        <f aca="false">I114-L114</f>
        <v>117</v>
      </c>
      <c r="P114" s="76"/>
      <c r="Q114" s="76"/>
      <c r="R114" s="77" t="n">
        <f aca="false">L114/I114</f>
        <v>0.353591160220994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1312</v>
      </c>
      <c r="J115" s="75"/>
      <c r="K115" s="75"/>
      <c r="L115" s="76" t="n">
        <f aca="false">SUM(L113:L114)</f>
        <v>916</v>
      </c>
      <c r="M115" s="76"/>
      <c r="N115" s="76"/>
      <c r="O115" s="76" t="n">
        <f aca="false">SUM(O113:O114)</f>
        <v>396</v>
      </c>
      <c r="P115" s="76"/>
      <c r="Q115" s="76"/>
      <c r="R115" s="77" t="n">
        <f aca="false">L115/I115</f>
        <v>0.698170731707317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1825</v>
      </c>
      <c r="G121" s="83" t="n">
        <v>727</v>
      </c>
      <c r="H121" s="83" t="n">
        <v>1098</v>
      </c>
      <c r="I121" s="84" t="n">
        <f aca="false">G121/F121</f>
        <v>0.398356164383562</v>
      </c>
      <c r="J121" s="83" t="n">
        <v>470</v>
      </c>
      <c r="K121" s="83" t="n">
        <v>95</v>
      </c>
      <c r="L121" s="83" t="n">
        <v>375</v>
      </c>
      <c r="M121" s="84" t="n">
        <f aca="false">K121/J121</f>
        <v>0.202127659574468</v>
      </c>
    </row>
    <row r="122" customFormat="false" ht="12.75" hidden="false" customHeight="false" outlineLevel="0" collapsed="false">
      <c r="E122" s="80" t="s">
        <v>62</v>
      </c>
      <c r="F122" s="83" t="n">
        <v>967</v>
      </c>
      <c r="G122" s="83" t="n">
        <v>406</v>
      </c>
      <c r="H122" s="83" t="n">
        <v>561</v>
      </c>
      <c r="I122" s="84" t="n">
        <f aca="false">G122/F122</f>
        <v>0.419855222337125</v>
      </c>
      <c r="J122" s="83" t="n">
        <v>388</v>
      </c>
      <c r="K122" s="83" t="n">
        <v>68</v>
      </c>
      <c r="L122" s="83" t="n">
        <v>320</v>
      </c>
      <c r="M122" s="84" t="n">
        <f aca="false">K122/J122</f>
        <v>0.175257731958763</v>
      </c>
    </row>
    <row r="123" customFormat="false" ht="12.75" hidden="false" customHeight="false" outlineLevel="0" collapsed="false">
      <c r="E123" s="80" t="s">
        <v>86</v>
      </c>
      <c r="F123" s="83" t="n">
        <v>965</v>
      </c>
      <c r="G123" s="83" t="n">
        <v>401</v>
      </c>
      <c r="H123" s="83" t="n">
        <v>564</v>
      </c>
      <c r="I123" s="84" t="n">
        <f aca="false">G123/F123</f>
        <v>0.415544041450777</v>
      </c>
      <c r="J123" s="83" t="n">
        <v>353</v>
      </c>
      <c r="K123" s="83" t="n">
        <v>57</v>
      </c>
      <c r="L123" s="83" t="n">
        <v>296</v>
      </c>
      <c r="M123" s="84" t="n">
        <f aca="false">K123/J123</f>
        <v>0.161473087818697</v>
      </c>
    </row>
    <row r="124" customFormat="false" ht="12.75" hidden="false" customHeight="false" outlineLevel="0" collapsed="false">
      <c r="E124" s="80" t="s">
        <v>109</v>
      </c>
      <c r="F124" s="83" t="n">
        <v>1596</v>
      </c>
      <c r="G124" s="83" t="n">
        <v>553</v>
      </c>
      <c r="H124" s="83" t="n">
        <v>1043</v>
      </c>
      <c r="I124" s="84" t="n">
        <f aca="false">G124/F124</f>
        <v>0.346491228070175</v>
      </c>
      <c r="J124" s="83" t="n">
        <v>456</v>
      </c>
      <c r="K124" s="83" t="n">
        <v>53</v>
      </c>
      <c r="L124" s="83" t="n">
        <v>403</v>
      </c>
      <c r="M124" s="84" t="n">
        <f aca="false">K124/J124</f>
        <v>0.116228070175439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5353</v>
      </c>
      <c r="G125" s="80" t="n">
        <f aca="false">G121+G122+G123+G124</f>
        <v>2087</v>
      </c>
      <c r="H125" s="80" t="n">
        <f aca="false">H121+H122+H123+H124</f>
        <v>3266</v>
      </c>
      <c r="I125" s="85" t="n">
        <f aca="false">G125/F125</f>
        <v>0.389874836540258</v>
      </c>
      <c r="J125" s="80" t="n">
        <f aca="false">J121+J122+J123+J124</f>
        <v>1667</v>
      </c>
      <c r="K125" s="80" t="n">
        <f aca="false">K121+K122+K123+K124</f>
        <v>273</v>
      </c>
      <c r="L125" s="80" t="n">
        <f aca="false">L121+L122+L123+L124</f>
        <v>1394</v>
      </c>
      <c r="M125" s="85" t="n">
        <f aca="false">K125/J125</f>
        <v>0.16376724655069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7"/>
  <sheetViews>
    <sheetView showFormulas="false" showGridLines="true" showRowColHeaders="true" showZeros="true" rightToLeft="false" tabSelected="false" showOutlineSymbols="true" defaultGridColor="true" view="normal" topLeftCell="A97" colorId="64" zoomScale="81" zoomScaleNormal="81" zoomScalePageLayoutView="100" workbookViewId="0">
      <selection pane="topLeft" activeCell="F125" activeCellId="0" sqref="F125"/>
    </sheetView>
  </sheetViews>
  <sheetFormatPr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3.71"/>
    <col collapsed="false" customWidth="true" hidden="false" outlineLevel="0" max="3" min="3" style="0" width="19.57"/>
    <col collapsed="false" customWidth="true" hidden="false" outlineLevel="0" max="4" min="4" style="0" width="8.86"/>
    <col collapsed="false" customWidth="true" hidden="false" outlineLevel="0" max="5" min="5" style="0" width="42.71"/>
    <col collapsed="false" customWidth="true" hidden="false" outlineLevel="0" max="8" min="6" style="0" width="5.86"/>
    <col collapsed="false" customWidth="true" hidden="false" outlineLevel="0" max="9" min="9" style="0" width="7.87"/>
    <col collapsed="false" customWidth="true" hidden="false" outlineLevel="0" max="12" min="10" style="0" width="5.86"/>
    <col collapsed="false" customWidth="true" hidden="false" outlineLevel="0" max="13" min="13" style="0" width="7.87"/>
    <col collapsed="false" customWidth="true" hidden="false" outlineLevel="0" max="16" min="14" style="0" width="5.86"/>
    <col collapsed="false" customWidth="true" hidden="false" outlineLevel="0" max="17" min="17" style="0" width="7.15"/>
    <col collapsed="false" customWidth="true" hidden="false" outlineLevel="0" max="25" min="18" style="0" width="5.86"/>
    <col collapsed="false" customWidth="true" hidden="false" outlineLevel="0" max="1023" min="26" style="0" width="11.42"/>
    <col collapsed="false" customWidth="true" hidden="false" outlineLevel="0" max="1025" min="1024" style="0" width="9.7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2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false" outlineLevel="0" collapsed="false">
      <c r="A4" s="4" t="s">
        <v>174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2.75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/>
      <c r="H5" s="7"/>
      <c r="I5" s="7"/>
      <c r="J5" s="7"/>
      <c r="K5" s="7"/>
      <c r="L5" s="7"/>
      <c r="M5" s="7"/>
      <c r="N5" s="7" t="s">
        <v>9</v>
      </c>
      <c r="O5" s="7"/>
      <c r="P5" s="7"/>
      <c r="Q5" s="7"/>
      <c r="R5" s="7"/>
      <c r="S5" s="7"/>
      <c r="T5" s="7"/>
      <c r="U5" s="7"/>
      <c r="V5" s="7" t="s">
        <v>10</v>
      </c>
      <c r="W5" s="7"/>
      <c r="X5" s="7"/>
      <c r="Y5" s="7"/>
    </row>
    <row r="6" customFormat="false" ht="12.75" hidden="false" customHeight="false" outlineLevel="0" collapsed="false">
      <c r="A6" s="5"/>
      <c r="B6" s="5"/>
      <c r="C6" s="5"/>
      <c r="D6" s="5"/>
      <c r="E6" s="5"/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7" t="s">
        <v>11</v>
      </c>
      <c r="O6" s="7"/>
      <c r="P6" s="7"/>
      <c r="Q6" s="7"/>
      <c r="R6" s="7" t="s">
        <v>12</v>
      </c>
      <c r="S6" s="7"/>
      <c r="T6" s="7"/>
      <c r="U6" s="7"/>
      <c r="V6" s="7"/>
      <c r="W6" s="7"/>
      <c r="X6" s="7"/>
      <c r="Y6" s="7"/>
    </row>
    <row r="7" customFormat="false" ht="22.5" hidden="false" customHeight="false" outlineLevel="0" collapsed="false">
      <c r="A7" s="5"/>
      <c r="B7" s="5"/>
      <c r="C7" s="5"/>
      <c r="D7" s="5"/>
      <c r="E7" s="5"/>
      <c r="F7" s="8" t="s">
        <v>13</v>
      </c>
      <c r="G7" s="8" t="s">
        <v>14</v>
      </c>
      <c r="H7" s="8" t="s">
        <v>15</v>
      </c>
      <c r="I7" s="8" t="s">
        <v>16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13</v>
      </c>
      <c r="W7" s="8" t="s">
        <v>14</v>
      </c>
      <c r="X7" s="8" t="s">
        <v>15</v>
      </c>
      <c r="Y7" s="8" t="s">
        <v>16</v>
      </c>
    </row>
    <row r="8" customFormat="false" ht="12.75" hidden="false" customHeight="false" outlineLevel="0" collapsed="false">
      <c r="A8" s="9" t="s">
        <v>17</v>
      </c>
      <c r="B8" s="10" t="n">
        <v>1</v>
      </c>
      <c r="C8" s="11" t="s">
        <v>18</v>
      </c>
      <c r="D8" s="11" t="n">
        <v>13669</v>
      </c>
      <c r="E8" s="12" t="s">
        <v>19</v>
      </c>
      <c r="F8" s="13" t="n">
        <v>14</v>
      </c>
      <c r="G8" s="14" t="n">
        <v>13</v>
      </c>
      <c r="H8" s="13" t="n">
        <f aca="false">F8-G8</f>
        <v>1</v>
      </c>
      <c r="I8" s="15" t="n">
        <f aca="false">G8/F8</f>
        <v>0.928571428571429</v>
      </c>
      <c r="J8" s="15"/>
      <c r="K8" s="14"/>
      <c r="L8" s="13"/>
      <c r="M8" s="15"/>
      <c r="N8" s="13"/>
      <c r="O8" s="14"/>
      <c r="P8" s="13"/>
      <c r="Q8" s="15"/>
      <c r="R8" s="13"/>
      <c r="S8" s="14"/>
      <c r="T8" s="13"/>
      <c r="U8" s="15"/>
      <c r="V8" s="13" t="n">
        <f aca="false">F8+J8+N8+R8</f>
        <v>14</v>
      </c>
      <c r="W8" s="13" t="n">
        <f aca="false">G8+K8+O8+S8</f>
        <v>13</v>
      </c>
      <c r="X8" s="13" t="n">
        <f aca="false">V8-W8</f>
        <v>1</v>
      </c>
      <c r="Y8" s="15" t="n">
        <f aca="false">W8/V8</f>
        <v>0.928571428571429</v>
      </c>
    </row>
    <row r="9" customFormat="false" ht="12.75" hidden="false" customHeight="false" outlineLevel="0" collapsed="false">
      <c r="A9" s="9"/>
      <c r="B9" s="10" t="n">
        <v>2</v>
      </c>
      <c r="C9" s="11" t="s">
        <v>20</v>
      </c>
      <c r="D9" s="11" t="n">
        <v>1401</v>
      </c>
      <c r="E9" s="12" t="s">
        <v>21</v>
      </c>
      <c r="F9" s="13" t="n">
        <v>57</v>
      </c>
      <c r="G9" s="14" t="n">
        <v>57</v>
      </c>
      <c r="H9" s="13" t="n">
        <f aca="false">F9-G9</f>
        <v>0</v>
      </c>
      <c r="I9" s="15" t="n">
        <f aca="false">G9/F9</f>
        <v>1</v>
      </c>
      <c r="J9" s="16" t="n">
        <v>1</v>
      </c>
      <c r="K9" s="14" t="n">
        <v>1</v>
      </c>
      <c r="L9" s="13" t="n">
        <f aca="false">J9-K9</f>
        <v>0</v>
      </c>
      <c r="M9" s="15" t="n">
        <f aca="false">K9/J9</f>
        <v>1</v>
      </c>
      <c r="N9" s="13" t="n">
        <v>10</v>
      </c>
      <c r="O9" s="14" t="n">
        <v>7</v>
      </c>
      <c r="P9" s="13" t="n">
        <f aca="false">N9-O9</f>
        <v>3</v>
      </c>
      <c r="Q9" s="15" t="n">
        <f aca="false">O9/N9</f>
        <v>0.7</v>
      </c>
      <c r="R9" s="13"/>
      <c r="S9" s="14"/>
      <c r="T9" s="13"/>
      <c r="U9" s="15"/>
      <c r="V9" s="13" t="n">
        <f aca="false">F9+J9+N9+R9</f>
        <v>68</v>
      </c>
      <c r="W9" s="13" t="n">
        <f aca="false">G9+K9+O9+S9</f>
        <v>65</v>
      </c>
      <c r="X9" s="13" t="n">
        <f aca="false">V9-W9</f>
        <v>3</v>
      </c>
      <c r="Y9" s="15" t="n">
        <f aca="false">W9/V9</f>
        <v>0.955882352941176</v>
      </c>
    </row>
    <row r="10" customFormat="false" ht="13.5" hidden="false" customHeight="true" outlineLevel="0" collapsed="false">
      <c r="A10" s="9"/>
      <c r="B10" s="9"/>
      <c r="C10" s="11" t="s">
        <v>22</v>
      </c>
      <c r="D10" s="11" t="n">
        <v>1472</v>
      </c>
      <c r="E10" s="12" t="s">
        <v>23</v>
      </c>
      <c r="F10" s="13" t="n">
        <v>20</v>
      </c>
      <c r="G10" s="14" t="n">
        <v>10</v>
      </c>
      <c r="H10" s="13" t="n">
        <f aca="false">F10-G10</f>
        <v>10</v>
      </c>
      <c r="I10" s="15" t="n">
        <f aca="false">G10/F10</f>
        <v>0.5</v>
      </c>
      <c r="J10" s="16" t="n">
        <v>2</v>
      </c>
      <c r="K10" s="14" t="n">
        <v>0</v>
      </c>
      <c r="L10" s="13" t="n">
        <f aca="false">J10-K10</f>
        <v>2</v>
      </c>
      <c r="M10" s="15" t="n">
        <f aca="false">K10/J10</f>
        <v>0</v>
      </c>
      <c r="N10" s="13"/>
      <c r="O10" s="14"/>
      <c r="P10" s="13"/>
      <c r="Q10" s="15"/>
      <c r="R10" s="13"/>
      <c r="S10" s="14"/>
      <c r="T10" s="13"/>
      <c r="U10" s="15"/>
      <c r="V10" s="13" t="n">
        <f aca="false">F10+J10+N10+R10</f>
        <v>22</v>
      </c>
      <c r="W10" s="13" t="n">
        <f aca="false">G10+K10+O10+S10</f>
        <v>10</v>
      </c>
      <c r="X10" s="13" t="n">
        <f aca="false">V10-W10</f>
        <v>12</v>
      </c>
      <c r="Y10" s="15" t="n">
        <f aca="false">W10/V10</f>
        <v>0.454545454545455</v>
      </c>
    </row>
    <row r="11" customFormat="false" ht="12.75" hidden="false" customHeight="false" outlineLevel="0" collapsed="false">
      <c r="A11" s="9"/>
      <c r="B11" s="9"/>
      <c r="C11" s="9"/>
      <c r="D11" s="11" t="n">
        <v>1441</v>
      </c>
      <c r="E11" s="12" t="s">
        <v>24</v>
      </c>
      <c r="F11" s="13"/>
      <c r="G11" s="14"/>
      <c r="H11" s="13"/>
      <c r="I11" s="15"/>
      <c r="J11" s="16"/>
      <c r="K11" s="14"/>
      <c r="L11" s="13"/>
      <c r="M11" s="15"/>
      <c r="N11" s="13" t="n">
        <v>10</v>
      </c>
      <c r="O11" s="14" t="n">
        <v>9</v>
      </c>
      <c r="P11" s="13" t="n">
        <f aca="false">N11-O11</f>
        <v>1</v>
      </c>
      <c r="Q11" s="15" t="n">
        <f aca="false">O11/N11</f>
        <v>0.9</v>
      </c>
      <c r="R11" s="13"/>
      <c r="S11" s="14"/>
      <c r="T11" s="13"/>
      <c r="U11" s="15"/>
      <c r="V11" s="13" t="n">
        <f aca="false">F11+J11+N11+R11</f>
        <v>10</v>
      </c>
      <c r="W11" s="13" t="n">
        <f aca="false">G11+K11+O11+S11</f>
        <v>9</v>
      </c>
      <c r="X11" s="13" t="n">
        <f aca="false">V11-W11</f>
        <v>1</v>
      </c>
      <c r="Y11" s="15" t="n">
        <f aca="false">W11/V11</f>
        <v>0.9</v>
      </c>
    </row>
    <row r="12" customFormat="false" ht="18" hidden="false" customHeight="true" outlineLevel="0" collapsed="false">
      <c r="A12" s="9"/>
      <c r="B12" s="9"/>
      <c r="C12" s="9"/>
      <c r="D12" s="11" t="n">
        <v>1529</v>
      </c>
      <c r="E12" s="12" t="s">
        <v>25</v>
      </c>
      <c r="F12" s="13" t="n">
        <v>45</v>
      </c>
      <c r="G12" s="14" t="n">
        <v>43</v>
      </c>
      <c r="H12" s="13" t="n">
        <f aca="false">F12-G12</f>
        <v>2</v>
      </c>
      <c r="I12" s="15" t="n">
        <f aca="false">G12/F12</f>
        <v>0.955555555555556</v>
      </c>
      <c r="J12" s="16"/>
      <c r="K12" s="14"/>
      <c r="L12" s="13"/>
      <c r="M12" s="15"/>
      <c r="N12" s="13"/>
      <c r="O12" s="14"/>
      <c r="P12" s="13"/>
      <c r="Q12" s="15"/>
      <c r="R12" s="13"/>
      <c r="S12" s="14"/>
      <c r="T12" s="13"/>
      <c r="U12" s="15"/>
      <c r="V12" s="13" t="n">
        <f aca="false">F12+J12+N12+R12</f>
        <v>45</v>
      </c>
      <c r="W12" s="13" t="n">
        <f aca="false">G12+K12+O12+S12</f>
        <v>43</v>
      </c>
      <c r="X12" s="13" t="n">
        <f aca="false">V12-W12</f>
        <v>2</v>
      </c>
      <c r="Y12" s="15" t="n">
        <f aca="false">W12/V12</f>
        <v>0.955555555555556</v>
      </c>
    </row>
    <row r="13" customFormat="false" ht="12.75" hidden="false" customHeight="false" outlineLevel="0" collapsed="false">
      <c r="A13" s="9"/>
      <c r="B13" s="9"/>
      <c r="C13" s="9"/>
      <c r="D13" s="11" t="n">
        <v>1482</v>
      </c>
      <c r="E13" s="12" t="s">
        <v>26</v>
      </c>
      <c r="F13" s="13" t="n">
        <v>61</v>
      </c>
      <c r="G13" s="14" t="n">
        <v>37</v>
      </c>
      <c r="H13" s="13" t="n">
        <f aca="false">F13-G13</f>
        <v>24</v>
      </c>
      <c r="I13" s="15" t="n">
        <f aca="false">G13/F13</f>
        <v>0.60655737704918</v>
      </c>
      <c r="J13" s="16"/>
      <c r="K13" s="14"/>
      <c r="L13" s="13"/>
      <c r="M13" s="15"/>
      <c r="N13" s="13" t="n">
        <v>25</v>
      </c>
      <c r="O13" s="14" t="n">
        <v>2</v>
      </c>
      <c r="P13" s="13" t="n">
        <f aca="false">N13-O13</f>
        <v>23</v>
      </c>
      <c r="Q13" s="15" t="n">
        <f aca="false">O13/N13</f>
        <v>0.08</v>
      </c>
      <c r="R13" s="13"/>
      <c r="S13" s="14"/>
      <c r="T13" s="13"/>
      <c r="U13" s="15"/>
      <c r="V13" s="13" t="n">
        <f aca="false">F13+J13+N13+R13</f>
        <v>86</v>
      </c>
      <c r="W13" s="13" t="n">
        <f aca="false">G13+K13+O13+S13</f>
        <v>39</v>
      </c>
      <c r="X13" s="13" t="n">
        <f aca="false">V13-W13</f>
        <v>47</v>
      </c>
      <c r="Y13" s="15" t="n">
        <f aca="false">W13/V13</f>
        <v>0.453488372093023</v>
      </c>
    </row>
    <row r="14" customFormat="false" ht="12.75" hidden="false" customHeight="false" outlineLevel="0" collapsed="false">
      <c r="A14" s="9"/>
      <c r="B14" s="9"/>
      <c r="C14" s="11" t="s">
        <v>27</v>
      </c>
      <c r="D14" s="11"/>
      <c r="E14" s="12" t="s">
        <v>28</v>
      </c>
      <c r="F14" s="13" t="n">
        <v>30</v>
      </c>
      <c r="G14" s="14" t="n">
        <v>30</v>
      </c>
      <c r="H14" s="13" t="n">
        <f aca="false">F14-G14</f>
        <v>0</v>
      </c>
      <c r="I14" s="15" t="n">
        <f aca="false">G14/F14</f>
        <v>1</v>
      </c>
      <c r="J14" s="16" t="n">
        <v>5</v>
      </c>
      <c r="K14" s="14" t="n">
        <v>4</v>
      </c>
      <c r="L14" s="13" t="n">
        <f aca="false">J14-K14</f>
        <v>1</v>
      </c>
      <c r="M14" s="15" t="n">
        <f aca="false">K14/J14</f>
        <v>0.8</v>
      </c>
      <c r="N14" s="13"/>
      <c r="O14" s="14"/>
      <c r="P14" s="13"/>
      <c r="Q14" s="15"/>
      <c r="R14" s="13"/>
      <c r="S14" s="14"/>
      <c r="T14" s="13"/>
      <c r="U14" s="15"/>
      <c r="V14" s="13" t="n">
        <f aca="false">F14+J14+N14+R14</f>
        <v>35</v>
      </c>
      <c r="W14" s="13" t="n">
        <f aca="false">G14+K14+O14+S14</f>
        <v>34</v>
      </c>
      <c r="X14" s="13" t="n">
        <f aca="false">V14-W14</f>
        <v>1</v>
      </c>
      <c r="Y14" s="15" t="n">
        <f aca="false">W14/V14</f>
        <v>0.971428571428571</v>
      </c>
    </row>
    <row r="15" customFormat="false" ht="12.75" hidden="false" customHeight="false" outlineLevel="0" collapsed="false">
      <c r="A15" s="9"/>
      <c r="B15" s="9"/>
      <c r="C15" s="9"/>
      <c r="D15" s="11"/>
      <c r="E15" s="12" t="s">
        <v>29</v>
      </c>
      <c r="F15" s="13" t="n">
        <v>20</v>
      </c>
      <c r="G15" s="14" t="n">
        <v>9</v>
      </c>
      <c r="H15" s="13" t="n">
        <f aca="false">F15-G15</f>
        <v>11</v>
      </c>
      <c r="I15" s="15" t="n">
        <f aca="false">G15/F15</f>
        <v>0.45</v>
      </c>
      <c r="J15" s="16"/>
      <c r="K15" s="14"/>
      <c r="L15" s="13"/>
      <c r="M15" s="15"/>
      <c r="N15" s="13"/>
      <c r="O15" s="14"/>
      <c r="P15" s="13"/>
      <c r="Q15" s="15"/>
      <c r="R15" s="13"/>
      <c r="S15" s="14"/>
      <c r="T15" s="13"/>
      <c r="U15" s="15"/>
      <c r="V15" s="13" t="n">
        <f aca="false">F15+J15+N15+R15</f>
        <v>20</v>
      </c>
      <c r="W15" s="13" t="n">
        <f aca="false">G15+K15+O15+S15</f>
        <v>9</v>
      </c>
      <c r="X15" s="13" t="n">
        <f aca="false">V15-W15</f>
        <v>11</v>
      </c>
      <c r="Y15" s="15" t="n">
        <f aca="false">W15/V15</f>
        <v>0.45</v>
      </c>
    </row>
    <row r="16" customFormat="false" ht="12.75" hidden="false" customHeight="false" outlineLevel="0" collapsed="false">
      <c r="A16" s="9"/>
      <c r="B16" s="9"/>
      <c r="C16" s="9"/>
      <c r="D16" s="11"/>
      <c r="E16" s="12" t="s">
        <v>30</v>
      </c>
      <c r="F16" s="13" t="n">
        <v>2</v>
      </c>
      <c r="G16" s="14" t="n">
        <v>1</v>
      </c>
      <c r="H16" s="13" t="n">
        <f aca="false">F16-G16</f>
        <v>1</v>
      </c>
      <c r="I16" s="15" t="n">
        <f aca="false">G16/F16</f>
        <v>0.5</v>
      </c>
      <c r="J16" s="16"/>
      <c r="K16" s="14"/>
      <c r="L16" s="13"/>
      <c r="M16" s="15"/>
      <c r="N16" s="13"/>
      <c r="O16" s="14"/>
      <c r="P16" s="13"/>
      <c r="Q16" s="15"/>
      <c r="R16" s="13"/>
      <c r="S16" s="14"/>
      <c r="T16" s="13"/>
      <c r="U16" s="15"/>
      <c r="V16" s="13" t="n">
        <f aca="false">F16+J16+N16+R16</f>
        <v>2</v>
      </c>
      <c r="W16" s="13" t="n">
        <f aca="false">G16+K16+O16+S16</f>
        <v>1</v>
      </c>
      <c r="X16" s="13" t="n">
        <f aca="false">V16-W16</f>
        <v>1</v>
      </c>
      <c r="Y16" s="15" t="n">
        <f aca="false">W16/V16</f>
        <v>0.5</v>
      </c>
    </row>
    <row r="17" customFormat="false" ht="12.75" hidden="false" customHeight="false" outlineLevel="0" collapsed="false">
      <c r="A17" s="9"/>
      <c r="B17" s="9"/>
      <c r="C17" s="9"/>
      <c r="D17" s="11"/>
      <c r="E17" s="12" t="s">
        <v>31</v>
      </c>
      <c r="F17" s="13" t="n">
        <v>28</v>
      </c>
      <c r="G17" s="14" t="n">
        <v>10</v>
      </c>
      <c r="H17" s="13" t="n">
        <f aca="false">F17-G17</f>
        <v>18</v>
      </c>
      <c r="I17" s="15" t="n">
        <f aca="false">G17/F17</f>
        <v>0.357142857142857</v>
      </c>
      <c r="J17" s="16"/>
      <c r="K17" s="14"/>
      <c r="L17" s="13"/>
      <c r="M17" s="15"/>
      <c r="N17" s="13"/>
      <c r="O17" s="14"/>
      <c r="P17" s="13"/>
      <c r="Q17" s="15"/>
      <c r="R17" s="13"/>
      <c r="S17" s="14"/>
      <c r="T17" s="13"/>
      <c r="U17" s="15"/>
      <c r="V17" s="13" t="n">
        <f aca="false">F17+J17+N17+R17</f>
        <v>28</v>
      </c>
      <c r="W17" s="13" t="n">
        <f aca="false">G17+K17+O17+S17</f>
        <v>10</v>
      </c>
      <c r="X17" s="13" t="n">
        <f aca="false">V17-W17</f>
        <v>18</v>
      </c>
      <c r="Y17" s="15" t="n">
        <f aca="false">W17/V17</f>
        <v>0.357142857142857</v>
      </c>
    </row>
    <row r="18" customFormat="false" ht="12.75" hidden="false" customHeight="false" outlineLevel="0" collapsed="false">
      <c r="A18" s="9"/>
      <c r="B18" s="9"/>
      <c r="C18" s="9"/>
      <c r="D18" s="11"/>
      <c r="E18" s="12" t="s">
        <v>32</v>
      </c>
      <c r="F18" s="13" t="n">
        <v>20</v>
      </c>
      <c r="G18" s="14" t="n">
        <v>20</v>
      </c>
      <c r="H18" s="13" t="n">
        <f aca="false">F18-G18</f>
        <v>0</v>
      </c>
      <c r="I18" s="15" t="n">
        <f aca="false">G18/F18</f>
        <v>1</v>
      </c>
      <c r="J18" s="16"/>
      <c r="K18" s="14"/>
      <c r="L18" s="13"/>
      <c r="M18" s="15"/>
      <c r="N18" s="13" t="n">
        <v>2</v>
      </c>
      <c r="O18" s="14" t="n">
        <v>0</v>
      </c>
      <c r="P18" s="13" t="n">
        <f aca="false">N18-O18</f>
        <v>2</v>
      </c>
      <c r="Q18" s="15" t="n">
        <f aca="false">O18/N18</f>
        <v>0</v>
      </c>
      <c r="R18" s="13"/>
      <c r="S18" s="14"/>
      <c r="T18" s="13"/>
      <c r="U18" s="15"/>
      <c r="V18" s="13" t="n">
        <f aca="false">F18+J18+N18+R18</f>
        <v>22</v>
      </c>
      <c r="W18" s="13" t="n">
        <f aca="false">G18+K18+O18+S18</f>
        <v>20</v>
      </c>
      <c r="X18" s="13" t="n">
        <f aca="false">V18-W18</f>
        <v>2</v>
      </c>
      <c r="Y18" s="15" t="n">
        <f aca="false">W18/V18</f>
        <v>0.909090909090909</v>
      </c>
    </row>
    <row r="19" customFormat="false" ht="12.75" hidden="false" customHeight="false" outlineLevel="0" collapsed="false">
      <c r="A19" s="9"/>
      <c r="B19" s="9"/>
      <c r="C19" s="9"/>
      <c r="D19" s="11"/>
      <c r="E19" s="12" t="s">
        <v>33</v>
      </c>
      <c r="F19" s="13"/>
      <c r="G19" s="14"/>
      <c r="H19" s="13"/>
      <c r="I19" s="15"/>
      <c r="J19" s="16"/>
      <c r="K19" s="14"/>
      <c r="L19" s="13"/>
      <c r="M19" s="15"/>
      <c r="N19" s="13" t="n">
        <v>34</v>
      </c>
      <c r="O19" s="14" t="n">
        <v>13</v>
      </c>
      <c r="P19" s="13" t="n">
        <f aca="false">N19-O19</f>
        <v>21</v>
      </c>
      <c r="Q19" s="15" t="n">
        <f aca="false">O19/N19</f>
        <v>0.382352941176471</v>
      </c>
      <c r="R19" s="13"/>
      <c r="S19" s="14"/>
      <c r="T19" s="13"/>
      <c r="U19" s="15"/>
      <c r="V19" s="13" t="n">
        <f aca="false">F19+J19+N19+R19</f>
        <v>34</v>
      </c>
      <c r="W19" s="13" t="n">
        <f aca="false">G19+K19+O19+S19</f>
        <v>13</v>
      </c>
      <c r="X19" s="13" t="n">
        <f aca="false">V19-W19</f>
        <v>21</v>
      </c>
      <c r="Y19" s="15" t="n">
        <f aca="false">W19/V19</f>
        <v>0.382352941176471</v>
      </c>
    </row>
    <row r="20" customFormat="false" ht="12.75" hidden="false" customHeight="false" outlineLevel="0" collapsed="false">
      <c r="A20" s="9"/>
      <c r="B20" s="9"/>
      <c r="C20" s="9"/>
      <c r="D20" s="11"/>
      <c r="E20" s="12" t="s">
        <v>34</v>
      </c>
      <c r="F20" s="13" t="n">
        <v>29</v>
      </c>
      <c r="G20" s="14" t="n">
        <v>27</v>
      </c>
      <c r="H20" s="13" t="n">
        <f aca="false">F20-G20</f>
        <v>2</v>
      </c>
      <c r="I20" s="15" t="n">
        <f aca="false">G20/F20</f>
        <v>0.931034482758621</v>
      </c>
      <c r="J20" s="16"/>
      <c r="K20" s="14"/>
      <c r="L20" s="13"/>
      <c r="M20" s="15"/>
      <c r="N20" s="13"/>
      <c r="O20" s="14"/>
      <c r="P20" s="13"/>
      <c r="Q20" s="15"/>
      <c r="R20" s="13"/>
      <c r="S20" s="14"/>
      <c r="T20" s="13"/>
      <c r="U20" s="15"/>
      <c r="V20" s="13" t="n">
        <f aca="false">F20+J20+N20+R20</f>
        <v>29</v>
      </c>
      <c r="W20" s="13" t="n">
        <f aca="false">G20+K20+O20+S20</f>
        <v>27</v>
      </c>
      <c r="X20" s="13" t="n">
        <f aca="false">V20-W20</f>
        <v>2</v>
      </c>
      <c r="Y20" s="15" t="n">
        <f aca="false">W20/V20</f>
        <v>0.931034482758621</v>
      </c>
    </row>
    <row r="21" customFormat="false" ht="12.75" hidden="false" customHeight="false" outlineLevel="0" collapsed="false">
      <c r="A21" s="9"/>
      <c r="B21" s="9"/>
      <c r="C21" s="9"/>
      <c r="D21" s="11"/>
      <c r="E21" s="12" t="s">
        <v>35</v>
      </c>
      <c r="F21" s="13" t="n">
        <v>14</v>
      </c>
      <c r="G21" s="14" t="n">
        <v>4</v>
      </c>
      <c r="H21" s="13" t="n">
        <f aca="false">F21-G21</f>
        <v>10</v>
      </c>
      <c r="I21" s="15" t="n">
        <f aca="false">G21/F21</f>
        <v>0.285714285714286</v>
      </c>
      <c r="J21" s="16"/>
      <c r="K21" s="14"/>
      <c r="L21" s="13"/>
      <c r="M21" s="15"/>
      <c r="N21" s="13"/>
      <c r="O21" s="14"/>
      <c r="P21" s="13"/>
      <c r="Q21" s="15"/>
      <c r="R21" s="13"/>
      <c r="S21" s="14"/>
      <c r="T21" s="13"/>
      <c r="U21" s="15"/>
      <c r="V21" s="13" t="n">
        <f aca="false">F21+J21+N21+R21</f>
        <v>14</v>
      </c>
      <c r="W21" s="13" t="n">
        <f aca="false">G21+K21+O21+S21</f>
        <v>4</v>
      </c>
      <c r="X21" s="13" t="n">
        <f aca="false">V21-W21</f>
        <v>10</v>
      </c>
      <c r="Y21" s="15" t="n">
        <f aca="false">W21/V21</f>
        <v>0.285714285714286</v>
      </c>
    </row>
    <row r="22" customFormat="false" ht="12.75" hidden="false" customHeight="false" outlineLevel="0" collapsed="false">
      <c r="A22" s="9"/>
      <c r="B22" s="9"/>
      <c r="C22" s="9"/>
      <c r="D22" s="11"/>
      <c r="E22" s="12" t="s">
        <v>36</v>
      </c>
      <c r="F22" s="13" t="n">
        <v>8</v>
      </c>
      <c r="G22" s="14" t="n">
        <v>4</v>
      </c>
      <c r="H22" s="13" t="n">
        <f aca="false">F22-G22</f>
        <v>4</v>
      </c>
      <c r="I22" s="15" t="n">
        <f aca="false">G22/F22</f>
        <v>0.5</v>
      </c>
      <c r="J22" s="16"/>
      <c r="K22" s="14"/>
      <c r="L22" s="13"/>
      <c r="M22" s="15"/>
      <c r="N22" s="13"/>
      <c r="O22" s="14"/>
      <c r="P22" s="13"/>
      <c r="Q22" s="15"/>
      <c r="R22" s="13"/>
      <c r="S22" s="14"/>
      <c r="T22" s="13"/>
      <c r="U22" s="15"/>
      <c r="V22" s="13" t="n">
        <f aca="false">F22+J22+N22+R22</f>
        <v>8</v>
      </c>
      <c r="W22" s="13" t="n">
        <f aca="false">G22+K22+O22+S22</f>
        <v>4</v>
      </c>
      <c r="X22" s="13" t="n">
        <f aca="false">V22-W22</f>
        <v>4</v>
      </c>
      <c r="Y22" s="15" t="n">
        <f aca="false">W22/V22</f>
        <v>0.5</v>
      </c>
    </row>
    <row r="23" customFormat="false" ht="12.75" hidden="false" customHeight="false" outlineLevel="0" collapsed="false">
      <c r="A23" s="9"/>
      <c r="B23" s="9"/>
      <c r="C23" s="9"/>
      <c r="D23" s="11"/>
      <c r="E23" s="12" t="s">
        <v>37</v>
      </c>
      <c r="F23" s="13" t="n">
        <v>10</v>
      </c>
      <c r="G23" s="14" t="n">
        <v>6</v>
      </c>
      <c r="H23" s="13" t="n">
        <f aca="false">F23-G23</f>
        <v>4</v>
      </c>
      <c r="I23" s="15" t="n">
        <f aca="false">G23/F23</f>
        <v>0.6</v>
      </c>
      <c r="J23" s="16"/>
      <c r="K23" s="14"/>
      <c r="L23" s="13"/>
      <c r="M23" s="15"/>
      <c r="N23" s="13" t="n">
        <v>4</v>
      </c>
      <c r="O23" s="14" t="n">
        <v>2</v>
      </c>
      <c r="P23" s="13" t="n">
        <f aca="false">N23-O23</f>
        <v>2</v>
      </c>
      <c r="Q23" s="15" t="n">
        <f aca="false">O23/N23</f>
        <v>0.5</v>
      </c>
      <c r="R23" s="13"/>
      <c r="S23" s="14"/>
      <c r="T23" s="13"/>
      <c r="U23" s="15"/>
      <c r="V23" s="13" t="n">
        <f aca="false">F23+J23+N23+R23</f>
        <v>14</v>
      </c>
      <c r="W23" s="13" t="n">
        <f aca="false">G23+K23+O23+S23</f>
        <v>8</v>
      </c>
      <c r="X23" s="13" t="n">
        <f aca="false">V23-W23</f>
        <v>6</v>
      </c>
      <c r="Y23" s="15" t="n">
        <f aca="false">W23/V23</f>
        <v>0.571428571428571</v>
      </c>
    </row>
    <row r="24" customFormat="false" ht="12.75" hidden="false" customHeight="false" outlineLevel="0" collapsed="false">
      <c r="A24" s="9"/>
      <c r="B24" s="9"/>
      <c r="C24" s="9"/>
      <c r="D24" s="11"/>
      <c r="E24" s="12" t="s">
        <v>38</v>
      </c>
      <c r="F24" s="13" t="n">
        <v>40</v>
      </c>
      <c r="G24" s="14" t="n">
        <v>18</v>
      </c>
      <c r="H24" s="13" t="n">
        <f aca="false">F24-G24</f>
        <v>22</v>
      </c>
      <c r="I24" s="15" t="n">
        <f aca="false">G24/F24</f>
        <v>0.45</v>
      </c>
      <c r="J24" s="16"/>
      <c r="K24" s="14"/>
      <c r="L24" s="13"/>
      <c r="M24" s="15"/>
      <c r="N24" s="13" t="n">
        <v>8</v>
      </c>
      <c r="O24" s="14" t="n">
        <v>0</v>
      </c>
      <c r="P24" s="13" t="n">
        <f aca="false">N24-O24</f>
        <v>8</v>
      </c>
      <c r="Q24" s="15" t="n">
        <f aca="false">O24/N24</f>
        <v>0</v>
      </c>
      <c r="R24" s="13"/>
      <c r="S24" s="14"/>
      <c r="T24" s="13"/>
      <c r="U24" s="15"/>
      <c r="V24" s="13" t="n">
        <f aca="false">F24+J24+N24+R24</f>
        <v>48</v>
      </c>
      <c r="W24" s="13" t="n">
        <f aca="false">G24+K24+O24+S24</f>
        <v>18</v>
      </c>
      <c r="X24" s="13" t="n">
        <f aca="false">V24-W24</f>
        <v>30</v>
      </c>
      <c r="Y24" s="15" t="n">
        <f aca="false">W24/V24</f>
        <v>0.375</v>
      </c>
    </row>
    <row r="25" customFormat="false" ht="12.75" hidden="false" customHeight="false" outlineLevel="0" collapsed="false">
      <c r="A25" s="9"/>
      <c r="B25" s="9"/>
      <c r="C25" s="11" t="s">
        <v>39</v>
      </c>
      <c r="D25" s="11"/>
      <c r="E25" s="12" t="s">
        <v>40</v>
      </c>
      <c r="F25" s="13" t="n">
        <v>10</v>
      </c>
      <c r="G25" s="14" t="n">
        <v>10</v>
      </c>
      <c r="H25" s="13" t="n">
        <f aca="false">F25-G25</f>
        <v>0</v>
      </c>
      <c r="I25" s="15" t="n">
        <f aca="false">G25/F25</f>
        <v>1</v>
      </c>
      <c r="J25" s="16"/>
      <c r="K25" s="14"/>
      <c r="L25" s="13"/>
      <c r="M25" s="15"/>
      <c r="N25" s="13"/>
      <c r="O25" s="14"/>
      <c r="P25" s="13"/>
      <c r="Q25" s="15"/>
      <c r="R25" s="13"/>
      <c r="S25" s="14"/>
      <c r="T25" s="13"/>
      <c r="U25" s="15"/>
      <c r="V25" s="13" t="n">
        <f aca="false">F25+J25+N25+R25</f>
        <v>10</v>
      </c>
      <c r="W25" s="13" t="n">
        <f aca="false">G25+K25+O25+S25</f>
        <v>10</v>
      </c>
      <c r="X25" s="13" t="n">
        <f aca="false">V25-W25</f>
        <v>0</v>
      </c>
      <c r="Y25" s="15" t="n">
        <f aca="false">W25/V25</f>
        <v>1</v>
      </c>
    </row>
    <row r="26" customFormat="false" ht="12.75" hidden="false" customHeight="false" outlineLevel="0" collapsed="false">
      <c r="A26" s="9"/>
      <c r="B26" s="9"/>
      <c r="C26" s="11" t="s">
        <v>41</v>
      </c>
      <c r="D26" s="11"/>
      <c r="E26" s="12" t="s">
        <v>42</v>
      </c>
      <c r="F26" s="13" t="n">
        <v>9</v>
      </c>
      <c r="G26" s="14" t="n">
        <v>6</v>
      </c>
      <c r="H26" s="13" t="n">
        <f aca="false">F26-G26</f>
        <v>3</v>
      </c>
      <c r="I26" s="15" t="n">
        <f aca="false">G26/F26</f>
        <v>0.666666666666667</v>
      </c>
      <c r="J26" s="16"/>
      <c r="K26" s="14"/>
      <c r="L26" s="13"/>
      <c r="M26" s="15"/>
      <c r="N26" s="13" t="n">
        <v>3</v>
      </c>
      <c r="O26" s="14" t="n">
        <v>1</v>
      </c>
      <c r="P26" s="13" t="n">
        <f aca="false">N26-O26</f>
        <v>2</v>
      </c>
      <c r="Q26" s="15" t="n">
        <f aca="false">O26/N26</f>
        <v>0.333333333333333</v>
      </c>
      <c r="R26" s="13"/>
      <c r="S26" s="14"/>
      <c r="T26" s="13"/>
      <c r="U26" s="15"/>
      <c r="V26" s="13" t="n">
        <f aca="false">F26+J26+N26+R26</f>
        <v>12</v>
      </c>
      <c r="W26" s="13" t="n">
        <f aca="false">G26+K26+O26+S26</f>
        <v>7</v>
      </c>
      <c r="X26" s="13" t="n">
        <f aca="false">V26-W26</f>
        <v>5</v>
      </c>
      <c r="Y26" s="15" t="n">
        <f aca="false">W26/V26</f>
        <v>0.583333333333333</v>
      </c>
    </row>
    <row r="27" customFormat="false" ht="12.75" hidden="false" customHeight="false" outlineLevel="0" collapsed="false">
      <c r="A27" s="9"/>
      <c r="B27" s="10" t="n">
        <v>3</v>
      </c>
      <c r="C27" s="11" t="s">
        <v>43</v>
      </c>
      <c r="D27" s="11" t="n">
        <v>2414</v>
      </c>
      <c r="E27" s="12" t="s">
        <v>44</v>
      </c>
      <c r="F27" s="13" t="n">
        <v>9</v>
      </c>
      <c r="G27" s="14" t="n">
        <v>7</v>
      </c>
      <c r="H27" s="13" t="n">
        <f aca="false">F27-G27</f>
        <v>2</v>
      </c>
      <c r="I27" s="15" t="n">
        <f aca="false">G27/F27</f>
        <v>0.777777777777778</v>
      </c>
      <c r="J27" s="16"/>
      <c r="K27" s="14"/>
      <c r="L27" s="13"/>
      <c r="M27" s="15"/>
      <c r="N27" s="13"/>
      <c r="O27" s="14"/>
      <c r="P27" s="13"/>
      <c r="Q27" s="15"/>
      <c r="R27" s="13"/>
      <c r="S27" s="14"/>
      <c r="T27" s="13"/>
      <c r="U27" s="15"/>
      <c r="V27" s="13" t="n">
        <f aca="false">F27+J27+N27+R27</f>
        <v>9</v>
      </c>
      <c r="W27" s="13" t="n">
        <f aca="false">G27+K27+O27+S27</f>
        <v>7</v>
      </c>
      <c r="X27" s="13" t="n">
        <f aca="false">V27-W27</f>
        <v>2</v>
      </c>
      <c r="Y27" s="15" t="n">
        <f aca="false">W27/V27</f>
        <v>0.777777777777778</v>
      </c>
    </row>
    <row r="28" customFormat="false" ht="12.75" hidden="false" customHeight="false" outlineLevel="0" collapsed="false">
      <c r="A28" s="9"/>
      <c r="B28" s="9"/>
      <c r="C28" s="11" t="s">
        <v>45</v>
      </c>
      <c r="D28" s="11" t="n">
        <v>14747</v>
      </c>
      <c r="E28" s="12" t="s">
        <v>46</v>
      </c>
      <c r="F28" s="13"/>
      <c r="G28" s="14"/>
      <c r="H28" s="13"/>
      <c r="I28" s="15"/>
      <c r="J28" s="16" t="n">
        <v>8</v>
      </c>
      <c r="K28" s="14" t="n">
        <v>7</v>
      </c>
      <c r="L28" s="13" t="n">
        <f aca="false">J28-K28</f>
        <v>1</v>
      </c>
      <c r="M28" s="15" t="n">
        <f aca="false">K28/J28</f>
        <v>0.875</v>
      </c>
      <c r="N28" s="13"/>
      <c r="O28" s="14"/>
      <c r="P28" s="13"/>
      <c r="Q28" s="15"/>
      <c r="R28" s="13"/>
      <c r="S28" s="14"/>
      <c r="T28" s="13"/>
      <c r="U28" s="15"/>
      <c r="V28" s="13" t="n">
        <f aca="false">F28+J28+N28+R28</f>
        <v>8</v>
      </c>
      <c r="W28" s="13" t="n">
        <f aca="false">G28+K28+O28+S28</f>
        <v>7</v>
      </c>
      <c r="X28" s="13" t="n">
        <f aca="false">V28-W28</f>
        <v>1</v>
      </c>
      <c r="Y28" s="15" t="n">
        <f aca="false">W28/V28</f>
        <v>0.875</v>
      </c>
    </row>
    <row r="29" customFormat="false" ht="12.75" hidden="false" customHeight="false" outlineLevel="0" collapsed="false">
      <c r="A29" s="9"/>
      <c r="B29" s="9"/>
      <c r="C29" s="9"/>
      <c r="D29" s="11" t="n">
        <v>14887</v>
      </c>
      <c r="E29" s="12" t="s">
        <v>47</v>
      </c>
      <c r="F29" s="13" t="n">
        <v>12</v>
      </c>
      <c r="G29" s="14" t="n">
        <v>12</v>
      </c>
      <c r="H29" s="13" t="n">
        <f aca="false">F29-G29</f>
        <v>0</v>
      </c>
      <c r="I29" s="15" t="n">
        <f aca="false">G29/F29</f>
        <v>1</v>
      </c>
      <c r="J29" s="16" t="n">
        <v>4</v>
      </c>
      <c r="K29" s="14" t="n">
        <v>4</v>
      </c>
      <c r="L29" s="13" t="n">
        <f aca="false">J29-K29</f>
        <v>0</v>
      </c>
      <c r="M29" s="15" t="n">
        <f aca="false">K29/J29</f>
        <v>1</v>
      </c>
      <c r="N29" s="13"/>
      <c r="O29" s="14"/>
      <c r="P29" s="13"/>
      <c r="Q29" s="15"/>
      <c r="R29" s="13"/>
      <c r="S29" s="14"/>
      <c r="T29" s="13"/>
      <c r="U29" s="15"/>
      <c r="V29" s="13" t="n">
        <f aca="false">F29+J29+N29+R29</f>
        <v>16</v>
      </c>
      <c r="W29" s="13" t="n">
        <f aca="false">G29+K29+O29+S29</f>
        <v>16</v>
      </c>
      <c r="X29" s="13" t="n">
        <f aca="false">V29-W29</f>
        <v>0</v>
      </c>
      <c r="Y29" s="15" t="n">
        <f aca="false">W29/V29</f>
        <v>1</v>
      </c>
    </row>
    <row r="30" customFormat="false" ht="12.75" hidden="false" customHeight="false" outlineLevel="0" collapsed="false">
      <c r="A30" s="9"/>
      <c r="B30" s="9"/>
      <c r="C30" s="9"/>
      <c r="D30" s="11" t="n">
        <v>14754</v>
      </c>
      <c r="E30" s="12" t="s">
        <v>48</v>
      </c>
      <c r="F30" s="13" t="n">
        <v>12</v>
      </c>
      <c r="G30" s="14" t="n">
        <v>9</v>
      </c>
      <c r="H30" s="13" t="n">
        <f aca="false">F30-G30</f>
        <v>3</v>
      </c>
      <c r="I30" s="15" t="n">
        <f aca="false">G30/F30</f>
        <v>0.75</v>
      </c>
      <c r="J30" s="16"/>
      <c r="K30" s="14"/>
      <c r="L30" s="13"/>
      <c r="M30" s="15"/>
      <c r="N30" s="13"/>
      <c r="O30" s="14"/>
      <c r="P30" s="13"/>
      <c r="Q30" s="15"/>
      <c r="R30" s="13"/>
      <c r="S30" s="14"/>
      <c r="T30" s="13"/>
      <c r="U30" s="15"/>
      <c r="V30" s="13" t="n">
        <f aca="false">F30+J30+N30+R30</f>
        <v>12</v>
      </c>
      <c r="W30" s="13" t="n">
        <f aca="false">G30+K30+O30+S30</f>
        <v>9</v>
      </c>
      <c r="X30" s="13" t="n">
        <f aca="false">V30-W30</f>
        <v>3</v>
      </c>
      <c r="Y30" s="15" t="n">
        <f aca="false">W30/V30</f>
        <v>0.75</v>
      </c>
    </row>
    <row r="31" customFormat="false" ht="12.75" hidden="false" customHeight="false" outlineLevel="0" collapsed="false">
      <c r="A31" s="9"/>
      <c r="B31" s="9"/>
      <c r="C31" s="9"/>
      <c r="D31" s="11" t="n">
        <v>14701</v>
      </c>
      <c r="E31" s="12" t="s">
        <v>49</v>
      </c>
      <c r="F31" s="13" t="n">
        <v>12</v>
      </c>
      <c r="G31" s="14" t="n">
        <v>12</v>
      </c>
      <c r="H31" s="13" t="n">
        <f aca="false">F31-G31</f>
        <v>0</v>
      </c>
      <c r="I31" s="15" t="n">
        <f aca="false">G31/F31</f>
        <v>1</v>
      </c>
      <c r="J31" s="16" t="n">
        <v>8</v>
      </c>
      <c r="K31" s="14" t="n">
        <v>7</v>
      </c>
      <c r="L31" s="13" t="n">
        <f aca="false">J31-K31</f>
        <v>1</v>
      </c>
      <c r="M31" s="15" t="n">
        <f aca="false">K31/J31</f>
        <v>0.875</v>
      </c>
      <c r="N31" s="13"/>
      <c r="O31" s="14"/>
      <c r="P31" s="13"/>
      <c r="Q31" s="15"/>
      <c r="R31" s="13" t="n">
        <v>4</v>
      </c>
      <c r="S31" s="14" t="n">
        <v>2</v>
      </c>
      <c r="T31" s="13" t="n">
        <f aca="false">R31-S31</f>
        <v>2</v>
      </c>
      <c r="U31" s="15" t="n">
        <f aca="false">S31/R31</f>
        <v>0.5</v>
      </c>
      <c r="V31" s="13" t="n">
        <f aca="false">F31+J31+N31+R31</f>
        <v>24</v>
      </c>
      <c r="W31" s="13" t="n">
        <f aca="false">G31+K31+O31+S31</f>
        <v>21</v>
      </c>
      <c r="X31" s="13" t="n">
        <f aca="false">V31-W31</f>
        <v>3</v>
      </c>
      <c r="Y31" s="15" t="n">
        <f aca="false">W31/V31</f>
        <v>0.875</v>
      </c>
    </row>
    <row r="32" customFormat="false" ht="12.75" hidden="false" customHeight="false" outlineLevel="0" collapsed="false">
      <c r="A32" s="9"/>
      <c r="B32" s="10" t="n">
        <v>4</v>
      </c>
      <c r="C32" s="11" t="s">
        <v>50</v>
      </c>
      <c r="D32" s="11" t="n">
        <v>9800</v>
      </c>
      <c r="E32" s="12" t="s">
        <v>51</v>
      </c>
      <c r="F32" s="13" t="n">
        <v>10</v>
      </c>
      <c r="G32" s="14" t="n">
        <v>5</v>
      </c>
      <c r="H32" s="13" t="n">
        <f aca="false">F32-G32</f>
        <v>5</v>
      </c>
      <c r="I32" s="15" t="n">
        <f aca="false">G32/F32</f>
        <v>0.5</v>
      </c>
      <c r="J32" s="16" t="n">
        <v>1</v>
      </c>
      <c r="K32" s="14" t="n">
        <v>0</v>
      </c>
      <c r="L32" s="13" t="n">
        <f aca="false">J32-K32</f>
        <v>1</v>
      </c>
      <c r="M32" s="15" t="n">
        <f aca="false">K32/J32</f>
        <v>0</v>
      </c>
      <c r="N32" s="13"/>
      <c r="O32" s="14"/>
      <c r="P32" s="13"/>
      <c r="Q32" s="15"/>
      <c r="R32" s="13"/>
      <c r="S32" s="14"/>
      <c r="T32" s="13"/>
      <c r="U32" s="15"/>
      <c r="V32" s="13" t="n">
        <f aca="false">F32+J32+N32+R32</f>
        <v>11</v>
      </c>
      <c r="W32" s="13" t="n">
        <f aca="false">G32+K32+O32+S32</f>
        <v>5</v>
      </c>
      <c r="X32" s="13" t="n">
        <f aca="false">V32-W32</f>
        <v>6</v>
      </c>
      <c r="Y32" s="15" t="n">
        <f aca="false">W32/V32</f>
        <v>0.454545454545455</v>
      </c>
    </row>
    <row r="33" customFormat="false" ht="12.75" hidden="false" customHeight="false" outlineLevel="0" collapsed="false">
      <c r="A33" s="9"/>
      <c r="B33" s="10" t="n">
        <v>5</v>
      </c>
      <c r="C33" s="11" t="s">
        <v>52</v>
      </c>
      <c r="D33" s="11" t="n">
        <v>9258</v>
      </c>
      <c r="E33" s="12" t="s">
        <v>53</v>
      </c>
      <c r="F33" s="13" t="n">
        <v>10</v>
      </c>
      <c r="G33" s="14" t="n">
        <v>9</v>
      </c>
      <c r="H33" s="13" t="n">
        <f aca="false">F33-G33</f>
        <v>1</v>
      </c>
      <c r="I33" s="15" t="n">
        <f aca="false">G33/F33</f>
        <v>0.9</v>
      </c>
      <c r="J33" s="16" t="n">
        <v>10</v>
      </c>
      <c r="K33" s="14" t="n">
        <v>2</v>
      </c>
      <c r="L33" s="13" t="n">
        <f aca="false">J33-K33</f>
        <v>8</v>
      </c>
      <c r="M33" s="15" t="n">
        <f aca="false">K33/J33</f>
        <v>0.2</v>
      </c>
      <c r="N33" s="13"/>
      <c r="O33" s="14"/>
      <c r="P33" s="13"/>
      <c r="Q33" s="15"/>
      <c r="R33" s="13"/>
      <c r="S33" s="14"/>
      <c r="T33" s="13"/>
      <c r="U33" s="15"/>
      <c r="V33" s="13" t="n">
        <f aca="false">F33+J33+N33+R33</f>
        <v>20</v>
      </c>
      <c r="W33" s="13" t="n">
        <f aca="false">G33+K33+O33+S33</f>
        <v>11</v>
      </c>
      <c r="X33" s="13" t="n">
        <f aca="false">V33-W33</f>
        <v>9</v>
      </c>
      <c r="Y33" s="15" t="n">
        <f aca="false">W33/V33</f>
        <v>0.55</v>
      </c>
    </row>
    <row r="34" customFormat="false" ht="12.75" hidden="false" customHeight="false" outlineLevel="0" collapsed="false">
      <c r="A34" s="9"/>
      <c r="B34" s="9"/>
      <c r="C34" s="9"/>
      <c r="D34" s="11" t="n">
        <v>9222</v>
      </c>
      <c r="E34" s="12" t="s">
        <v>54</v>
      </c>
      <c r="F34" s="13" t="n">
        <v>9</v>
      </c>
      <c r="G34" s="14" t="n">
        <v>4</v>
      </c>
      <c r="H34" s="13" t="n">
        <f aca="false">F34-G34</f>
        <v>5</v>
      </c>
      <c r="I34" s="15" t="n">
        <f aca="false">G34/F34</f>
        <v>0.444444444444444</v>
      </c>
      <c r="J34" s="16"/>
      <c r="K34" s="14"/>
      <c r="L34" s="13"/>
      <c r="M34" s="15"/>
      <c r="N34" s="13" t="n">
        <v>4</v>
      </c>
      <c r="O34" s="14" t="n">
        <v>0</v>
      </c>
      <c r="P34" s="13" t="n">
        <f aca="false">N34-O34</f>
        <v>4</v>
      </c>
      <c r="Q34" s="15" t="n">
        <f aca="false">O34/N34</f>
        <v>0</v>
      </c>
      <c r="R34" s="13"/>
      <c r="S34" s="14"/>
      <c r="T34" s="13"/>
      <c r="U34" s="15"/>
      <c r="V34" s="13" t="n">
        <f aca="false">F34+J34+N34+R34</f>
        <v>13</v>
      </c>
      <c r="W34" s="13" t="n">
        <f aca="false">G34+K34+O34+S34</f>
        <v>4</v>
      </c>
      <c r="X34" s="13" t="n">
        <f aca="false">V34-W34</f>
        <v>9</v>
      </c>
      <c r="Y34" s="15" t="n">
        <f aca="false">W34/V34</f>
        <v>0.307692307692308</v>
      </c>
    </row>
    <row r="35" customFormat="false" ht="12.75" hidden="false" customHeight="false" outlineLevel="0" collapsed="false">
      <c r="A35" s="9"/>
      <c r="B35" s="10" t="n">
        <v>6</v>
      </c>
      <c r="C35" s="11" t="s">
        <v>55</v>
      </c>
      <c r="D35" s="11" t="n">
        <v>17975</v>
      </c>
      <c r="E35" s="12" t="s">
        <v>56</v>
      </c>
      <c r="F35" s="13" t="n">
        <v>6</v>
      </c>
      <c r="G35" s="14" t="n">
        <v>6</v>
      </c>
      <c r="H35" s="13" t="n">
        <f aca="false">F35-G35</f>
        <v>0</v>
      </c>
      <c r="I35" s="15" t="n">
        <f aca="false">G35/F35</f>
        <v>1</v>
      </c>
      <c r="J35" s="16"/>
      <c r="K35" s="14"/>
      <c r="L35" s="13" t="s">
        <v>57</v>
      </c>
      <c r="M35" s="15"/>
      <c r="N35" s="13"/>
      <c r="O35" s="14"/>
      <c r="P35" s="13"/>
      <c r="Q35" s="15"/>
      <c r="R35" s="13"/>
      <c r="S35" s="14"/>
      <c r="T35" s="13"/>
      <c r="U35" s="15"/>
      <c r="V35" s="13" t="n">
        <f aca="false">F35+J35+N35+R35</f>
        <v>6</v>
      </c>
      <c r="W35" s="13" t="n">
        <f aca="false">G35+K35+O35+S35</f>
        <v>6</v>
      </c>
      <c r="X35" s="13" t="n">
        <f aca="false">V35-W35</f>
        <v>0</v>
      </c>
      <c r="Y35" s="15" t="n">
        <f aca="false">W35/V35</f>
        <v>1</v>
      </c>
    </row>
    <row r="36" customFormat="false" ht="12.75" hidden="false" customHeight="false" outlineLevel="0" collapsed="false">
      <c r="A36" s="9"/>
      <c r="B36" s="9"/>
      <c r="C36" s="9"/>
      <c r="D36" s="11" t="n">
        <v>18075</v>
      </c>
      <c r="E36" s="12" t="s">
        <v>58</v>
      </c>
      <c r="F36" s="13" t="n">
        <v>5</v>
      </c>
      <c r="G36" s="14" t="n">
        <v>5</v>
      </c>
      <c r="H36" s="13" t="n">
        <f aca="false">F36-G36</f>
        <v>0</v>
      </c>
      <c r="I36" s="15" t="n">
        <f aca="false">G36/F36</f>
        <v>1</v>
      </c>
      <c r="J36" s="16"/>
      <c r="K36" s="14"/>
      <c r="L36" s="13" t="s">
        <v>57</v>
      </c>
      <c r="M36" s="15"/>
      <c r="N36" s="13" t="n">
        <v>3</v>
      </c>
      <c r="O36" s="14" t="n">
        <v>0</v>
      </c>
      <c r="P36" s="13" t="n">
        <f aca="false">N36-O36</f>
        <v>3</v>
      </c>
      <c r="Q36" s="15" t="n">
        <f aca="false">O36/N36</f>
        <v>0</v>
      </c>
      <c r="R36" s="13"/>
      <c r="S36" s="14"/>
      <c r="T36" s="13"/>
      <c r="U36" s="15"/>
      <c r="V36" s="13" t="n">
        <f aca="false">F36+J36+N36+R36</f>
        <v>8</v>
      </c>
      <c r="W36" s="13" t="n">
        <f aca="false">G36+K36+O36+S36</f>
        <v>5</v>
      </c>
      <c r="X36" s="13" t="n">
        <f aca="false">V36-W36</f>
        <v>3</v>
      </c>
      <c r="Y36" s="15" t="n">
        <f aca="false">W36/V36</f>
        <v>0.625</v>
      </c>
    </row>
    <row r="37" customFormat="false" ht="12.75" hidden="false" customHeight="false" outlineLevel="0" collapsed="false">
      <c r="A37" s="9"/>
      <c r="B37" s="10" t="n">
        <v>21</v>
      </c>
      <c r="C37" s="11" t="s">
        <v>59</v>
      </c>
      <c r="D37" s="11" t="n">
        <v>17053</v>
      </c>
      <c r="E37" s="12" t="s">
        <v>60</v>
      </c>
      <c r="F37" s="13" t="n">
        <v>10</v>
      </c>
      <c r="G37" s="14" t="n">
        <v>8</v>
      </c>
      <c r="H37" s="13" t="n">
        <f aca="false">F37-G37</f>
        <v>2</v>
      </c>
      <c r="I37" s="15" t="n">
        <f aca="false">G37/F37</f>
        <v>0.8</v>
      </c>
      <c r="J37" s="16"/>
      <c r="K37" s="14"/>
      <c r="L37" s="13" t="s">
        <v>57</v>
      </c>
      <c r="M37" s="15"/>
      <c r="N37" s="13"/>
      <c r="O37" s="14"/>
      <c r="P37" s="13"/>
      <c r="Q37" s="15"/>
      <c r="R37" s="13"/>
      <c r="S37" s="14"/>
      <c r="T37" s="13"/>
      <c r="U37" s="15"/>
      <c r="V37" s="13" t="n">
        <f aca="false">F37+J37+N37+R37</f>
        <v>10</v>
      </c>
      <c r="W37" s="13" t="n">
        <f aca="false">G37+K37+O37+S37</f>
        <v>8</v>
      </c>
      <c r="X37" s="13" t="n">
        <f aca="false">V37-W37</f>
        <v>2</v>
      </c>
      <c r="Y37" s="15" t="n">
        <f aca="false">W37/V37</f>
        <v>0.8</v>
      </c>
    </row>
    <row r="38" s="20" customFormat="true" ht="15.75" hidden="false" customHeight="true" outlineLevel="0" collapsed="false">
      <c r="A38" s="17" t="s">
        <v>61</v>
      </c>
      <c r="B38" s="17"/>
      <c r="C38" s="17"/>
      <c r="D38" s="17"/>
      <c r="E38" s="17"/>
      <c r="F38" s="18" t="n">
        <f aca="false">SUM(F8:F37)</f>
        <v>512</v>
      </c>
      <c r="G38" s="18" t="n">
        <f aca="false">SUM(G8:G37)</f>
        <v>382</v>
      </c>
      <c r="H38" s="18" t="n">
        <f aca="false">F38-G38</f>
        <v>130</v>
      </c>
      <c r="I38" s="19" t="n">
        <f aca="false">G38/F38</f>
        <v>0.74609375</v>
      </c>
      <c r="J38" s="18" t="n">
        <f aca="false">SUM(J8:J37)</f>
        <v>39</v>
      </c>
      <c r="K38" s="18" t="n">
        <f aca="false">SUM(K8:K37)</f>
        <v>25</v>
      </c>
      <c r="L38" s="18" t="n">
        <f aca="false">J38-K38</f>
        <v>14</v>
      </c>
      <c r="M38" s="19" t="n">
        <f aca="false">K38/J38</f>
        <v>0.641025641025641</v>
      </c>
      <c r="N38" s="18" t="n">
        <f aca="false">SUM(N8:N37)</f>
        <v>103</v>
      </c>
      <c r="O38" s="18" t="n">
        <f aca="false">SUM(O8:O37)</f>
        <v>34</v>
      </c>
      <c r="P38" s="18" t="n">
        <f aca="false">SUM(P8:P37)</f>
        <v>69</v>
      </c>
      <c r="Q38" s="19" t="n">
        <f aca="false">O38/N38</f>
        <v>0.330097087378641</v>
      </c>
      <c r="R38" s="18" t="n">
        <f aca="false">SUM(R8:R37)</f>
        <v>4</v>
      </c>
      <c r="S38" s="18" t="n">
        <f aca="false">SUM(S8:S37)</f>
        <v>2</v>
      </c>
      <c r="T38" s="18" t="n">
        <f aca="false">SUM(T8:T37)</f>
        <v>2</v>
      </c>
      <c r="U38" s="19" t="n">
        <f aca="false">S38/R38</f>
        <v>0.5</v>
      </c>
      <c r="V38" s="18" t="n">
        <f aca="false">SUM(V8:V37)</f>
        <v>658</v>
      </c>
      <c r="W38" s="18" t="n">
        <f aca="false">SUM(W8:W37)</f>
        <v>443</v>
      </c>
      <c r="X38" s="18" t="n">
        <f aca="false">SUM(X8:X37)</f>
        <v>215</v>
      </c>
      <c r="Y38" s="19" t="n">
        <f aca="false">W38/V38</f>
        <v>0.673252279635258</v>
      </c>
    </row>
    <row r="39" customFormat="false" ht="12.75" hidden="false" customHeight="false" outlineLevel="0" collapsed="false">
      <c r="A39" s="21" t="s">
        <v>62</v>
      </c>
      <c r="B39" s="22" t="n">
        <v>7</v>
      </c>
      <c r="C39" s="23" t="s">
        <v>63</v>
      </c>
      <c r="D39" s="23" t="n">
        <v>14087</v>
      </c>
      <c r="E39" s="24" t="s">
        <v>64</v>
      </c>
      <c r="F39" s="25" t="n">
        <v>8</v>
      </c>
      <c r="G39" s="26" t="n">
        <v>0</v>
      </c>
      <c r="H39" s="25" t="n">
        <f aca="false">F39-G39</f>
        <v>8</v>
      </c>
      <c r="I39" s="27" t="n">
        <f aca="false">G39/F39</f>
        <v>0</v>
      </c>
      <c r="J39" s="28"/>
      <c r="K39" s="26"/>
      <c r="L39" s="25"/>
      <c r="M39" s="27"/>
      <c r="N39" s="25" t="n">
        <v>7</v>
      </c>
      <c r="O39" s="26" t="n">
        <v>3</v>
      </c>
      <c r="P39" s="25" t="n">
        <f aca="false">N39-O39</f>
        <v>4</v>
      </c>
      <c r="Q39" s="27" t="n">
        <f aca="false">O39/N39</f>
        <v>0.428571428571429</v>
      </c>
      <c r="R39" s="25"/>
      <c r="S39" s="26"/>
      <c r="T39" s="25"/>
      <c r="U39" s="27"/>
      <c r="V39" s="25" t="n">
        <f aca="false">F39+J39+N39+R39</f>
        <v>15</v>
      </c>
      <c r="W39" s="25" t="n">
        <f aca="false">G39+K39+O39+S39</f>
        <v>3</v>
      </c>
      <c r="X39" s="25" t="n">
        <f aca="false">V39-W39</f>
        <v>12</v>
      </c>
      <c r="Y39" s="27" t="n">
        <f aca="false">W39/V39</f>
        <v>0.2</v>
      </c>
    </row>
    <row r="40" customFormat="false" ht="12.75" hidden="false" customHeight="false" outlineLevel="0" collapsed="false">
      <c r="A40" s="21"/>
      <c r="B40" s="21"/>
      <c r="C40" s="21"/>
      <c r="D40" s="23" t="n">
        <v>13976</v>
      </c>
      <c r="E40" s="24" t="s">
        <v>65</v>
      </c>
      <c r="F40" s="25" t="n">
        <v>10</v>
      </c>
      <c r="G40" s="26" t="n">
        <v>6</v>
      </c>
      <c r="H40" s="25" t="n">
        <f aca="false">F40-G40</f>
        <v>4</v>
      </c>
      <c r="I40" s="27" t="n">
        <f aca="false">G40/F40</f>
        <v>0.6</v>
      </c>
      <c r="J40" s="28"/>
      <c r="K40" s="26"/>
      <c r="L40" s="25"/>
      <c r="M40" s="27"/>
      <c r="N40" s="25" t="n">
        <v>3</v>
      </c>
      <c r="O40" s="26" t="n">
        <v>2</v>
      </c>
      <c r="P40" s="25" t="n">
        <f aca="false">N40-O40</f>
        <v>1</v>
      </c>
      <c r="Q40" s="27" t="n">
        <f aca="false">O40/N40</f>
        <v>0.666666666666667</v>
      </c>
      <c r="R40" s="25"/>
      <c r="S40" s="26"/>
      <c r="T40" s="25"/>
      <c r="U40" s="27"/>
      <c r="V40" s="25" t="n">
        <f aca="false">F40+J40+N40+R40</f>
        <v>13</v>
      </c>
      <c r="W40" s="25" t="n">
        <f aca="false">G40+K40+O40+S40</f>
        <v>8</v>
      </c>
      <c r="X40" s="25" t="n">
        <f aca="false">V40-W40</f>
        <v>5</v>
      </c>
      <c r="Y40" s="27" t="n">
        <f aca="false">W40/V40</f>
        <v>0.615384615384615</v>
      </c>
    </row>
    <row r="41" customFormat="false" ht="12.75" hidden="false" customHeight="false" outlineLevel="0" collapsed="false">
      <c r="A41" s="21"/>
      <c r="B41" s="21"/>
      <c r="C41" s="23" t="s">
        <v>66</v>
      </c>
      <c r="D41" s="23" t="n">
        <v>13483</v>
      </c>
      <c r="E41" s="24" t="s">
        <v>67</v>
      </c>
      <c r="F41" s="25" t="n">
        <v>13</v>
      </c>
      <c r="G41" s="26" t="n">
        <v>5</v>
      </c>
      <c r="H41" s="25" t="n">
        <f aca="false">F41-G41</f>
        <v>8</v>
      </c>
      <c r="I41" s="27" t="n">
        <f aca="false">G41/F41</f>
        <v>0.384615384615385</v>
      </c>
      <c r="J41" s="28"/>
      <c r="K41" s="26"/>
      <c r="L41" s="25"/>
      <c r="M41" s="27"/>
      <c r="N41" s="25"/>
      <c r="O41" s="26"/>
      <c r="P41" s="25"/>
      <c r="Q41" s="27"/>
      <c r="R41" s="25"/>
      <c r="S41" s="26"/>
      <c r="T41" s="25"/>
      <c r="U41" s="27"/>
      <c r="V41" s="25" t="n">
        <f aca="false">F41+J41+N41+R41</f>
        <v>13</v>
      </c>
      <c r="W41" s="25" t="n">
        <f aca="false">G41+K41+O41+S41</f>
        <v>5</v>
      </c>
      <c r="X41" s="25" t="n">
        <f aca="false">V41-W41</f>
        <v>8</v>
      </c>
      <c r="Y41" s="27" t="n">
        <f aca="false">W41/V41</f>
        <v>0.384615384615385</v>
      </c>
    </row>
    <row r="42" customFormat="false" ht="12.75" hidden="false" customHeight="false" outlineLevel="0" collapsed="false">
      <c r="A42" s="21"/>
      <c r="B42" s="22" t="n">
        <v>8</v>
      </c>
      <c r="C42" s="23" t="s">
        <v>68</v>
      </c>
      <c r="D42" s="23" t="n">
        <v>8752</v>
      </c>
      <c r="E42" s="24" t="s">
        <v>69</v>
      </c>
      <c r="F42" s="25" t="n">
        <v>10</v>
      </c>
      <c r="G42" s="26" t="n">
        <v>8</v>
      </c>
      <c r="H42" s="25" t="n">
        <f aca="false">F42-G42</f>
        <v>2</v>
      </c>
      <c r="I42" s="27" t="n">
        <f aca="false">G42/F42</f>
        <v>0.8</v>
      </c>
      <c r="J42" s="28"/>
      <c r="K42" s="26"/>
      <c r="L42" s="25"/>
      <c r="M42" s="27"/>
      <c r="N42" s="25"/>
      <c r="O42" s="26"/>
      <c r="P42" s="25"/>
      <c r="Q42" s="27"/>
      <c r="R42" s="25"/>
      <c r="S42" s="26"/>
      <c r="T42" s="25"/>
      <c r="U42" s="27"/>
      <c r="V42" s="25" t="n">
        <f aca="false">F42+J42+N42+R42</f>
        <v>10</v>
      </c>
      <c r="W42" s="25" t="n">
        <f aca="false">G42+K42+O42+S42</f>
        <v>8</v>
      </c>
      <c r="X42" s="25" t="n">
        <f aca="false">V42-W42</f>
        <v>2</v>
      </c>
      <c r="Y42" s="27" t="n">
        <f aca="false">W42/V42</f>
        <v>0.8</v>
      </c>
    </row>
    <row r="43" customFormat="false" ht="12.75" hidden="false" customHeight="false" outlineLevel="0" collapsed="false">
      <c r="A43" s="21"/>
      <c r="B43" s="21"/>
      <c r="C43" s="21"/>
      <c r="D43" s="23" t="n">
        <v>8945</v>
      </c>
      <c r="E43" s="24" t="s">
        <v>70</v>
      </c>
      <c r="F43" s="25" t="n">
        <v>6</v>
      </c>
      <c r="G43" s="26" t="n">
        <v>5</v>
      </c>
      <c r="H43" s="25" t="n">
        <f aca="false">F43-G43</f>
        <v>1</v>
      </c>
      <c r="I43" s="27" t="n">
        <f aca="false">G43/F43</f>
        <v>0.833333333333333</v>
      </c>
      <c r="J43" s="28"/>
      <c r="K43" s="26"/>
      <c r="L43" s="25"/>
      <c r="M43" s="27"/>
      <c r="N43" s="25"/>
      <c r="O43" s="26"/>
      <c r="P43" s="25"/>
      <c r="Q43" s="27"/>
      <c r="R43" s="25"/>
      <c r="S43" s="26"/>
      <c r="T43" s="25"/>
      <c r="U43" s="27"/>
      <c r="V43" s="25" t="n">
        <f aca="false">F43+J43+N43+R43</f>
        <v>6</v>
      </c>
      <c r="W43" s="25" t="n">
        <f aca="false">G43+K43+O43+S43</f>
        <v>5</v>
      </c>
      <c r="X43" s="25" t="n">
        <f aca="false">V43-W43</f>
        <v>1</v>
      </c>
      <c r="Y43" s="27" t="n">
        <f aca="false">W43/V43</f>
        <v>0.833333333333333</v>
      </c>
    </row>
    <row r="44" customFormat="false" ht="12.75" hidden="false" customHeight="false" outlineLevel="0" collapsed="false">
      <c r="A44" s="21"/>
      <c r="B44" s="21"/>
      <c r="C44" s="21"/>
      <c r="D44" s="23" t="n">
        <v>8747</v>
      </c>
      <c r="E44" s="24" t="s">
        <v>71</v>
      </c>
      <c r="F44" s="25" t="n">
        <v>10</v>
      </c>
      <c r="G44" s="26" t="n">
        <v>10</v>
      </c>
      <c r="H44" s="25" t="n">
        <f aca="false">F44-G44</f>
        <v>0</v>
      </c>
      <c r="I44" s="27" t="n">
        <f aca="false">G44/F44</f>
        <v>1</v>
      </c>
      <c r="J44" s="28"/>
      <c r="K44" s="26"/>
      <c r="L44" s="25"/>
      <c r="M44" s="27"/>
      <c r="N44" s="25"/>
      <c r="O44" s="26"/>
      <c r="P44" s="25"/>
      <c r="Q44" s="27"/>
      <c r="R44" s="25"/>
      <c r="S44" s="26"/>
      <c r="T44" s="25"/>
      <c r="U44" s="27"/>
      <c r="V44" s="25" t="n">
        <f aca="false">F44+J44+N44+R44</f>
        <v>10</v>
      </c>
      <c r="W44" s="25" t="n">
        <f aca="false">G44+K44+O44+S44</f>
        <v>10</v>
      </c>
      <c r="X44" s="25" t="n">
        <f aca="false">V44-W44</f>
        <v>0</v>
      </c>
      <c r="Y44" s="27" t="n">
        <f aca="false">W44/V44</f>
        <v>1</v>
      </c>
    </row>
    <row r="45" customFormat="false" ht="12.75" hidden="false" customHeight="false" outlineLevel="0" collapsed="false">
      <c r="A45" s="21"/>
      <c r="B45" s="22" t="n">
        <v>9</v>
      </c>
      <c r="C45" s="23" t="s">
        <v>72</v>
      </c>
      <c r="D45" s="23" t="n">
        <v>13091</v>
      </c>
      <c r="E45" s="24" t="s">
        <v>73</v>
      </c>
      <c r="F45" s="25" t="n">
        <v>3</v>
      </c>
      <c r="G45" s="26" t="n">
        <v>3</v>
      </c>
      <c r="H45" s="25" t="n">
        <f aca="false">F45-G45</f>
        <v>0</v>
      </c>
      <c r="I45" s="27" t="n">
        <f aca="false">G45/F45</f>
        <v>1</v>
      </c>
      <c r="J45" s="28" t="n">
        <v>2</v>
      </c>
      <c r="K45" s="26" t="n">
        <v>1</v>
      </c>
      <c r="L45" s="25" t="n">
        <f aca="false">J45-K45</f>
        <v>1</v>
      </c>
      <c r="M45" s="27" t="n">
        <f aca="false">K45/J45</f>
        <v>0.5</v>
      </c>
      <c r="N45" s="25"/>
      <c r="O45" s="26"/>
      <c r="P45" s="25"/>
      <c r="Q45" s="27"/>
      <c r="R45" s="25"/>
      <c r="S45" s="26"/>
      <c r="T45" s="25"/>
      <c r="U45" s="27"/>
      <c r="V45" s="25" t="n">
        <f aca="false">F45+J45+N45+R45</f>
        <v>5</v>
      </c>
      <c r="W45" s="25" t="n">
        <f aca="false">G45+K45+O45+S45</f>
        <v>4</v>
      </c>
      <c r="X45" s="25" t="n">
        <f aca="false">V45-W45</f>
        <v>1</v>
      </c>
      <c r="Y45" s="27" t="n">
        <f aca="false">W45/V45</f>
        <v>0.8</v>
      </c>
    </row>
    <row r="46" customFormat="false" ht="12.75" hidden="false" customHeight="false" outlineLevel="0" collapsed="false">
      <c r="A46" s="21"/>
      <c r="B46" s="21"/>
      <c r="C46" s="23" t="s">
        <v>74</v>
      </c>
      <c r="D46" s="23" t="n">
        <v>8473</v>
      </c>
      <c r="E46" s="24" t="s">
        <v>75</v>
      </c>
      <c r="F46" s="25" t="n">
        <v>12</v>
      </c>
      <c r="G46" s="26" t="n">
        <v>12</v>
      </c>
      <c r="H46" s="25" t="n">
        <f aca="false">F46-G46</f>
        <v>0</v>
      </c>
      <c r="I46" s="27" t="n">
        <f aca="false">G46/F46</f>
        <v>1</v>
      </c>
      <c r="J46" s="28"/>
      <c r="K46" s="26"/>
      <c r="L46" s="25"/>
      <c r="M46" s="27"/>
      <c r="N46" s="25" t="n">
        <v>1</v>
      </c>
      <c r="O46" s="26" t="n">
        <v>0</v>
      </c>
      <c r="P46" s="25" t="n">
        <f aca="false">N46-O46</f>
        <v>1</v>
      </c>
      <c r="Q46" s="27" t="n">
        <f aca="false">O46/N46</f>
        <v>0</v>
      </c>
      <c r="R46" s="25" t="n">
        <v>5</v>
      </c>
      <c r="S46" s="26" t="n">
        <v>4</v>
      </c>
      <c r="T46" s="25" t="n">
        <f aca="false">R46-S46</f>
        <v>1</v>
      </c>
      <c r="U46" s="27" t="n">
        <f aca="false">S46/R46</f>
        <v>0.8</v>
      </c>
      <c r="V46" s="25" t="n">
        <f aca="false">F46+J46+N46+R46</f>
        <v>18</v>
      </c>
      <c r="W46" s="25" t="n">
        <f aca="false">G46+K46+O46+S46</f>
        <v>16</v>
      </c>
      <c r="X46" s="25" t="n">
        <f aca="false">V46-W46</f>
        <v>2</v>
      </c>
      <c r="Y46" s="27" t="n">
        <f aca="false">W46/V46</f>
        <v>0.888888888888889</v>
      </c>
    </row>
    <row r="47" customFormat="false" ht="12.75" hidden="false" customHeight="false" outlineLevel="0" collapsed="false">
      <c r="A47" s="21"/>
      <c r="B47" s="21"/>
      <c r="C47" s="21"/>
      <c r="D47" s="23" t="n">
        <v>8639</v>
      </c>
      <c r="E47" s="24" t="s">
        <v>76</v>
      </c>
      <c r="F47" s="25" t="n">
        <v>30</v>
      </c>
      <c r="G47" s="26" t="n">
        <v>22</v>
      </c>
      <c r="H47" s="25" t="n">
        <f aca="false">F47-G47</f>
        <v>8</v>
      </c>
      <c r="I47" s="27" t="n">
        <f aca="false">G47/F47</f>
        <v>0.733333333333333</v>
      </c>
      <c r="J47" s="28"/>
      <c r="K47" s="26"/>
      <c r="L47" s="25"/>
      <c r="M47" s="27"/>
      <c r="N47" s="25"/>
      <c r="O47" s="26"/>
      <c r="P47" s="25"/>
      <c r="Q47" s="27"/>
      <c r="R47" s="25"/>
      <c r="S47" s="26"/>
      <c r="T47" s="25"/>
      <c r="U47" s="27"/>
      <c r="V47" s="25" t="n">
        <f aca="false">F47+J47+N47+R47</f>
        <v>30</v>
      </c>
      <c r="W47" s="25" t="n">
        <f aca="false">G47+K47+O47+S47</f>
        <v>22</v>
      </c>
      <c r="X47" s="25" t="n">
        <f aca="false">V47-W47</f>
        <v>8</v>
      </c>
      <c r="Y47" s="27" t="n">
        <f aca="false">W47/V47</f>
        <v>0.733333333333333</v>
      </c>
    </row>
    <row r="48" customFormat="false" ht="12.75" hidden="false" customHeight="false" outlineLevel="0" collapsed="false">
      <c r="A48" s="21"/>
      <c r="B48" s="22" t="n">
        <v>10</v>
      </c>
      <c r="C48" s="23" t="s">
        <v>77</v>
      </c>
      <c r="D48" s="23" t="n">
        <v>1981</v>
      </c>
      <c r="E48" s="24" t="s">
        <v>78</v>
      </c>
      <c r="F48" s="25" t="n">
        <v>5</v>
      </c>
      <c r="G48" s="26" t="n">
        <v>1</v>
      </c>
      <c r="H48" s="25" t="n">
        <f aca="false">F48-G48</f>
        <v>4</v>
      </c>
      <c r="I48" s="27" t="n">
        <f aca="false">G48/F48</f>
        <v>0.2</v>
      </c>
      <c r="J48" s="28"/>
      <c r="K48" s="26"/>
      <c r="L48" s="25"/>
      <c r="M48" s="27"/>
      <c r="N48" s="25"/>
      <c r="O48" s="26"/>
      <c r="P48" s="25"/>
      <c r="Q48" s="27"/>
      <c r="R48" s="25"/>
      <c r="S48" s="26"/>
      <c r="T48" s="25"/>
      <c r="U48" s="27"/>
      <c r="V48" s="25" t="n">
        <f aca="false">F48+J48+N48+R48</f>
        <v>5</v>
      </c>
      <c r="W48" s="25" t="n">
        <f aca="false">G48+K48+O48+S48</f>
        <v>1</v>
      </c>
      <c r="X48" s="25" t="n">
        <f aca="false">V48-W48</f>
        <v>4</v>
      </c>
      <c r="Y48" s="27" t="n">
        <f aca="false">W48/V48</f>
        <v>0.2</v>
      </c>
    </row>
    <row r="49" customFormat="false" ht="12.75" hidden="false" customHeight="false" outlineLevel="0" collapsed="false">
      <c r="A49" s="21"/>
      <c r="B49" s="21"/>
      <c r="C49" s="21"/>
      <c r="D49" s="23" t="n">
        <v>1944</v>
      </c>
      <c r="E49" s="24" t="s">
        <v>79</v>
      </c>
      <c r="F49" s="25" t="n">
        <v>9</v>
      </c>
      <c r="G49" s="26" t="n">
        <v>9</v>
      </c>
      <c r="H49" s="25" t="n">
        <f aca="false">F49-G49</f>
        <v>0</v>
      </c>
      <c r="I49" s="27" t="n">
        <f aca="false">G49/F49</f>
        <v>1</v>
      </c>
      <c r="J49" s="28" t="n">
        <v>14</v>
      </c>
      <c r="K49" s="26" t="n">
        <v>13</v>
      </c>
      <c r="L49" s="25" t="n">
        <f aca="false">J49-K49</f>
        <v>1</v>
      </c>
      <c r="M49" s="27" t="n">
        <f aca="false">K49/J49</f>
        <v>0.928571428571429</v>
      </c>
      <c r="N49" s="25"/>
      <c r="O49" s="26"/>
      <c r="P49" s="25"/>
      <c r="Q49" s="27"/>
      <c r="R49" s="25"/>
      <c r="S49" s="26"/>
      <c r="T49" s="25"/>
      <c r="U49" s="27"/>
      <c r="V49" s="25" t="n">
        <f aca="false">F49+J49+N49+R49</f>
        <v>23</v>
      </c>
      <c r="W49" s="25" t="n">
        <f aca="false">G49+K49+O49+S49</f>
        <v>22</v>
      </c>
      <c r="X49" s="25" t="n">
        <f aca="false">V49-W49</f>
        <v>1</v>
      </c>
      <c r="Y49" s="27" t="n">
        <f aca="false">W49/V49</f>
        <v>0.956521739130435</v>
      </c>
    </row>
    <row r="50" customFormat="false" ht="12.75" hidden="false" customHeight="false" outlineLevel="0" collapsed="false">
      <c r="A50" s="21"/>
      <c r="B50" s="21"/>
      <c r="C50" s="21"/>
      <c r="D50" s="23" t="n">
        <v>2038</v>
      </c>
      <c r="E50" s="24" t="s">
        <v>80</v>
      </c>
      <c r="F50" s="25" t="n">
        <v>10</v>
      </c>
      <c r="G50" s="26" t="n">
        <v>8</v>
      </c>
      <c r="H50" s="25" t="n">
        <f aca="false">F50-G50</f>
        <v>2</v>
      </c>
      <c r="I50" s="27" t="n">
        <f aca="false">G50/F50</f>
        <v>0.8</v>
      </c>
      <c r="J50" s="28"/>
      <c r="K50" s="26"/>
      <c r="L50" s="25"/>
      <c r="M50" s="27"/>
      <c r="N50" s="25" t="n">
        <v>2</v>
      </c>
      <c r="O50" s="26" t="n">
        <v>0</v>
      </c>
      <c r="P50" s="25" t="n">
        <f aca="false">N50-O50</f>
        <v>2</v>
      </c>
      <c r="Q50" s="27" t="n">
        <f aca="false">O50/N50</f>
        <v>0</v>
      </c>
      <c r="R50" s="25"/>
      <c r="S50" s="26"/>
      <c r="T50" s="25"/>
      <c r="U50" s="27"/>
      <c r="V50" s="25" t="n">
        <f aca="false">F50+J50+N50+R50</f>
        <v>12</v>
      </c>
      <c r="W50" s="25" t="n">
        <f aca="false">G50+K50+O50+S50</f>
        <v>8</v>
      </c>
      <c r="X50" s="25" t="n">
        <f aca="false">V50-W50</f>
        <v>4</v>
      </c>
      <c r="Y50" s="27" t="n">
        <f aca="false">W50/V50</f>
        <v>0.666666666666667</v>
      </c>
    </row>
    <row r="51" customFormat="false" ht="12.75" hidden="false" customHeight="false" outlineLevel="0" collapsed="false">
      <c r="A51" s="21"/>
      <c r="B51" s="21"/>
      <c r="C51" s="21"/>
      <c r="D51" s="23" t="n">
        <v>1987</v>
      </c>
      <c r="E51" s="24" t="s">
        <v>81</v>
      </c>
      <c r="F51" s="25" t="n">
        <v>14</v>
      </c>
      <c r="G51" s="26" t="n">
        <v>14</v>
      </c>
      <c r="H51" s="25" t="n">
        <f aca="false">F51-G51</f>
        <v>0</v>
      </c>
      <c r="I51" s="27" t="n">
        <f aca="false">G51/F51</f>
        <v>1</v>
      </c>
      <c r="J51" s="28" t="n">
        <v>5</v>
      </c>
      <c r="K51" s="26" t="n">
        <v>5</v>
      </c>
      <c r="L51" s="25" t="n">
        <f aca="false">J51-K51</f>
        <v>0</v>
      </c>
      <c r="M51" s="27" t="n">
        <f aca="false">K51/J51</f>
        <v>1</v>
      </c>
      <c r="N51" s="25" t="n">
        <v>5</v>
      </c>
      <c r="O51" s="26" t="n">
        <v>4</v>
      </c>
      <c r="P51" s="25" t="n">
        <f aca="false">N51-O51</f>
        <v>1</v>
      </c>
      <c r="Q51" s="27" t="n">
        <f aca="false">O51/N51</f>
        <v>0.8</v>
      </c>
      <c r="R51" s="25"/>
      <c r="S51" s="26"/>
      <c r="T51" s="25"/>
      <c r="U51" s="27"/>
      <c r="V51" s="25" t="n">
        <f aca="false">F51+J51+N51+R51</f>
        <v>24</v>
      </c>
      <c r="W51" s="25" t="n">
        <f aca="false">G51+K51+O51+S51</f>
        <v>23</v>
      </c>
      <c r="X51" s="25" t="n">
        <f aca="false">V51-W51</f>
        <v>1</v>
      </c>
      <c r="Y51" s="27" t="n">
        <f aca="false">W51/V51</f>
        <v>0.958333333333333</v>
      </c>
    </row>
    <row r="52" customFormat="false" ht="12.75" hidden="false" customHeight="false" outlineLevel="0" collapsed="false">
      <c r="A52" s="21"/>
      <c r="B52" s="21"/>
      <c r="C52" s="21"/>
      <c r="D52" s="23" t="n">
        <v>2055</v>
      </c>
      <c r="E52" s="24" t="s">
        <v>82</v>
      </c>
      <c r="F52" s="25" t="n">
        <v>5</v>
      </c>
      <c r="G52" s="26" t="n">
        <v>1</v>
      </c>
      <c r="H52" s="25" t="n">
        <f aca="false">F52-G52</f>
        <v>4</v>
      </c>
      <c r="I52" s="27" t="n">
        <f aca="false">G52/F52</f>
        <v>0.2</v>
      </c>
      <c r="J52" s="28" t="n">
        <v>1</v>
      </c>
      <c r="K52" s="26" t="n">
        <v>0</v>
      </c>
      <c r="L52" s="25" t="n">
        <f aca="false">J52-K52</f>
        <v>1</v>
      </c>
      <c r="M52" s="27" t="n">
        <f aca="false">K52/J52</f>
        <v>0</v>
      </c>
      <c r="N52" s="25" t="n">
        <v>2</v>
      </c>
      <c r="O52" s="26" t="n">
        <v>1</v>
      </c>
      <c r="P52" s="25" t="n">
        <f aca="false">N52-O52</f>
        <v>1</v>
      </c>
      <c r="Q52" s="27" t="n">
        <f aca="false">O52/N52</f>
        <v>0.5</v>
      </c>
      <c r="R52" s="25"/>
      <c r="S52" s="26"/>
      <c r="T52" s="25"/>
      <c r="U52" s="27"/>
      <c r="V52" s="25" t="n">
        <f aca="false">F52+J52+N52+R52</f>
        <v>8</v>
      </c>
      <c r="W52" s="25" t="n">
        <f aca="false">G52+K52+O52+S52</f>
        <v>2</v>
      </c>
      <c r="X52" s="25" t="n">
        <f aca="false">V52-W52</f>
        <v>6</v>
      </c>
      <c r="Y52" s="27" t="n">
        <f aca="false">W52/V52</f>
        <v>0.25</v>
      </c>
    </row>
    <row r="53" customFormat="false" ht="12.75" hidden="false" customHeight="false" outlineLevel="0" collapsed="false">
      <c r="A53" s="21"/>
      <c r="B53" s="22" t="n">
        <v>20</v>
      </c>
      <c r="C53" s="23" t="s">
        <v>83</v>
      </c>
      <c r="D53" s="23" t="n">
        <v>17277</v>
      </c>
      <c r="E53" s="24" t="s">
        <v>84</v>
      </c>
      <c r="F53" s="25" t="n">
        <v>20</v>
      </c>
      <c r="G53" s="26" t="n">
        <v>6</v>
      </c>
      <c r="H53" s="25" t="n">
        <f aca="false">F53-G53</f>
        <v>14</v>
      </c>
      <c r="I53" s="27" t="n">
        <f aca="false">G53/F53</f>
        <v>0.3</v>
      </c>
      <c r="J53" s="28"/>
      <c r="K53" s="26"/>
      <c r="L53" s="25"/>
      <c r="M53" s="27"/>
      <c r="N53" s="25"/>
      <c r="O53" s="26"/>
      <c r="P53" s="25"/>
      <c r="Q53" s="27"/>
      <c r="R53" s="25"/>
      <c r="S53" s="26"/>
      <c r="T53" s="25"/>
      <c r="U53" s="27"/>
      <c r="V53" s="25" t="n">
        <f aca="false">F53+J53+N53+R53</f>
        <v>20</v>
      </c>
      <c r="W53" s="25" t="n">
        <f aca="false">G53+K53+O53+S53</f>
        <v>6</v>
      </c>
      <c r="X53" s="25" t="n">
        <f aca="false">V53-W53</f>
        <v>14</v>
      </c>
      <c r="Y53" s="27" t="n">
        <f aca="false">W53/V53</f>
        <v>0.3</v>
      </c>
    </row>
    <row r="54" s="20" customFormat="true" ht="12.75" hidden="false" customHeight="false" outlineLevel="0" collapsed="false">
      <c r="A54" s="17" t="s">
        <v>85</v>
      </c>
      <c r="B54" s="17"/>
      <c r="C54" s="17"/>
      <c r="D54" s="17"/>
      <c r="E54" s="17"/>
      <c r="F54" s="18" t="n">
        <f aca="false">SUM(F39:F53)</f>
        <v>165</v>
      </c>
      <c r="G54" s="18" t="n">
        <f aca="false">SUM(G39:G53)</f>
        <v>110</v>
      </c>
      <c r="H54" s="18" t="n">
        <f aca="false">SUM(H39:H53)</f>
        <v>55</v>
      </c>
      <c r="I54" s="19" t="n">
        <f aca="false">G54/F54</f>
        <v>0.666666666666667</v>
      </c>
      <c r="J54" s="18" t="n">
        <f aca="false">SUM(J39:J53)</f>
        <v>22</v>
      </c>
      <c r="K54" s="18" t="n">
        <f aca="false">SUM(K39:K53)</f>
        <v>19</v>
      </c>
      <c r="L54" s="18" t="n">
        <f aca="false">SUM(L39:L53)</f>
        <v>3</v>
      </c>
      <c r="M54" s="19" t="n">
        <f aca="false">K54/J54</f>
        <v>0.863636363636364</v>
      </c>
      <c r="N54" s="18" t="n">
        <f aca="false">SUM(N39:N53)</f>
        <v>20</v>
      </c>
      <c r="O54" s="18" t="n">
        <f aca="false">SUM(O39:O53)</f>
        <v>10</v>
      </c>
      <c r="P54" s="18" t="n">
        <f aca="false">N54-O54</f>
        <v>10</v>
      </c>
      <c r="Q54" s="19" t="n">
        <f aca="false">O54/N54</f>
        <v>0.5</v>
      </c>
      <c r="R54" s="18" t="n">
        <f aca="false">SUM(R39:R53)</f>
        <v>5</v>
      </c>
      <c r="S54" s="18" t="n">
        <f aca="false">SUM(S39:S53)</f>
        <v>4</v>
      </c>
      <c r="T54" s="18" t="n">
        <f aca="false">R54-S54</f>
        <v>1</v>
      </c>
      <c r="U54" s="19" t="n">
        <f aca="false">S54/R54</f>
        <v>0.8</v>
      </c>
      <c r="V54" s="18" t="n">
        <f aca="false">SUM(V39:V53)</f>
        <v>212</v>
      </c>
      <c r="W54" s="18" t="n">
        <f aca="false">SUM(W39:W53)</f>
        <v>143</v>
      </c>
      <c r="X54" s="18" t="n">
        <f aca="false">SUM(X39:X53)</f>
        <v>69</v>
      </c>
      <c r="Y54" s="19" t="n">
        <f aca="false">W54/V54</f>
        <v>0.674528301886793</v>
      </c>
    </row>
    <row r="55" customFormat="false" ht="12.75" hidden="false" customHeight="false" outlineLevel="0" collapsed="false">
      <c r="A55" s="29" t="s">
        <v>86</v>
      </c>
      <c r="B55" s="30" t="n">
        <v>11</v>
      </c>
      <c r="C55" s="31" t="s">
        <v>87</v>
      </c>
      <c r="D55" s="31" t="n">
        <v>1643</v>
      </c>
      <c r="E55" s="32" t="s">
        <v>88</v>
      </c>
      <c r="F55" s="33" t="n">
        <v>10</v>
      </c>
      <c r="G55" s="34" t="n">
        <v>10</v>
      </c>
      <c r="H55" s="33" t="n">
        <f aca="false">F55-G55</f>
        <v>0</v>
      </c>
      <c r="I55" s="35" t="n">
        <f aca="false">G55/F55</f>
        <v>1</v>
      </c>
      <c r="J55" s="33" t="n">
        <v>3</v>
      </c>
      <c r="K55" s="34" t="n">
        <v>3</v>
      </c>
      <c r="L55" s="33" t="n">
        <f aca="false">J55-K55</f>
        <v>0</v>
      </c>
      <c r="M55" s="35" t="n">
        <f aca="false">K55/J55</f>
        <v>1</v>
      </c>
      <c r="N55" s="33" t="n">
        <v>3</v>
      </c>
      <c r="O55" s="34" t="n">
        <v>0</v>
      </c>
      <c r="P55" s="33" t="n">
        <v>3</v>
      </c>
      <c r="Q55" s="35" t="n">
        <f aca="false">O55/N55</f>
        <v>0</v>
      </c>
      <c r="R55" s="35"/>
      <c r="S55" s="36"/>
      <c r="T55" s="35"/>
      <c r="U55" s="35"/>
      <c r="V55" s="33" t="n">
        <f aca="false">F55+J55+N55</f>
        <v>16</v>
      </c>
      <c r="W55" s="33" t="n">
        <f aca="false">G55+K55+O55</f>
        <v>13</v>
      </c>
      <c r="X55" s="33" t="n">
        <f aca="false">V55-W55</f>
        <v>3</v>
      </c>
      <c r="Y55" s="35" t="n">
        <f aca="false">W55/V55</f>
        <v>0.8125</v>
      </c>
    </row>
    <row r="56" customFormat="false" ht="12.75" hidden="false" customHeight="false" outlineLevel="0" collapsed="false">
      <c r="A56" s="29"/>
      <c r="B56" s="29"/>
      <c r="C56" s="29"/>
      <c r="D56" s="31" t="n">
        <v>1634</v>
      </c>
      <c r="E56" s="32" t="s">
        <v>89</v>
      </c>
      <c r="F56" s="33" t="n">
        <v>10</v>
      </c>
      <c r="G56" s="34" t="n">
        <v>9</v>
      </c>
      <c r="H56" s="33" t="n">
        <f aca="false">F56-G56</f>
        <v>1</v>
      </c>
      <c r="I56" s="35" t="n">
        <f aca="false">G56/F56</f>
        <v>0.9</v>
      </c>
      <c r="J56" s="33" t="n">
        <v>3</v>
      </c>
      <c r="K56" s="34" t="n">
        <v>3</v>
      </c>
      <c r="L56" s="33" t="n">
        <f aca="false">J56-K56</f>
        <v>0</v>
      </c>
      <c r="M56" s="35" t="n">
        <f aca="false">K56/J56</f>
        <v>1</v>
      </c>
      <c r="N56" s="33"/>
      <c r="O56" s="34"/>
      <c r="P56" s="33"/>
      <c r="Q56" s="35"/>
      <c r="R56" s="35"/>
      <c r="S56" s="36"/>
      <c r="T56" s="35"/>
      <c r="U56" s="35"/>
      <c r="V56" s="33" t="n">
        <f aca="false">F56+J56+N56</f>
        <v>13</v>
      </c>
      <c r="W56" s="33" t="n">
        <f aca="false">G56+K56+O56</f>
        <v>12</v>
      </c>
      <c r="X56" s="33" t="n">
        <f aca="false">V56-W56</f>
        <v>1</v>
      </c>
      <c r="Y56" s="35" t="n">
        <f aca="false">W56/V56</f>
        <v>0.923076923076923</v>
      </c>
    </row>
    <row r="57" customFormat="false" ht="12.75" hidden="false" customHeight="false" outlineLevel="0" collapsed="false">
      <c r="A57" s="29"/>
      <c r="B57" s="30" t="n">
        <v>12</v>
      </c>
      <c r="C57" s="31" t="s">
        <v>90</v>
      </c>
      <c r="D57" s="31" t="n">
        <v>17694</v>
      </c>
      <c r="E57" s="32" t="s">
        <v>91</v>
      </c>
      <c r="F57" s="33" t="n">
        <v>10</v>
      </c>
      <c r="G57" s="34" t="n">
        <v>6</v>
      </c>
      <c r="H57" s="33" t="n">
        <f aca="false">F57-G57</f>
        <v>4</v>
      </c>
      <c r="I57" s="35" t="n">
        <f aca="false">G57/F57</f>
        <v>0.6</v>
      </c>
      <c r="J57" s="33"/>
      <c r="K57" s="34"/>
      <c r="L57" s="33"/>
      <c r="M57" s="35"/>
      <c r="N57" s="33" t="n">
        <v>2</v>
      </c>
      <c r="O57" s="34" t="n">
        <v>0</v>
      </c>
      <c r="P57" s="33" t="n">
        <f aca="false">N57-O57</f>
        <v>2</v>
      </c>
      <c r="Q57" s="35" t="n">
        <f aca="false">O57/N57</f>
        <v>0</v>
      </c>
      <c r="R57" s="35"/>
      <c r="S57" s="36"/>
      <c r="T57" s="35"/>
      <c r="U57" s="35"/>
      <c r="V57" s="33" t="n">
        <f aca="false">F57+N57</f>
        <v>12</v>
      </c>
      <c r="W57" s="33" t="n">
        <f aca="false">G57+O57</f>
        <v>6</v>
      </c>
      <c r="X57" s="33" t="n">
        <f aca="false">V57-W57</f>
        <v>6</v>
      </c>
      <c r="Y57" s="35" t="n">
        <f aca="false">W58/V57</f>
        <v>0.666666666666667</v>
      </c>
    </row>
    <row r="58" customFormat="false" ht="12.75" hidden="false" customHeight="false" outlineLevel="0" collapsed="false">
      <c r="A58" s="29"/>
      <c r="B58" s="29"/>
      <c r="C58" s="29"/>
      <c r="D58" s="31" t="n">
        <v>17724</v>
      </c>
      <c r="E58" s="32" t="s">
        <v>92</v>
      </c>
      <c r="F58" s="33" t="n">
        <v>10</v>
      </c>
      <c r="G58" s="34" t="n">
        <v>8</v>
      </c>
      <c r="H58" s="33" t="n">
        <f aca="false">F58-G58</f>
        <v>2</v>
      </c>
      <c r="I58" s="35" t="n">
        <f aca="false">G58/F58</f>
        <v>0.8</v>
      </c>
      <c r="J58" s="33"/>
      <c r="K58" s="34"/>
      <c r="L58" s="33"/>
      <c r="M58" s="35"/>
      <c r="N58" s="33"/>
      <c r="O58" s="34"/>
      <c r="P58" s="33"/>
      <c r="Q58" s="35"/>
      <c r="R58" s="35"/>
      <c r="S58" s="36"/>
      <c r="T58" s="35"/>
      <c r="U58" s="35"/>
      <c r="V58" s="33" t="n">
        <f aca="false">F58+J58+N58</f>
        <v>10</v>
      </c>
      <c r="W58" s="33" t="n">
        <f aca="false">G58+K58+O58</f>
        <v>8</v>
      </c>
      <c r="X58" s="33" t="n">
        <f aca="false">V58-W58</f>
        <v>2</v>
      </c>
      <c r="Y58" s="35" t="n">
        <f aca="false">W58/V58</f>
        <v>0.8</v>
      </c>
    </row>
    <row r="59" customFormat="false" ht="12.75" hidden="false" customHeight="false" outlineLevel="0" collapsed="false">
      <c r="A59" s="29"/>
      <c r="B59" s="29"/>
      <c r="C59" s="29"/>
      <c r="D59" s="31" t="n">
        <v>17695</v>
      </c>
      <c r="E59" s="32" t="s">
        <v>93</v>
      </c>
      <c r="F59" s="33" t="n">
        <v>10</v>
      </c>
      <c r="G59" s="34" t="n">
        <v>9</v>
      </c>
      <c r="H59" s="33" t="n">
        <f aca="false">F59-G59</f>
        <v>1</v>
      </c>
      <c r="I59" s="35" t="n">
        <f aca="false">G59/F59</f>
        <v>0.9</v>
      </c>
      <c r="J59" s="33"/>
      <c r="K59" s="34"/>
      <c r="L59" s="33"/>
      <c r="M59" s="35"/>
      <c r="N59" s="33" t="n">
        <v>2</v>
      </c>
      <c r="O59" s="34" t="n">
        <v>1</v>
      </c>
      <c r="P59" s="33" t="n">
        <f aca="false">N59-O59</f>
        <v>1</v>
      </c>
      <c r="Q59" s="35" t="n">
        <f aca="false">O59/N59</f>
        <v>0.5</v>
      </c>
      <c r="R59" s="35"/>
      <c r="S59" s="36"/>
      <c r="T59" s="35"/>
      <c r="U59" s="35"/>
      <c r="V59" s="33" t="n">
        <f aca="false">F59+J59+N59</f>
        <v>12</v>
      </c>
      <c r="W59" s="33" t="n">
        <f aca="false">G59+K59+O59</f>
        <v>10</v>
      </c>
      <c r="X59" s="33" t="n">
        <f aca="false">V59-W59</f>
        <v>2</v>
      </c>
      <c r="Y59" s="35" t="n">
        <f aca="false">W59/V59</f>
        <v>0.833333333333333</v>
      </c>
    </row>
    <row r="60" customFormat="false" ht="12.75" hidden="false" customHeight="false" outlineLevel="0" collapsed="false">
      <c r="A60" s="29"/>
      <c r="B60" s="29"/>
      <c r="C60" s="29"/>
      <c r="D60" s="31" t="n">
        <v>24293</v>
      </c>
      <c r="E60" s="32" t="s">
        <v>94</v>
      </c>
      <c r="F60" s="33" t="n">
        <v>14</v>
      </c>
      <c r="G60" s="34" t="n">
        <v>7</v>
      </c>
      <c r="H60" s="33" t="n">
        <f aca="false">F60-G60</f>
        <v>7</v>
      </c>
      <c r="I60" s="35" t="n">
        <f aca="false">G60/F60</f>
        <v>0.5</v>
      </c>
      <c r="J60" s="33"/>
      <c r="K60" s="34"/>
      <c r="L60" s="33"/>
      <c r="M60" s="35"/>
      <c r="N60" s="33"/>
      <c r="O60" s="34"/>
      <c r="P60" s="33"/>
      <c r="Q60" s="35"/>
      <c r="R60" s="35"/>
      <c r="S60" s="36"/>
      <c r="T60" s="35"/>
      <c r="U60" s="35"/>
      <c r="V60" s="33" t="n">
        <f aca="false">F60+J60+N60</f>
        <v>14</v>
      </c>
      <c r="W60" s="33" t="n">
        <f aca="false">G60+K60+O60</f>
        <v>7</v>
      </c>
      <c r="X60" s="33" t="n">
        <f aca="false">V60-W60</f>
        <v>7</v>
      </c>
      <c r="Y60" s="35" t="n">
        <f aca="false">W60/V60</f>
        <v>0.5</v>
      </c>
    </row>
    <row r="61" customFormat="false" ht="12.75" hidden="false" customHeight="false" outlineLevel="0" collapsed="false">
      <c r="A61" s="29"/>
      <c r="B61" s="30" t="n">
        <v>13</v>
      </c>
      <c r="C61" s="31" t="s">
        <v>95</v>
      </c>
      <c r="D61" s="31" t="n">
        <v>2631</v>
      </c>
      <c r="E61" s="32" t="s">
        <v>96</v>
      </c>
      <c r="F61" s="33" t="n">
        <v>8</v>
      </c>
      <c r="G61" s="34" t="n">
        <v>2</v>
      </c>
      <c r="H61" s="33" t="n">
        <f aca="false">F61-G61</f>
        <v>6</v>
      </c>
      <c r="I61" s="35" t="n">
        <f aca="false">G61/F61</f>
        <v>0.25</v>
      </c>
      <c r="J61" s="33"/>
      <c r="K61" s="34"/>
      <c r="L61" s="33"/>
      <c r="M61" s="35"/>
      <c r="N61" s="33"/>
      <c r="O61" s="34"/>
      <c r="P61" s="33"/>
      <c r="Q61" s="35"/>
      <c r="R61" s="35"/>
      <c r="S61" s="36"/>
      <c r="T61" s="35"/>
      <c r="U61" s="35"/>
      <c r="V61" s="33" t="n">
        <f aca="false">F61+J61+N61</f>
        <v>8</v>
      </c>
      <c r="W61" s="33" t="n">
        <f aca="false">G61+K61+O61</f>
        <v>2</v>
      </c>
      <c r="X61" s="33" t="n">
        <f aca="false">V61-W61</f>
        <v>6</v>
      </c>
      <c r="Y61" s="35" t="n">
        <f aca="false">W61/V61</f>
        <v>0.25</v>
      </c>
    </row>
    <row r="62" customFormat="false" ht="12.75" hidden="false" customHeight="false" outlineLevel="0" collapsed="false">
      <c r="A62" s="29"/>
      <c r="B62" s="29"/>
      <c r="C62" s="29"/>
      <c r="D62" s="31" t="n">
        <v>2619</v>
      </c>
      <c r="E62" s="32" t="s">
        <v>97</v>
      </c>
      <c r="F62" s="33" t="n">
        <v>8</v>
      </c>
      <c r="G62" s="34" t="n">
        <v>8</v>
      </c>
      <c r="H62" s="33" t="n">
        <f aca="false">F62-G62</f>
        <v>0</v>
      </c>
      <c r="I62" s="35" t="n">
        <f aca="false">G62/F62</f>
        <v>1</v>
      </c>
      <c r="J62" s="33" t="n">
        <v>3</v>
      </c>
      <c r="K62" s="34" t="n">
        <v>2</v>
      </c>
      <c r="L62" s="33" t="n">
        <f aca="false">J62-K62</f>
        <v>1</v>
      </c>
      <c r="M62" s="35" t="n">
        <f aca="false">K62/J62</f>
        <v>0.666666666666667</v>
      </c>
      <c r="N62" s="33"/>
      <c r="O62" s="34"/>
      <c r="P62" s="33"/>
      <c r="Q62" s="35"/>
      <c r="R62" s="35"/>
      <c r="S62" s="36"/>
      <c r="T62" s="35"/>
      <c r="U62" s="35"/>
      <c r="V62" s="33" t="n">
        <f aca="false">F62+J62+N62</f>
        <v>11</v>
      </c>
      <c r="W62" s="33" t="n">
        <f aca="false">G62+K62+O62</f>
        <v>10</v>
      </c>
      <c r="X62" s="33" t="n">
        <f aca="false">V62-W62</f>
        <v>1</v>
      </c>
      <c r="Y62" s="35" t="n">
        <f aca="false">W62/V62</f>
        <v>0.909090909090909</v>
      </c>
    </row>
    <row r="63" customFormat="false" ht="12.75" hidden="false" customHeight="false" outlineLevel="0" collapsed="false">
      <c r="A63" s="29"/>
      <c r="B63" s="30" t="n">
        <v>14</v>
      </c>
      <c r="C63" s="31" t="s">
        <v>98</v>
      </c>
      <c r="D63" s="31" t="n">
        <v>13825</v>
      </c>
      <c r="E63" s="32" t="s">
        <v>99</v>
      </c>
      <c r="F63" s="33" t="n">
        <v>10</v>
      </c>
      <c r="G63" s="34" t="n">
        <v>6</v>
      </c>
      <c r="H63" s="33" t="n">
        <f aca="false">F63-G63</f>
        <v>4</v>
      </c>
      <c r="I63" s="35" t="n">
        <f aca="false">G63/F63</f>
        <v>0.6</v>
      </c>
      <c r="J63" s="33"/>
      <c r="K63" s="34"/>
      <c r="L63" s="33"/>
      <c r="M63" s="35"/>
      <c r="N63" s="33" t="n">
        <v>1</v>
      </c>
      <c r="O63" s="34" t="n">
        <v>0</v>
      </c>
      <c r="P63" s="33" t="n">
        <f aca="false">N63-O63</f>
        <v>1</v>
      </c>
      <c r="Q63" s="35" t="n">
        <f aca="false">O63/N63</f>
        <v>0</v>
      </c>
      <c r="R63" s="35"/>
      <c r="S63" s="36"/>
      <c r="T63" s="35"/>
      <c r="U63" s="35"/>
      <c r="V63" s="33" t="n">
        <f aca="false">F63+J63+N63</f>
        <v>11</v>
      </c>
      <c r="W63" s="33" t="n">
        <f aca="false">G63+K63+O63</f>
        <v>6</v>
      </c>
      <c r="X63" s="33" t="n">
        <f aca="false">V63-W63</f>
        <v>5</v>
      </c>
      <c r="Y63" s="35" t="n">
        <f aca="false">W63/V63</f>
        <v>0.545454545454545</v>
      </c>
    </row>
    <row r="64" customFormat="false" ht="12.75" hidden="false" customHeight="false" outlineLevel="0" collapsed="false">
      <c r="A64" s="29"/>
      <c r="B64" s="30" t="n">
        <v>15</v>
      </c>
      <c r="C64" s="31" t="s">
        <v>100</v>
      </c>
      <c r="D64" s="31" t="n">
        <v>12228</v>
      </c>
      <c r="E64" s="32" t="s">
        <v>101</v>
      </c>
      <c r="F64" s="33" t="n">
        <v>6</v>
      </c>
      <c r="G64" s="34" t="n">
        <v>6</v>
      </c>
      <c r="H64" s="33" t="n">
        <f aca="false">F64-G64</f>
        <v>0</v>
      </c>
      <c r="I64" s="35" t="n">
        <f aca="false">G64/F64</f>
        <v>1</v>
      </c>
      <c r="J64" s="33"/>
      <c r="K64" s="34"/>
      <c r="L64" s="33"/>
      <c r="M64" s="35"/>
      <c r="N64" s="33"/>
      <c r="O64" s="34"/>
      <c r="P64" s="33"/>
      <c r="Q64" s="35"/>
      <c r="R64" s="35"/>
      <c r="S64" s="36"/>
      <c r="T64" s="35"/>
      <c r="U64" s="35"/>
      <c r="V64" s="33" t="n">
        <f aca="false">F64+J64+N64</f>
        <v>6</v>
      </c>
      <c r="W64" s="33" t="n">
        <f aca="false">G64+K64+O64</f>
        <v>6</v>
      </c>
      <c r="X64" s="33" t="n">
        <f aca="false">V64-W64</f>
        <v>0</v>
      </c>
      <c r="Y64" s="35" t="n">
        <f aca="false">W64/V64</f>
        <v>1</v>
      </c>
    </row>
    <row r="65" customFormat="false" ht="12.75" hidden="false" customHeight="false" outlineLevel="0" collapsed="false">
      <c r="A65" s="29"/>
      <c r="B65" s="29"/>
      <c r="C65" s="29"/>
      <c r="D65" s="31" t="n">
        <v>12515</v>
      </c>
      <c r="E65" s="32" t="s">
        <v>102</v>
      </c>
      <c r="F65" s="33" t="n">
        <v>6</v>
      </c>
      <c r="G65" s="34" t="n">
        <v>5</v>
      </c>
      <c r="H65" s="33" t="n">
        <f aca="false">F65-G65</f>
        <v>1</v>
      </c>
      <c r="I65" s="35" t="n">
        <f aca="false">G65/F65</f>
        <v>0.833333333333333</v>
      </c>
      <c r="J65" s="33"/>
      <c r="K65" s="34"/>
      <c r="L65" s="33"/>
      <c r="M65" s="35"/>
      <c r="N65" s="33"/>
      <c r="O65" s="34"/>
      <c r="P65" s="33"/>
      <c r="Q65" s="35"/>
      <c r="R65" s="35"/>
      <c r="S65" s="36"/>
      <c r="T65" s="35"/>
      <c r="U65" s="35"/>
      <c r="V65" s="33" t="n">
        <f aca="false">F65+J65+N65</f>
        <v>6</v>
      </c>
      <c r="W65" s="33" t="n">
        <f aca="false">G65+K65+O65</f>
        <v>5</v>
      </c>
      <c r="X65" s="33" t="n">
        <f aca="false">V65-W65</f>
        <v>1</v>
      </c>
      <c r="Y65" s="35" t="n">
        <f aca="false">W65/V65</f>
        <v>0.833333333333333</v>
      </c>
    </row>
    <row r="66" customFormat="false" ht="12.75" hidden="false" customHeight="false" outlineLevel="0" collapsed="false">
      <c r="A66" s="29"/>
      <c r="B66" s="29"/>
      <c r="C66" s="29"/>
      <c r="D66" s="31" t="n">
        <v>12127</v>
      </c>
      <c r="E66" s="32" t="s">
        <v>103</v>
      </c>
      <c r="F66" s="33" t="n">
        <v>8</v>
      </c>
      <c r="G66" s="34" t="n">
        <v>8</v>
      </c>
      <c r="H66" s="33" t="n">
        <f aca="false">F66-G66</f>
        <v>0</v>
      </c>
      <c r="I66" s="35" t="n">
        <f aca="false">G66/F66</f>
        <v>1</v>
      </c>
      <c r="J66" s="33"/>
      <c r="K66" s="34"/>
      <c r="L66" s="33"/>
      <c r="M66" s="35"/>
      <c r="N66" s="33" t="n">
        <v>6</v>
      </c>
      <c r="O66" s="34" t="n">
        <v>1</v>
      </c>
      <c r="P66" s="33" t="n">
        <f aca="false">N66-O66</f>
        <v>5</v>
      </c>
      <c r="Q66" s="35" t="n">
        <f aca="false">O66/N66</f>
        <v>0.166666666666667</v>
      </c>
      <c r="R66" s="35"/>
      <c r="S66" s="36"/>
      <c r="T66" s="35"/>
      <c r="U66" s="35"/>
      <c r="V66" s="33" t="n">
        <f aca="false">F66+J66+N66</f>
        <v>14</v>
      </c>
      <c r="W66" s="33" t="n">
        <f aca="false">G66+K66+O66</f>
        <v>9</v>
      </c>
      <c r="X66" s="33" t="n">
        <f aca="false">V66-W66</f>
        <v>5</v>
      </c>
      <c r="Y66" s="35" t="n">
        <f aca="false">W66/V66</f>
        <v>0.642857142857143</v>
      </c>
    </row>
    <row r="67" customFormat="false" ht="12.75" hidden="false" customHeight="false" outlineLevel="0" collapsed="false">
      <c r="A67" s="29"/>
      <c r="B67" s="29"/>
      <c r="C67" s="29"/>
      <c r="D67" s="31" t="n">
        <v>12227</v>
      </c>
      <c r="E67" s="32" t="s">
        <v>104</v>
      </c>
      <c r="F67" s="33" t="n">
        <v>14</v>
      </c>
      <c r="G67" s="34" t="n">
        <v>9</v>
      </c>
      <c r="H67" s="33" t="n">
        <f aca="false">F67-G67</f>
        <v>5</v>
      </c>
      <c r="I67" s="35" t="n">
        <f aca="false">G67/F67</f>
        <v>0.642857142857143</v>
      </c>
      <c r="J67" s="33"/>
      <c r="K67" s="34"/>
      <c r="L67" s="33"/>
      <c r="M67" s="35"/>
      <c r="N67" s="33" t="n">
        <v>2</v>
      </c>
      <c r="O67" s="34" t="n">
        <v>0</v>
      </c>
      <c r="P67" s="33" t="n">
        <f aca="false">N67-O67</f>
        <v>2</v>
      </c>
      <c r="Q67" s="35" t="n">
        <f aca="false">O67/N67</f>
        <v>0</v>
      </c>
      <c r="R67" s="35"/>
      <c r="S67" s="36"/>
      <c r="T67" s="35"/>
      <c r="U67" s="35"/>
      <c r="V67" s="33" t="n">
        <f aca="false">F67+J67+N67</f>
        <v>16</v>
      </c>
      <c r="W67" s="33" t="n">
        <f aca="false">G67+K67+O67</f>
        <v>9</v>
      </c>
      <c r="X67" s="33" t="n">
        <f aca="false">V67-W67</f>
        <v>7</v>
      </c>
      <c r="Y67" s="35" t="n">
        <f aca="false">W67/V67</f>
        <v>0.5625</v>
      </c>
    </row>
    <row r="68" customFormat="false" ht="12.75" hidden="false" customHeight="false" outlineLevel="0" collapsed="false">
      <c r="A68" s="29"/>
      <c r="B68" s="29"/>
      <c r="C68" s="29"/>
      <c r="D68" s="31" t="n">
        <v>12100</v>
      </c>
      <c r="E68" s="32" t="s">
        <v>105</v>
      </c>
      <c r="F68" s="33" t="n">
        <v>30</v>
      </c>
      <c r="G68" s="34" t="n">
        <v>30</v>
      </c>
      <c r="H68" s="33" t="n">
        <f aca="false">F68-G68</f>
        <v>0</v>
      </c>
      <c r="I68" s="35" t="n">
        <f aca="false">G68/F68</f>
        <v>1</v>
      </c>
      <c r="J68" s="33"/>
      <c r="K68" s="34"/>
      <c r="L68" s="33"/>
      <c r="M68" s="35"/>
      <c r="N68" s="33" t="n">
        <v>2</v>
      </c>
      <c r="O68" s="34" t="n">
        <v>0</v>
      </c>
      <c r="P68" s="33" t="n">
        <f aca="false">N68-O68</f>
        <v>2</v>
      </c>
      <c r="Q68" s="35" t="n">
        <f aca="false">O68/N68</f>
        <v>0</v>
      </c>
      <c r="R68" s="35"/>
      <c r="S68" s="36"/>
      <c r="T68" s="35"/>
      <c r="U68" s="35"/>
      <c r="V68" s="33" t="n">
        <f aca="false">F68+J68+N68</f>
        <v>32</v>
      </c>
      <c r="W68" s="33" t="n">
        <f aca="false">G68+K68+O68</f>
        <v>30</v>
      </c>
      <c r="X68" s="33" t="n">
        <f aca="false">V68-W68</f>
        <v>2</v>
      </c>
      <c r="Y68" s="35" t="n">
        <f aca="false">W68/V68</f>
        <v>0.9375</v>
      </c>
    </row>
    <row r="69" customFormat="false" ht="12.75" hidden="false" customHeight="false" outlineLevel="0" collapsed="false">
      <c r="A69" s="29"/>
      <c r="B69" s="29"/>
      <c r="C69" s="31" t="s">
        <v>106</v>
      </c>
      <c r="D69" s="31" t="n">
        <v>16816</v>
      </c>
      <c r="E69" s="32" t="s">
        <v>107</v>
      </c>
      <c r="F69" s="33" t="n">
        <v>15</v>
      </c>
      <c r="G69" s="34" t="n">
        <v>15</v>
      </c>
      <c r="H69" s="33" t="n">
        <f aca="false">F69-G69</f>
        <v>0</v>
      </c>
      <c r="I69" s="35" t="n">
        <f aca="false">G69/F69</f>
        <v>1</v>
      </c>
      <c r="J69" s="33"/>
      <c r="K69" s="34"/>
      <c r="L69" s="33"/>
      <c r="M69" s="35"/>
      <c r="N69" s="33" t="n">
        <v>2</v>
      </c>
      <c r="O69" s="34" t="n">
        <v>0</v>
      </c>
      <c r="P69" s="33" t="n">
        <f aca="false">N69-O69</f>
        <v>2</v>
      </c>
      <c r="Q69" s="35" t="n">
        <f aca="false">O69/N69</f>
        <v>0</v>
      </c>
      <c r="R69" s="35"/>
      <c r="S69" s="36"/>
      <c r="T69" s="35"/>
      <c r="U69" s="35"/>
      <c r="V69" s="33" t="n">
        <f aca="false">F69+J69+N69</f>
        <v>17</v>
      </c>
      <c r="W69" s="33" t="n">
        <f aca="false">G69+K69+O69</f>
        <v>15</v>
      </c>
      <c r="X69" s="33" t="n">
        <f aca="false">V69-W69</f>
        <v>2</v>
      </c>
      <c r="Y69" s="35" t="n">
        <f aca="false">W69/V69</f>
        <v>0.882352941176471</v>
      </c>
    </row>
    <row r="70" s="37" customFormat="true" ht="12.75" hidden="false" customHeight="false" outlineLevel="0" collapsed="false">
      <c r="A70" s="17" t="s">
        <v>108</v>
      </c>
      <c r="B70" s="17"/>
      <c r="C70" s="17"/>
      <c r="D70" s="17"/>
      <c r="E70" s="17"/>
      <c r="F70" s="18" t="n">
        <f aca="false">SUM(F55:F69)</f>
        <v>169</v>
      </c>
      <c r="G70" s="18" t="n">
        <f aca="false">SUM(G55:G69)</f>
        <v>138</v>
      </c>
      <c r="H70" s="18" t="n">
        <f aca="false">SUM(H55:H69)</f>
        <v>31</v>
      </c>
      <c r="I70" s="19" t="n">
        <f aca="false">G70/F70</f>
        <v>0.816568047337278</v>
      </c>
      <c r="J70" s="18" t="n">
        <f aca="false">SUM(J55:J69)</f>
        <v>9</v>
      </c>
      <c r="K70" s="18" t="n">
        <f aca="false">SUM(K55:K69)</f>
        <v>8</v>
      </c>
      <c r="L70" s="18" t="n">
        <f aca="false">J70-K70</f>
        <v>1</v>
      </c>
      <c r="M70" s="19" t="n">
        <f aca="false">K70/J70</f>
        <v>0.888888888888889</v>
      </c>
      <c r="N70" s="18" t="n">
        <f aca="false">SUM(N55:N69)</f>
        <v>20</v>
      </c>
      <c r="O70" s="18" t="n">
        <f aca="false">SUM(O55:O69)</f>
        <v>2</v>
      </c>
      <c r="P70" s="18" t="n">
        <f aca="false">SUM(P55:P69)</f>
        <v>18</v>
      </c>
      <c r="Q70" s="19" t="n">
        <f aca="false">O70/N70</f>
        <v>0.1</v>
      </c>
      <c r="R70" s="19"/>
      <c r="S70" s="19"/>
      <c r="T70" s="19"/>
      <c r="U70" s="19"/>
      <c r="V70" s="18" t="n">
        <f aca="false">SUM(V55:V69)</f>
        <v>198</v>
      </c>
      <c r="W70" s="18" t="n">
        <f aca="false">SUM(W55:W69)</f>
        <v>148</v>
      </c>
      <c r="X70" s="18" t="n">
        <f aca="false">SUM(X55:X69)</f>
        <v>50</v>
      </c>
      <c r="Y70" s="19" t="n">
        <f aca="false">W70/V70</f>
        <v>0.747474747474748</v>
      </c>
    </row>
    <row r="71" customFormat="false" ht="12.75" hidden="false" customHeight="false" outlineLevel="0" collapsed="false">
      <c r="A71" s="38" t="s">
        <v>109</v>
      </c>
      <c r="B71" s="39" t="n">
        <v>16</v>
      </c>
      <c r="C71" s="4" t="s">
        <v>110</v>
      </c>
      <c r="D71" s="4" t="n">
        <v>254</v>
      </c>
      <c r="E71" s="40" t="s">
        <v>111</v>
      </c>
      <c r="F71" s="41" t="n">
        <v>2</v>
      </c>
      <c r="G71" s="42" t="n">
        <v>0</v>
      </c>
      <c r="H71" s="41" t="n">
        <f aca="false">F71-G71</f>
        <v>2</v>
      </c>
      <c r="I71" s="43" t="n">
        <f aca="false">G71/F71</f>
        <v>0</v>
      </c>
      <c r="J71" s="44"/>
      <c r="K71" s="42"/>
      <c r="L71" s="41"/>
      <c r="M71" s="43"/>
      <c r="N71" s="41" t="n">
        <v>2</v>
      </c>
      <c r="O71" s="42" t="n">
        <v>1</v>
      </c>
      <c r="P71" s="41" t="n">
        <f aca="false">N71-O71</f>
        <v>1</v>
      </c>
      <c r="Q71" s="43" t="n">
        <f aca="false">O71/N71</f>
        <v>0.5</v>
      </c>
      <c r="R71" s="43"/>
      <c r="S71" s="45"/>
      <c r="T71" s="43"/>
      <c r="U71" s="43"/>
      <c r="V71" s="41" t="n">
        <f aca="false">F71+J71+N71</f>
        <v>4</v>
      </c>
      <c r="W71" s="41" t="n">
        <f aca="false">G71+K71+O71</f>
        <v>1</v>
      </c>
      <c r="X71" s="41" t="n">
        <f aca="false">V71-W71</f>
        <v>3</v>
      </c>
      <c r="Y71" s="43" t="n">
        <f aca="false">W71/V71</f>
        <v>0.25</v>
      </c>
    </row>
    <row r="72" customFormat="false" ht="12.75" hidden="false" customHeight="false" outlineLevel="0" collapsed="false">
      <c r="A72" s="38"/>
      <c r="B72" s="38"/>
      <c r="C72" s="38"/>
      <c r="D72" s="4" t="n">
        <v>348</v>
      </c>
      <c r="E72" s="40" t="s">
        <v>112</v>
      </c>
      <c r="F72" s="41" t="n">
        <v>14</v>
      </c>
      <c r="G72" s="42" t="n">
        <v>14</v>
      </c>
      <c r="H72" s="41" t="n">
        <f aca="false">F72-G72</f>
        <v>0</v>
      </c>
      <c r="I72" s="43" t="n">
        <f aca="false">G72/F72</f>
        <v>1</v>
      </c>
      <c r="J72" s="44"/>
      <c r="K72" s="42"/>
      <c r="L72" s="41"/>
      <c r="M72" s="43"/>
      <c r="N72" s="41"/>
      <c r="O72" s="42"/>
      <c r="P72" s="41"/>
      <c r="Q72" s="43"/>
      <c r="R72" s="43"/>
      <c r="S72" s="45"/>
      <c r="T72" s="43"/>
      <c r="U72" s="43"/>
      <c r="V72" s="41" t="n">
        <f aca="false">F72+J72+N72</f>
        <v>14</v>
      </c>
      <c r="W72" s="41" t="n">
        <f aca="false">G72+K72+O72</f>
        <v>14</v>
      </c>
      <c r="X72" s="41" t="n">
        <f aca="false">V72-W72</f>
        <v>0</v>
      </c>
      <c r="Y72" s="43" t="n">
        <f aca="false">W72/V72</f>
        <v>1</v>
      </c>
    </row>
    <row r="73" customFormat="false" ht="12.75" hidden="false" customHeight="false" outlineLevel="0" collapsed="false">
      <c r="A73" s="38"/>
      <c r="B73" s="38"/>
      <c r="C73" s="4" t="s">
        <v>113</v>
      </c>
      <c r="D73" s="4" t="n">
        <v>646</v>
      </c>
      <c r="E73" s="40" t="s">
        <v>114</v>
      </c>
      <c r="F73" s="41" t="n">
        <v>5</v>
      </c>
      <c r="G73" s="42" t="n">
        <v>5</v>
      </c>
      <c r="H73" s="41" t="n">
        <f aca="false">F73-G73</f>
        <v>0</v>
      </c>
      <c r="I73" s="43" t="n">
        <f aca="false">G73/F73</f>
        <v>1</v>
      </c>
      <c r="J73" s="44" t="n">
        <v>5</v>
      </c>
      <c r="K73" s="42" t="n">
        <v>2</v>
      </c>
      <c r="L73" s="41" t="n">
        <f aca="false">J73-K73</f>
        <v>3</v>
      </c>
      <c r="M73" s="43" t="n">
        <f aca="false">K73/J73</f>
        <v>0.4</v>
      </c>
      <c r="N73" s="41"/>
      <c r="O73" s="42"/>
      <c r="P73" s="41"/>
      <c r="Q73" s="43"/>
      <c r="R73" s="43"/>
      <c r="S73" s="45"/>
      <c r="T73" s="43"/>
      <c r="U73" s="43"/>
      <c r="V73" s="41" t="n">
        <f aca="false">F73+J73+N73</f>
        <v>10</v>
      </c>
      <c r="W73" s="41" t="n">
        <f aca="false">G73+K73+O73</f>
        <v>7</v>
      </c>
      <c r="X73" s="41" t="n">
        <f aca="false">V73-W73</f>
        <v>3</v>
      </c>
      <c r="Y73" s="43" t="n">
        <f aca="false">W73/V73</f>
        <v>0.7</v>
      </c>
    </row>
    <row r="74" customFormat="false" ht="12.75" hidden="false" customHeight="false" outlineLevel="0" collapsed="false">
      <c r="A74" s="38"/>
      <c r="B74" s="38"/>
      <c r="C74" s="38"/>
      <c r="D74" s="4" t="n">
        <v>656</v>
      </c>
      <c r="E74" s="40" t="s">
        <v>115</v>
      </c>
      <c r="F74" s="41" t="n">
        <v>61</v>
      </c>
      <c r="G74" s="42" t="n">
        <v>46</v>
      </c>
      <c r="H74" s="41" t="n">
        <f aca="false">F74-G74</f>
        <v>15</v>
      </c>
      <c r="I74" s="43" t="n">
        <f aca="false">G74/F74</f>
        <v>0.754098360655738</v>
      </c>
      <c r="J74" s="44"/>
      <c r="K74" s="42"/>
      <c r="L74" s="41"/>
      <c r="M74" s="43"/>
      <c r="N74" s="41"/>
      <c r="O74" s="42"/>
      <c r="P74" s="41"/>
      <c r="Q74" s="43"/>
      <c r="R74" s="43"/>
      <c r="S74" s="45"/>
      <c r="T74" s="43"/>
      <c r="U74" s="43"/>
      <c r="V74" s="41" t="n">
        <f aca="false">F74+J74+N74</f>
        <v>61</v>
      </c>
      <c r="W74" s="41" t="n">
        <f aca="false">G74+K74+O74</f>
        <v>46</v>
      </c>
      <c r="X74" s="41" t="n">
        <f aca="false">V74-W74</f>
        <v>15</v>
      </c>
      <c r="Y74" s="43" t="n">
        <f aca="false">W74/V74</f>
        <v>0.754098360655738</v>
      </c>
    </row>
    <row r="75" customFormat="false" ht="12.75" hidden="false" customHeight="false" outlineLevel="0" collapsed="false">
      <c r="A75" s="38"/>
      <c r="B75" s="39" t="n">
        <v>17</v>
      </c>
      <c r="C75" s="4" t="s">
        <v>116</v>
      </c>
      <c r="D75" s="4" t="n">
        <v>10886</v>
      </c>
      <c r="E75" s="40" t="s">
        <v>117</v>
      </c>
      <c r="F75" s="41" t="n">
        <v>15</v>
      </c>
      <c r="G75" s="42" t="n">
        <v>14</v>
      </c>
      <c r="H75" s="41" t="n">
        <f aca="false">F75-G75</f>
        <v>1</v>
      </c>
      <c r="I75" s="43" t="n">
        <f aca="false">G75/F75</f>
        <v>0.933333333333333</v>
      </c>
      <c r="J75" s="44" t="n">
        <v>2</v>
      </c>
      <c r="K75" s="42" t="n">
        <v>2</v>
      </c>
      <c r="L75" s="41" t="n">
        <f aca="false">J75-K75</f>
        <v>0</v>
      </c>
      <c r="M75" s="43" t="n">
        <f aca="false">K75/J75</f>
        <v>1</v>
      </c>
      <c r="N75" s="41" t="n">
        <v>1</v>
      </c>
      <c r="O75" s="42" t="n">
        <v>0</v>
      </c>
      <c r="P75" s="41" t="n">
        <f aca="false">N75-O75</f>
        <v>1</v>
      </c>
      <c r="Q75" s="43" t="n">
        <f aca="false">O75/N75</f>
        <v>0</v>
      </c>
      <c r="R75" s="43"/>
      <c r="S75" s="45"/>
      <c r="T75" s="43"/>
      <c r="U75" s="43"/>
      <c r="V75" s="41" t="n">
        <f aca="false">F75+J75+N75</f>
        <v>18</v>
      </c>
      <c r="W75" s="41" t="n">
        <f aca="false">G75+K75+O75</f>
        <v>16</v>
      </c>
      <c r="X75" s="41" t="n">
        <f aca="false">V75-W75</f>
        <v>2</v>
      </c>
      <c r="Y75" s="43" t="n">
        <f aca="false">W75/V75</f>
        <v>0.888888888888889</v>
      </c>
    </row>
    <row r="76" customFormat="false" ht="12.75" hidden="false" customHeight="false" outlineLevel="0" collapsed="false">
      <c r="A76" s="38"/>
      <c r="B76" s="38"/>
      <c r="C76" s="38"/>
      <c r="D76" s="4" t="n">
        <v>10723</v>
      </c>
      <c r="E76" s="40" t="s">
        <v>118</v>
      </c>
      <c r="F76" s="41" t="n">
        <v>17</v>
      </c>
      <c r="G76" s="42" t="n">
        <v>10</v>
      </c>
      <c r="H76" s="41" t="n">
        <f aca="false">F76-G76</f>
        <v>7</v>
      </c>
      <c r="I76" s="43" t="n">
        <f aca="false">G76/F76</f>
        <v>0.588235294117647</v>
      </c>
      <c r="J76" s="44"/>
      <c r="K76" s="42"/>
      <c r="L76" s="41"/>
      <c r="M76" s="43"/>
      <c r="N76" s="41" t="n">
        <v>5</v>
      </c>
      <c r="O76" s="42" t="n">
        <v>3</v>
      </c>
      <c r="P76" s="41" t="n">
        <f aca="false">N76-O76</f>
        <v>2</v>
      </c>
      <c r="Q76" s="43" t="n">
        <f aca="false">O76/N76</f>
        <v>0.6</v>
      </c>
      <c r="R76" s="43"/>
      <c r="S76" s="45"/>
      <c r="T76" s="43"/>
      <c r="U76" s="43"/>
      <c r="V76" s="41" t="n">
        <f aca="false">F76+J76+N76</f>
        <v>22</v>
      </c>
      <c r="W76" s="41" t="n">
        <f aca="false">G76+K76+O76</f>
        <v>13</v>
      </c>
      <c r="X76" s="41" t="n">
        <f aca="false">V76-W76</f>
        <v>9</v>
      </c>
      <c r="Y76" s="43" t="n">
        <f aca="false">W76/V76</f>
        <v>0.590909090909091</v>
      </c>
    </row>
    <row r="77" customFormat="false" ht="12.75" hidden="false" customHeight="false" outlineLevel="0" collapsed="false">
      <c r="A77" s="38"/>
      <c r="B77" s="38"/>
      <c r="C77" s="38"/>
      <c r="D77" s="4" t="n">
        <v>10888</v>
      </c>
      <c r="E77" s="40" t="s">
        <v>119</v>
      </c>
      <c r="F77" s="41" t="n">
        <v>7</v>
      </c>
      <c r="G77" s="42" t="n">
        <v>6</v>
      </c>
      <c r="H77" s="41" t="n">
        <f aca="false">F77-G77</f>
        <v>1</v>
      </c>
      <c r="I77" s="43" t="n">
        <f aca="false">G77/F77</f>
        <v>0.857142857142857</v>
      </c>
      <c r="J77" s="44"/>
      <c r="K77" s="42"/>
      <c r="L77" s="41"/>
      <c r="M77" s="43"/>
      <c r="N77" s="41" t="n">
        <v>10</v>
      </c>
      <c r="O77" s="42" t="n">
        <v>1</v>
      </c>
      <c r="P77" s="41" t="n">
        <f aca="false">N77-O77</f>
        <v>9</v>
      </c>
      <c r="Q77" s="43" t="n">
        <f aca="false">O77/N77</f>
        <v>0.1</v>
      </c>
      <c r="R77" s="43"/>
      <c r="S77" s="45"/>
      <c r="T77" s="43"/>
      <c r="U77" s="43"/>
      <c r="V77" s="41" t="n">
        <f aca="false">F77+J77+N77</f>
        <v>17</v>
      </c>
      <c r="W77" s="41" t="n">
        <f aca="false">G77+K77+O77</f>
        <v>7</v>
      </c>
      <c r="X77" s="41" t="n">
        <f aca="false">V77-W77</f>
        <v>10</v>
      </c>
      <c r="Y77" s="43" t="n">
        <f aca="false">W77/V77</f>
        <v>0.411764705882353</v>
      </c>
    </row>
    <row r="78" customFormat="false" ht="12.75" hidden="false" customHeight="false" outlineLevel="0" collapsed="false">
      <c r="A78" s="38"/>
      <c r="B78" s="38"/>
      <c r="C78" s="38"/>
      <c r="D78" s="4" t="n">
        <v>10989</v>
      </c>
      <c r="E78" s="40" t="s">
        <v>120</v>
      </c>
      <c r="F78" s="41" t="n">
        <v>28</v>
      </c>
      <c r="G78" s="42" t="n">
        <v>19</v>
      </c>
      <c r="H78" s="41" t="n">
        <f aca="false">F78-G78</f>
        <v>9</v>
      </c>
      <c r="I78" s="43" t="n">
        <f aca="false">G78/F78</f>
        <v>0.678571428571429</v>
      </c>
      <c r="J78" s="44" t="n">
        <v>4</v>
      </c>
      <c r="K78" s="42" t="n">
        <v>0</v>
      </c>
      <c r="L78" s="41" t="n">
        <f aca="false">J78-K78</f>
        <v>4</v>
      </c>
      <c r="M78" s="43" t="n">
        <f aca="false">K78/J78</f>
        <v>0</v>
      </c>
      <c r="N78" s="41" t="n">
        <v>7</v>
      </c>
      <c r="O78" s="42" t="n">
        <v>4</v>
      </c>
      <c r="P78" s="41" t="n">
        <f aca="false">N78-O78</f>
        <v>3</v>
      </c>
      <c r="Q78" s="43" t="n">
        <f aca="false">O78/N78</f>
        <v>0.571428571428571</v>
      </c>
      <c r="R78" s="43"/>
      <c r="S78" s="45"/>
      <c r="T78" s="43"/>
      <c r="U78" s="43"/>
      <c r="V78" s="41" t="n">
        <f aca="false">F78+J78+N78</f>
        <v>39</v>
      </c>
      <c r="W78" s="41" t="n">
        <f aca="false">G78+K78+O78</f>
        <v>23</v>
      </c>
      <c r="X78" s="41" t="n">
        <f aca="false">V78-W78</f>
        <v>16</v>
      </c>
      <c r="Y78" s="43" t="n">
        <f aca="false">W78/V78</f>
        <v>0.58974358974359</v>
      </c>
    </row>
    <row r="79" customFormat="false" ht="12.75" hidden="false" customHeight="false" outlineLevel="0" collapsed="false">
      <c r="A79" s="38"/>
      <c r="B79" s="38"/>
      <c r="C79" s="4" t="s">
        <v>121</v>
      </c>
      <c r="D79" s="4" t="n">
        <v>1359</v>
      </c>
      <c r="E79" s="40" t="s">
        <v>122</v>
      </c>
      <c r="F79" s="41" t="n">
        <v>10</v>
      </c>
      <c r="G79" s="42" t="n">
        <v>8</v>
      </c>
      <c r="H79" s="41" t="n">
        <f aca="false">F79-G79</f>
        <v>2</v>
      </c>
      <c r="I79" s="43" t="n">
        <f aca="false">G79/F79</f>
        <v>0.8</v>
      </c>
      <c r="J79" s="44"/>
      <c r="K79" s="42"/>
      <c r="L79" s="41"/>
      <c r="M79" s="43"/>
      <c r="N79" s="41"/>
      <c r="O79" s="42"/>
      <c r="P79" s="41"/>
      <c r="Q79" s="43"/>
      <c r="R79" s="43"/>
      <c r="S79" s="45"/>
      <c r="T79" s="43"/>
      <c r="U79" s="43"/>
      <c r="V79" s="41" t="n">
        <f aca="false">F79+J79+N79</f>
        <v>10</v>
      </c>
      <c r="W79" s="41" t="n">
        <f aca="false">G79+K79+O79</f>
        <v>8</v>
      </c>
      <c r="X79" s="41" t="n">
        <f aca="false">V79-W79</f>
        <v>2</v>
      </c>
      <c r="Y79" s="43" t="n">
        <f aca="false">W79/V79</f>
        <v>0.8</v>
      </c>
    </row>
    <row r="80" customFormat="false" ht="12.75" hidden="false" customHeight="false" outlineLevel="0" collapsed="false">
      <c r="A80" s="38"/>
      <c r="B80" s="39" t="n">
        <v>18</v>
      </c>
      <c r="C80" s="4" t="s">
        <v>123</v>
      </c>
      <c r="D80" s="4" t="n">
        <v>1062</v>
      </c>
      <c r="E80" s="40" t="s">
        <v>124</v>
      </c>
      <c r="F80" s="41" t="n">
        <v>10</v>
      </c>
      <c r="G80" s="42" t="n">
        <v>9</v>
      </c>
      <c r="H80" s="41" t="n">
        <f aca="false">F80-G80</f>
        <v>1</v>
      </c>
      <c r="I80" s="43" t="n">
        <f aca="false">G80/F80</f>
        <v>0.9</v>
      </c>
      <c r="J80" s="44"/>
      <c r="K80" s="42"/>
      <c r="L80" s="41"/>
      <c r="M80" s="43"/>
      <c r="N80" s="41"/>
      <c r="O80" s="42"/>
      <c r="P80" s="41"/>
      <c r="Q80" s="43"/>
      <c r="R80" s="43"/>
      <c r="S80" s="45"/>
      <c r="T80" s="43"/>
      <c r="U80" s="43"/>
      <c r="V80" s="41" t="n">
        <f aca="false">F80+J80+N80</f>
        <v>10</v>
      </c>
      <c r="W80" s="41" t="n">
        <f aca="false">G80+K80+O80</f>
        <v>9</v>
      </c>
      <c r="X80" s="41" t="n">
        <f aca="false">V80-W80</f>
        <v>1</v>
      </c>
      <c r="Y80" s="43" t="n">
        <f aca="false">W80/V80</f>
        <v>0.9</v>
      </c>
    </row>
    <row r="81" customFormat="false" ht="12.75" hidden="false" customHeight="false" outlineLevel="0" collapsed="false">
      <c r="A81" s="38"/>
      <c r="B81" s="38"/>
      <c r="C81" s="46" t="s">
        <v>125</v>
      </c>
      <c r="D81" s="4" t="n">
        <v>2969</v>
      </c>
      <c r="E81" s="40" t="s">
        <v>126</v>
      </c>
      <c r="F81" s="41" t="n">
        <v>10</v>
      </c>
      <c r="G81" s="42" t="n">
        <v>8</v>
      </c>
      <c r="H81" s="41" t="n">
        <f aca="false">F81-G81</f>
        <v>2</v>
      </c>
      <c r="I81" s="43" t="n">
        <f aca="false">G81/F81</f>
        <v>0.8</v>
      </c>
      <c r="J81" s="44"/>
      <c r="K81" s="42"/>
      <c r="L81" s="41"/>
      <c r="M81" s="43"/>
      <c r="N81" s="41"/>
      <c r="O81" s="42"/>
      <c r="P81" s="41"/>
      <c r="Q81" s="43"/>
      <c r="R81" s="43"/>
      <c r="S81" s="45"/>
      <c r="T81" s="43"/>
      <c r="U81" s="43"/>
      <c r="V81" s="41" t="n">
        <f aca="false">F81+J81+N81</f>
        <v>10</v>
      </c>
      <c r="W81" s="41" t="n">
        <f aca="false">G81+K81+O81</f>
        <v>8</v>
      </c>
      <c r="X81" s="41" t="n">
        <f aca="false">V81-W81</f>
        <v>2</v>
      </c>
      <c r="Y81" s="43" t="n">
        <f aca="false">W81/V81</f>
        <v>0.8</v>
      </c>
    </row>
    <row r="82" customFormat="false" ht="12.75" hidden="false" customHeight="false" outlineLevel="0" collapsed="false">
      <c r="A82" s="38"/>
      <c r="B82" s="39" t="n">
        <v>19</v>
      </c>
      <c r="C82" s="4" t="s">
        <v>127</v>
      </c>
      <c r="D82" s="4" t="n">
        <v>10079</v>
      </c>
      <c r="E82" s="40" t="s">
        <v>128</v>
      </c>
      <c r="F82" s="41" t="n">
        <v>8</v>
      </c>
      <c r="G82" s="42" t="n">
        <v>7</v>
      </c>
      <c r="H82" s="41" t="n">
        <f aca="false">F82-G82</f>
        <v>1</v>
      </c>
      <c r="I82" s="43" t="n">
        <f aca="false">G82/F82</f>
        <v>0.875</v>
      </c>
      <c r="J82" s="44"/>
      <c r="K82" s="42"/>
      <c r="L82" s="41"/>
      <c r="M82" s="43"/>
      <c r="N82" s="41"/>
      <c r="O82" s="42"/>
      <c r="P82" s="41"/>
      <c r="Q82" s="43"/>
      <c r="R82" s="43"/>
      <c r="S82" s="45"/>
      <c r="T82" s="43"/>
      <c r="U82" s="43"/>
      <c r="V82" s="41" t="n">
        <f aca="false">F82+J82+N82</f>
        <v>8</v>
      </c>
      <c r="W82" s="41" t="n">
        <f aca="false">G82+K82+O82</f>
        <v>7</v>
      </c>
      <c r="X82" s="41" t="n">
        <f aca="false">V82-W82</f>
        <v>1</v>
      </c>
      <c r="Y82" s="43" t="n">
        <f aca="false">W82/V82</f>
        <v>0.875</v>
      </c>
    </row>
    <row r="83" customFormat="false" ht="12.75" hidden="false" customHeight="false" outlineLevel="0" collapsed="false">
      <c r="A83" s="38"/>
      <c r="B83" s="39" t="n">
        <v>22</v>
      </c>
      <c r="C83" s="4" t="s">
        <v>129</v>
      </c>
      <c r="D83" s="4" t="n">
        <v>9998</v>
      </c>
      <c r="E83" s="40" t="s">
        <v>130</v>
      </c>
      <c r="F83" s="41" t="n">
        <v>9</v>
      </c>
      <c r="G83" s="42" t="n">
        <v>6</v>
      </c>
      <c r="H83" s="41" t="n">
        <f aca="false">F83-G83</f>
        <v>3</v>
      </c>
      <c r="I83" s="43" t="n">
        <f aca="false">G83/F83</f>
        <v>0.666666666666667</v>
      </c>
      <c r="J83" s="44"/>
      <c r="K83" s="42"/>
      <c r="L83" s="41"/>
      <c r="M83" s="43"/>
      <c r="N83" s="41" t="n">
        <v>2</v>
      </c>
      <c r="O83" s="42" t="n">
        <v>0</v>
      </c>
      <c r="P83" s="41" t="n">
        <f aca="false">N83-O83</f>
        <v>2</v>
      </c>
      <c r="Q83" s="43" t="n">
        <f aca="false">O83/N83</f>
        <v>0</v>
      </c>
      <c r="R83" s="43"/>
      <c r="S83" s="45"/>
      <c r="T83" s="43"/>
      <c r="U83" s="43"/>
      <c r="V83" s="41" t="n">
        <f aca="false">F83+J83+N83</f>
        <v>11</v>
      </c>
      <c r="W83" s="41" t="n">
        <f aca="false">G83+K83+O83</f>
        <v>6</v>
      </c>
      <c r="X83" s="41" t="n">
        <f aca="false">V83-W83</f>
        <v>5</v>
      </c>
      <c r="Y83" s="43" t="n">
        <f aca="false">W83/V83</f>
        <v>0.545454545454545</v>
      </c>
    </row>
    <row r="84" customFormat="false" ht="12.75" hidden="false" customHeight="false" outlineLevel="0" collapsed="false">
      <c r="A84" s="38"/>
      <c r="B84" s="38"/>
      <c r="C84" s="38"/>
      <c r="D84" s="4" t="n">
        <v>10014</v>
      </c>
      <c r="E84" s="40" t="s">
        <v>131</v>
      </c>
      <c r="F84" s="41" t="n">
        <v>8</v>
      </c>
      <c r="G84" s="42" t="n">
        <v>7</v>
      </c>
      <c r="H84" s="41" t="n">
        <f aca="false">F84-G84</f>
        <v>1</v>
      </c>
      <c r="I84" s="43" t="n">
        <f aca="false">G84/F84</f>
        <v>0.875</v>
      </c>
      <c r="J84" s="44"/>
      <c r="K84" s="42"/>
      <c r="L84" s="41"/>
      <c r="M84" s="43"/>
      <c r="N84" s="41" t="n">
        <v>2</v>
      </c>
      <c r="O84" s="42" t="n">
        <v>2</v>
      </c>
      <c r="P84" s="41" t="n">
        <f aca="false">N84-O84</f>
        <v>0</v>
      </c>
      <c r="Q84" s="43" t="n">
        <f aca="false">O84/N84</f>
        <v>1</v>
      </c>
      <c r="R84" s="43"/>
      <c r="S84" s="45"/>
      <c r="T84" s="43"/>
      <c r="U84" s="43"/>
      <c r="V84" s="41" t="n">
        <f aca="false">F84+J84+N84</f>
        <v>10</v>
      </c>
      <c r="W84" s="41" t="n">
        <f aca="false">G84+K84+O84</f>
        <v>9</v>
      </c>
      <c r="X84" s="41" t="n">
        <f aca="false">V84-W84</f>
        <v>1</v>
      </c>
      <c r="Y84" s="43" t="n">
        <f aca="false">W84/V84</f>
        <v>0.9</v>
      </c>
    </row>
    <row r="85" s="37" customFormat="true" ht="12.75" hidden="false" customHeight="false" outlineLevel="0" collapsed="false">
      <c r="A85" s="18" t="s">
        <v>132</v>
      </c>
      <c r="B85" s="18"/>
      <c r="C85" s="18"/>
      <c r="D85" s="18"/>
      <c r="E85" s="18"/>
      <c r="F85" s="18" t="n">
        <f aca="false">SUM(F71:F84)</f>
        <v>204</v>
      </c>
      <c r="G85" s="18" t="n">
        <f aca="false">SUM(G71:G84)</f>
        <v>159</v>
      </c>
      <c r="H85" s="18" t="n">
        <f aca="false">SUM(H71:H84)</f>
        <v>45</v>
      </c>
      <c r="I85" s="19" t="n">
        <f aca="false">G85/F85</f>
        <v>0.779411764705882</v>
      </c>
      <c r="J85" s="18" t="n">
        <f aca="false">SUM(J71:J84)</f>
        <v>11</v>
      </c>
      <c r="K85" s="18" t="n">
        <f aca="false">SUM(K71:K84)</f>
        <v>4</v>
      </c>
      <c r="L85" s="18" t="n">
        <f aca="false">J85-K85</f>
        <v>7</v>
      </c>
      <c r="M85" s="19" t="n">
        <f aca="false">K85/J85</f>
        <v>0.363636363636364</v>
      </c>
      <c r="N85" s="18" t="n">
        <f aca="false">SUM(N71:N84)</f>
        <v>29</v>
      </c>
      <c r="O85" s="18" t="n">
        <f aca="false">SUM(O71:O84)</f>
        <v>11</v>
      </c>
      <c r="P85" s="18" t="n">
        <f aca="false">SUM(P71:P84)</f>
        <v>18</v>
      </c>
      <c r="Q85" s="19" t="n">
        <f aca="false">O85/N85</f>
        <v>0.379310344827586</v>
      </c>
      <c r="R85" s="19"/>
      <c r="S85" s="19"/>
      <c r="T85" s="19"/>
      <c r="U85" s="19"/>
      <c r="V85" s="18" t="n">
        <f aca="false">SUM(V71:V84)</f>
        <v>244</v>
      </c>
      <c r="W85" s="18" t="n">
        <f aca="false">SUM(W71:W84)</f>
        <v>174</v>
      </c>
      <c r="X85" s="18" t="n">
        <f aca="false">SUM(X71:X84)</f>
        <v>70</v>
      </c>
      <c r="Y85" s="19" t="n">
        <f aca="false">W85/V85</f>
        <v>0.713114754098361</v>
      </c>
    </row>
    <row r="86" s="37" customFormat="true" ht="12.75" hidden="false" customHeight="false" outlineLevel="0" collapsed="false">
      <c r="A86" s="18" t="s">
        <v>133</v>
      </c>
      <c r="B86" s="18"/>
      <c r="C86" s="18"/>
      <c r="D86" s="18"/>
      <c r="E86" s="18"/>
      <c r="F86" s="18" t="n">
        <f aca="false">F38+F54+F70+F85</f>
        <v>1050</v>
      </c>
      <c r="G86" s="18" t="n">
        <f aca="false">G38+G54+G70+G85</f>
        <v>789</v>
      </c>
      <c r="H86" s="18" t="n">
        <f aca="false">H38+H54+H70+H85</f>
        <v>261</v>
      </c>
      <c r="I86" s="19" t="n">
        <f aca="false">G86/F86</f>
        <v>0.751428571428571</v>
      </c>
      <c r="J86" s="18" t="n">
        <f aca="false">J38+J54+J70+J85</f>
        <v>81</v>
      </c>
      <c r="K86" s="18" t="n">
        <f aca="false">K38+K54+K70+K85</f>
        <v>56</v>
      </c>
      <c r="L86" s="18" t="n">
        <f aca="false">L38+L54+L70+L85</f>
        <v>25</v>
      </c>
      <c r="M86" s="19" t="n">
        <f aca="false">K86/J86</f>
        <v>0.691358024691358</v>
      </c>
      <c r="N86" s="18" t="n">
        <f aca="false">N38+N54+N70+N85</f>
        <v>172</v>
      </c>
      <c r="O86" s="18" t="n">
        <f aca="false">O38+O54+O70+O85</f>
        <v>57</v>
      </c>
      <c r="P86" s="18" t="n">
        <f aca="false">P38+P54+P70+P85</f>
        <v>115</v>
      </c>
      <c r="Q86" s="19" t="n">
        <f aca="false">O86/N86</f>
        <v>0.331395348837209</v>
      </c>
      <c r="R86" s="47" t="n">
        <f aca="false">R38+R54</f>
        <v>9</v>
      </c>
      <c r="S86" s="47" t="n">
        <f aca="false">S38+S54</f>
        <v>6</v>
      </c>
      <c r="T86" s="47" t="n">
        <f aca="false">T38+T54</f>
        <v>3</v>
      </c>
      <c r="U86" s="19" t="n">
        <f aca="false">S86/R86</f>
        <v>0.666666666666667</v>
      </c>
      <c r="V86" s="18" t="n">
        <f aca="false">V38+V54+V70+V85</f>
        <v>1312</v>
      </c>
      <c r="W86" s="18" t="n">
        <f aca="false">G86+K86+O86+S86</f>
        <v>908</v>
      </c>
      <c r="X86" s="18" t="n">
        <f aca="false">V86-W86</f>
        <v>404</v>
      </c>
      <c r="Y86" s="19" t="n">
        <f aca="false">W86/V86</f>
        <v>0.692073170731707</v>
      </c>
    </row>
    <row r="87" customFormat="false" ht="15" hidden="false" customHeight="false" outlineLevel="0" collapsed="false">
      <c r="A87" s="48" t="s">
        <v>134</v>
      </c>
      <c r="B87" s="48"/>
      <c r="C87" s="48"/>
      <c r="D87" s="48"/>
      <c r="E87" s="48"/>
      <c r="F87" s="49"/>
      <c r="G87" s="50"/>
      <c r="H87" s="49"/>
      <c r="I87" s="49"/>
      <c r="J87" s="49"/>
      <c r="K87" s="49"/>
      <c r="L87" s="49"/>
      <c r="M87" s="49"/>
      <c r="N87" s="49"/>
      <c r="O87" s="50"/>
      <c r="P87" s="49"/>
      <c r="Q87" s="51"/>
      <c r="R87" s="51"/>
      <c r="S87" s="51"/>
      <c r="T87" s="51"/>
      <c r="U87" s="51"/>
      <c r="V87" s="49"/>
      <c r="W87" s="49"/>
      <c r="X87" s="49"/>
      <c r="Y87" s="52"/>
    </row>
    <row r="89" customFormat="false" ht="12.75" hidden="false" customHeight="false" outlineLevel="0" collapsed="false">
      <c r="A89" s="53" t="s">
        <v>135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customFormat="false" ht="15.75" hidden="false" customHeight="true" outlineLevel="0" collapsed="false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false" outlineLevel="0" collapsed="false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false" outlineLevel="0" collapsed="false">
      <c r="A92" s="4" t="s">
        <v>175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false" customHeight="false" outlineLevel="0" collapsed="false">
      <c r="A93" s="54" t="s">
        <v>3</v>
      </c>
      <c r="B93" s="54"/>
      <c r="C93" s="54"/>
      <c r="D93" s="54"/>
      <c r="E93" s="54"/>
      <c r="F93" s="7" t="s">
        <v>8</v>
      </c>
      <c r="G93" s="7"/>
      <c r="H93" s="7"/>
      <c r="I93" s="7"/>
      <c r="J93" s="7"/>
      <c r="K93" s="7"/>
      <c r="L93" s="7"/>
      <c r="M93" s="7"/>
      <c r="N93" s="7" t="s">
        <v>9</v>
      </c>
      <c r="O93" s="7"/>
      <c r="P93" s="7"/>
      <c r="Q93" s="7"/>
      <c r="R93" s="7"/>
      <c r="S93" s="7"/>
      <c r="T93" s="7"/>
      <c r="U93" s="7"/>
      <c r="V93" s="7" t="s">
        <v>136</v>
      </c>
      <c r="W93" s="7"/>
      <c r="X93" s="7"/>
      <c r="Y93" s="7"/>
    </row>
    <row r="94" customFormat="false" ht="12.75" hidden="false" customHeight="false" outlineLevel="0" collapsed="false">
      <c r="A94" s="54"/>
      <c r="B94" s="54"/>
      <c r="C94" s="54"/>
      <c r="D94" s="54"/>
      <c r="E94" s="54"/>
      <c r="F94" s="7" t="s">
        <v>11</v>
      </c>
      <c r="G94" s="7"/>
      <c r="H94" s="7"/>
      <c r="I94" s="7"/>
      <c r="J94" s="7" t="s">
        <v>12</v>
      </c>
      <c r="K94" s="7"/>
      <c r="L94" s="7"/>
      <c r="M94" s="7"/>
      <c r="N94" s="7" t="s">
        <v>11</v>
      </c>
      <c r="O94" s="7"/>
      <c r="P94" s="7"/>
      <c r="Q94" s="7"/>
      <c r="R94" s="7" t="s">
        <v>12</v>
      </c>
      <c r="S94" s="7"/>
      <c r="T94" s="7"/>
      <c r="U94" s="7"/>
      <c r="V94" s="7"/>
      <c r="W94" s="7"/>
      <c r="X94" s="7"/>
      <c r="Y94" s="7"/>
    </row>
    <row r="95" customFormat="false" ht="22.5" hidden="false" customHeight="false" outlineLevel="0" collapsed="false">
      <c r="A95" s="54"/>
      <c r="B95" s="54"/>
      <c r="C95" s="54"/>
      <c r="D95" s="54"/>
      <c r="E95" s="54"/>
      <c r="F95" s="8" t="s">
        <v>13</v>
      </c>
      <c r="G95" s="8" t="s">
        <v>14</v>
      </c>
      <c r="H95" s="8" t="s">
        <v>15</v>
      </c>
      <c r="I95" s="8" t="s">
        <v>16</v>
      </c>
      <c r="J95" s="8" t="s">
        <v>13</v>
      </c>
      <c r="K95" s="8" t="s">
        <v>14</v>
      </c>
      <c r="L95" s="8" t="s">
        <v>15</v>
      </c>
      <c r="M95" s="8" t="s">
        <v>16</v>
      </c>
      <c r="N95" s="8" t="s">
        <v>13</v>
      </c>
      <c r="O95" s="8" t="s">
        <v>14</v>
      </c>
      <c r="P95" s="8" t="s">
        <v>15</v>
      </c>
      <c r="Q95" s="8" t="s">
        <v>16</v>
      </c>
      <c r="R95" s="8" t="s">
        <v>13</v>
      </c>
      <c r="S95" s="8" t="s">
        <v>14</v>
      </c>
      <c r="T95" s="8" t="s">
        <v>15</v>
      </c>
      <c r="U95" s="8" t="s">
        <v>16</v>
      </c>
      <c r="V95" s="8" t="s">
        <v>13</v>
      </c>
      <c r="W95" s="8" t="s">
        <v>14</v>
      </c>
      <c r="X95" s="8" t="s">
        <v>15</v>
      </c>
      <c r="Y95" s="8" t="s">
        <v>16</v>
      </c>
    </row>
    <row r="96" customFormat="false" ht="19.35" hidden="false" customHeight="true" outlineLevel="0" collapsed="false">
      <c r="A96" s="55" t="s">
        <v>17</v>
      </c>
      <c r="B96" s="55"/>
      <c r="C96" s="55"/>
      <c r="D96" s="55"/>
      <c r="E96" s="55"/>
      <c r="F96" s="56" t="n">
        <f aca="false">F38</f>
        <v>512</v>
      </c>
      <c r="G96" s="56" t="n">
        <f aca="false">G38</f>
        <v>382</v>
      </c>
      <c r="H96" s="56" t="n">
        <f aca="false">H38</f>
        <v>130</v>
      </c>
      <c r="I96" s="57" t="n">
        <f aca="false">I38</f>
        <v>0.74609375</v>
      </c>
      <c r="J96" s="56" t="n">
        <f aca="false">J38</f>
        <v>39</v>
      </c>
      <c r="K96" s="56" t="n">
        <f aca="false">K38</f>
        <v>25</v>
      </c>
      <c r="L96" s="56" t="n">
        <f aca="false">L38</f>
        <v>14</v>
      </c>
      <c r="M96" s="57" t="n">
        <f aca="false">M38</f>
        <v>0.641025641025641</v>
      </c>
      <c r="N96" s="56" t="n">
        <f aca="false">N38</f>
        <v>103</v>
      </c>
      <c r="O96" s="56" t="n">
        <f aca="false">O38</f>
        <v>34</v>
      </c>
      <c r="P96" s="56" t="n">
        <f aca="false">P38</f>
        <v>69</v>
      </c>
      <c r="Q96" s="57" t="n">
        <f aca="false">Q38</f>
        <v>0.330097087378641</v>
      </c>
      <c r="R96" s="56" t="n">
        <f aca="false">R38</f>
        <v>4</v>
      </c>
      <c r="S96" s="56" t="n">
        <f aca="false">S38</f>
        <v>2</v>
      </c>
      <c r="T96" s="56" t="n">
        <f aca="false">T38</f>
        <v>2</v>
      </c>
      <c r="U96" s="57" t="n">
        <f aca="false">U38</f>
        <v>0.5</v>
      </c>
      <c r="V96" s="56" t="n">
        <f aca="false">V38</f>
        <v>658</v>
      </c>
      <c r="W96" s="56" t="n">
        <f aca="false">W38</f>
        <v>443</v>
      </c>
      <c r="X96" s="56" t="n">
        <f aca="false">X38</f>
        <v>215</v>
      </c>
      <c r="Y96" s="57" t="n">
        <f aca="false">Y38</f>
        <v>0.673252279635258</v>
      </c>
    </row>
    <row r="97" customFormat="false" ht="18" hidden="false" customHeight="false" outlineLevel="0" collapsed="false">
      <c r="A97" s="58" t="s">
        <v>62</v>
      </c>
      <c r="B97" s="58"/>
      <c r="C97" s="58"/>
      <c r="D97" s="58"/>
      <c r="E97" s="58"/>
      <c r="F97" s="59" t="n">
        <f aca="false">F54</f>
        <v>165</v>
      </c>
      <c r="G97" s="59" t="n">
        <f aca="false">G54</f>
        <v>110</v>
      </c>
      <c r="H97" s="59" t="n">
        <f aca="false">H54</f>
        <v>55</v>
      </c>
      <c r="I97" s="60" t="n">
        <f aca="false">I54</f>
        <v>0.666666666666667</v>
      </c>
      <c r="J97" s="59" t="n">
        <f aca="false">J54</f>
        <v>22</v>
      </c>
      <c r="K97" s="59" t="n">
        <f aca="false">K54</f>
        <v>19</v>
      </c>
      <c r="L97" s="59" t="n">
        <f aca="false">L54</f>
        <v>3</v>
      </c>
      <c r="M97" s="60" t="n">
        <f aca="false">M54</f>
        <v>0.863636363636364</v>
      </c>
      <c r="N97" s="59" t="n">
        <f aca="false">N54</f>
        <v>20</v>
      </c>
      <c r="O97" s="59" t="n">
        <f aca="false">O54</f>
        <v>10</v>
      </c>
      <c r="P97" s="59" t="n">
        <f aca="false">P54</f>
        <v>10</v>
      </c>
      <c r="Q97" s="60" t="n">
        <f aca="false">Q54</f>
        <v>0.5</v>
      </c>
      <c r="R97" s="59" t="n">
        <f aca="false">R54</f>
        <v>5</v>
      </c>
      <c r="S97" s="59" t="n">
        <f aca="false">S54</f>
        <v>4</v>
      </c>
      <c r="T97" s="59" t="n">
        <f aca="false">T54</f>
        <v>1</v>
      </c>
      <c r="U97" s="60" t="n">
        <f aca="false">U54</f>
        <v>0.8</v>
      </c>
      <c r="V97" s="59" t="n">
        <f aca="false">V54</f>
        <v>212</v>
      </c>
      <c r="W97" s="59" t="n">
        <f aca="false">W54</f>
        <v>143</v>
      </c>
      <c r="X97" s="59" t="n">
        <f aca="false">X54</f>
        <v>69</v>
      </c>
      <c r="Y97" s="60" t="n">
        <f aca="false">Y54</f>
        <v>0.674528301886793</v>
      </c>
    </row>
    <row r="98" customFormat="false" ht="18" hidden="false" customHeight="false" outlineLevel="0" collapsed="false">
      <c r="A98" s="61" t="s">
        <v>86</v>
      </c>
      <c r="B98" s="61"/>
      <c r="C98" s="61"/>
      <c r="D98" s="61"/>
      <c r="E98" s="61"/>
      <c r="F98" s="62" t="n">
        <f aca="false">F70</f>
        <v>169</v>
      </c>
      <c r="G98" s="62" t="n">
        <f aca="false">G70</f>
        <v>138</v>
      </c>
      <c r="H98" s="62" t="n">
        <f aca="false">H70</f>
        <v>31</v>
      </c>
      <c r="I98" s="63" t="n">
        <f aca="false">I70</f>
        <v>0.816568047337278</v>
      </c>
      <c r="J98" s="62" t="n">
        <f aca="false">J70</f>
        <v>9</v>
      </c>
      <c r="K98" s="62" t="n">
        <f aca="false">K70</f>
        <v>8</v>
      </c>
      <c r="L98" s="62" t="n">
        <f aca="false">L70</f>
        <v>1</v>
      </c>
      <c r="M98" s="63" t="n">
        <f aca="false">M70</f>
        <v>0.888888888888889</v>
      </c>
      <c r="N98" s="62" t="n">
        <f aca="false">N70</f>
        <v>20</v>
      </c>
      <c r="O98" s="62" t="n">
        <f aca="false">O70</f>
        <v>2</v>
      </c>
      <c r="P98" s="62" t="n">
        <f aca="false">P70</f>
        <v>18</v>
      </c>
      <c r="Q98" s="63" t="n">
        <f aca="false">Q70</f>
        <v>0.1</v>
      </c>
      <c r="R98" s="63"/>
      <c r="S98" s="63"/>
      <c r="T98" s="63"/>
      <c r="U98" s="63"/>
      <c r="V98" s="62" t="n">
        <f aca="false">V70</f>
        <v>198</v>
      </c>
      <c r="W98" s="62" t="n">
        <f aca="false">W70</f>
        <v>148</v>
      </c>
      <c r="X98" s="62" t="n">
        <f aca="false">X70</f>
        <v>50</v>
      </c>
      <c r="Y98" s="63" t="n">
        <f aca="false">Y70</f>
        <v>0.747474747474748</v>
      </c>
    </row>
    <row r="99" customFormat="false" ht="18" hidden="false" customHeight="false" outlineLevel="0" collapsed="false">
      <c r="A99" s="64" t="s">
        <v>109</v>
      </c>
      <c r="B99" s="64"/>
      <c r="C99" s="64"/>
      <c r="D99" s="64"/>
      <c r="E99" s="64"/>
      <c r="F99" s="65" t="n">
        <f aca="false">F85</f>
        <v>204</v>
      </c>
      <c r="G99" s="65" t="n">
        <f aca="false">G85</f>
        <v>159</v>
      </c>
      <c r="H99" s="65" t="n">
        <f aca="false">H85</f>
        <v>45</v>
      </c>
      <c r="I99" s="66" t="n">
        <f aca="false">I85</f>
        <v>0.779411764705882</v>
      </c>
      <c r="J99" s="65" t="n">
        <f aca="false">J85</f>
        <v>11</v>
      </c>
      <c r="K99" s="65" t="n">
        <f aca="false">K85</f>
        <v>4</v>
      </c>
      <c r="L99" s="65" t="n">
        <f aca="false">L85</f>
        <v>7</v>
      </c>
      <c r="M99" s="66" t="n">
        <f aca="false">M85</f>
        <v>0.363636363636364</v>
      </c>
      <c r="N99" s="65" t="n">
        <f aca="false">N85</f>
        <v>29</v>
      </c>
      <c r="O99" s="65" t="n">
        <f aca="false">O85</f>
        <v>11</v>
      </c>
      <c r="P99" s="65" t="n">
        <f aca="false">P85</f>
        <v>18</v>
      </c>
      <c r="Q99" s="66" t="n">
        <f aca="false">Q85</f>
        <v>0.379310344827586</v>
      </c>
      <c r="R99" s="66"/>
      <c r="S99" s="66"/>
      <c r="T99" s="66"/>
      <c r="U99" s="66"/>
      <c r="V99" s="65" t="n">
        <f aca="false">V85</f>
        <v>244</v>
      </c>
      <c r="W99" s="65" t="n">
        <f aca="false">W85</f>
        <v>174</v>
      </c>
      <c r="X99" s="65" t="n">
        <f aca="false">X85</f>
        <v>70</v>
      </c>
      <c r="Y99" s="66" t="n">
        <f aca="false">Y85</f>
        <v>0.713114754098361</v>
      </c>
    </row>
    <row r="100" customFormat="false" ht="20.25" hidden="false" customHeight="false" outlineLevel="0" collapsed="false">
      <c r="A100" s="67" t="s">
        <v>137</v>
      </c>
      <c r="B100" s="67"/>
      <c r="C100" s="67"/>
      <c r="D100" s="67"/>
      <c r="E100" s="67"/>
      <c r="F100" s="6" t="n">
        <f aca="false">F86</f>
        <v>1050</v>
      </c>
      <c r="G100" s="6" t="n">
        <f aca="false">G86</f>
        <v>789</v>
      </c>
      <c r="H100" s="6" t="n">
        <f aca="false">H86</f>
        <v>261</v>
      </c>
      <c r="I100" s="68" t="n">
        <f aca="false">I86</f>
        <v>0.751428571428571</v>
      </c>
      <c r="J100" s="6" t="n">
        <f aca="false">J86</f>
        <v>81</v>
      </c>
      <c r="K100" s="6" t="n">
        <f aca="false">K86</f>
        <v>56</v>
      </c>
      <c r="L100" s="6" t="n">
        <f aca="false">L86</f>
        <v>25</v>
      </c>
      <c r="M100" s="68" t="n">
        <f aca="false">M86</f>
        <v>0.691358024691358</v>
      </c>
      <c r="N100" s="6" t="n">
        <f aca="false">N86</f>
        <v>172</v>
      </c>
      <c r="O100" s="6" t="n">
        <f aca="false">O86</f>
        <v>57</v>
      </c>
      <c r="P100" s="6" t="n">
        <f aca="false">P86</f>
        <v>115</v>
      </c>
      <c r="Q100" s="68" t="n">
        <f aca="false">Q86</f>
        <v>0.331395348837209</v>
      </c>
      <c r="R100" s="69" t="n">
        <f aca="false">R86</f>
        <v>9</v>
      </c>
      <c r="S100" s="69" t="n">
        <f aca="false">S86</f>
        <v>6</v>
      </c>
      <c r="T100" s="69" t="n">
        <f aca="false">T86</f>
        <v>3</v>
      </c>
      <c r="U100" s="68" t="n">
        <f aca="false">U86</f>
        <v>0.666666666666667</v>
      </c>
      <c r="V100" s="6" t="n">
        <f aca="false">V86</f>
        <v>1312</v>
      </c>
      <c r="W100" s="6" t="n">
        <f aca="false">W86</f>
        <v>908</v>
      </c>
      <c r="X100" s="6" t="n">
        <f aca="false">X86</f>
        <v>404</v>
      </c>
      <c r="Y100" s="68" t="n">
        <f aca="false">W100/V100</f>
        <v>0.692073170731707</v>
      </c>
    </row>
    <row r="101" customFormat="false" ht="15" hidden="false" customHeight="false" outlineLevel="0" collapsed="false">
      <c r="A101" s="48" t="s">
        <v>134</v>
      </c>
      <c r="B101" s="48"/>
      <c r="C101" s="48"/>
      <c r="D101" s="48"/>
      <c r="E101" s="48"/>
      <c r="F101" s="49"/>
      <c r="G101" s="50"/>
      <c r="H101" s="49"/>
      <c r="I101" s="49"/>
      <c r="J101" s="49"/>
      <c r="K101" s="49"/>
      <c r="L101" s="49"/>
      <c r="M101" s="49"/>
      <c r="N101" s="49"/>
      <c r="O101" s="50"/>
      <c r="P101" s="49"/>
      <c r="Q101" s="51"/>
      <c r="R101" s="51"/>
      <c r="S101" s="51"/>
      <c r="T101" s="51"/>
      <c r="U101" s="51"/>
      <c r="V101" s="49"/>
      <c r="W101" s="49"/>
      <c r="X101" s="49"/>
      <c r="Y101" s="52"/>
    </row>
    <row r="111" customFormat="false" ht="38.85" hidden="false" customHeight="true" outlineLevel="0" collapsed="false">
      <c r="E111" s="70" t="s">
        <v>176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customFormat="false" ht="18" hidden="false" customHeight="false" outlineLevel="0" collapsed="false">
      <c r="E112" s="71" t="s">
        <v>139</v>
      </c>
      <c r="F112" s="71"/>
      <c r="G112" s="71"/>
      <c r="H112" s="71"/>
      <c r="I112" s="72" t="s">
        <v>140</v>
      </c>
      <c r="J112" s="72"/>
      <c r="K112" s="72"/>
      <c r="L112" s="73" t="s">
        <v>141</v>
      </c>
      <c r="M112" s="73"/>
      <c r="N112" s="73"/>
      <c r="O112" s="72" t="s">
        <v>142</v>
      </c>
      <c r="P112" s="72"/>
      <c r="Q112" s="72"/>
      <c r="R112" s="73" t="s">
        <v>143</v>
      </c>
      <c r="S112" s="73"/>
      <c r="T112" s="73"/>
    </row>
    <row r="113" customFormat="false" ht="15.75" hidden="false" customHeight="false" outlineLevel="0" collapsed="false">
      <c r="E113" s="74" t="s">
        <v>8</v>
      </c>
      <c r="F113" s="74"/>
      <c r="G113" s="74"/>
      <c r="H113" s="74"/>
      <c r="I113" s="75" t="n">
        <f aca="false">F86+J86</f>
        <v>1131</v>
      </c>
      <c r="J113" s="75"/>
      <c r="K113" s="75"/>
      <c r="L113" s="76" t="n">
        <f aca="false">G86+K86</f>
        <v>845</v>
      </c>
      <c r="M113" s="76"/>
      <c r="N113" s="76"/>
      <c r="O113" s="76" t="n">
        <f aca="false">I113-L113</f>
        <v>286</v>
      </c>
      <c r="P113" s="76"/>
      <c r="Q113" s="76"/>
      <c r="R113" s="77" t="n">
        <f aca="false">L113/I113</f>
        <v>0.747126436781609</v>
      </c>
      <c r="S113" s="77"/>
      <c r="T113" s="77"/>
    </row>
    <row r="114" customFormat="false" ht="17.1" hidden="false" customHeight="true" outlineLevel="0" collapsed="false">
      <c r="E114" s="74" t="s">
        <v>9</v>
      </c>
      <c r="F114" s="74"/>
      <c r="G114" s="74"/>
      <c r="H114" s="74"/>
      <c r="I114" s="75" t="n">
        <f aca="false">N86+R86</f>
        <v>181</v>
      </c>
      <c r="J114" s="75"/>
      <c r="K114" s="75"/>
      <c r="L114" s="76" t="n">
        <f aca="false">O86+S86</f>
        <v>63</v>
      </c>
      <c r="M114" s="76"/>
      <c r="N114" s="76"/>
      <c r="O114" s="76" t="n">
        <f aca="false">I114-L114</f>
        <v>118</v>
      </c>
      <c r="P114" s="76"/>
      <c r="Q114" s="76"/>
      <c r="R114" s="77" t="n">
        <f aca="false">L114/I114</f>
        <v>0.348066298342541</v>
      </c>
      <c r="S114" s="77"/>
      <c r="T114" s="77"/>
    </row>
    <row r="115" customFormat="false" ht="15.75" hidden="false" customHeight="false" outlineLevel="0" collapsed="false">
      <c r="E115" s="74" t="s">
        <v>144</v>
      </c>
      <c r="F115" s="74"/>
      <c r="G115" s="74"/>
      <c r="H115" s="74"/>
      <c r="I115" s="75" t="n">
        <f aca="false">SUM(I113:I114)</f>
        <v>1312</v>
      </c>
      <c r="J115" s="75"/>
      <c r="K115" s="75"/>
      <c r="L115" s="76" t="n">
        <f aca="false">SUM(L113:L114)</f>
        <v>908</v>
      </c>
      <c r="M115" s="76"/>
      <c r="N115" s="76"/>
      <c r="O115" s="76" t="n">
        <f aca="false">SUM(O113:O114)</f>
        <v>404</v>
      </c>
      <c r="P115" s="76"/>
      <c r="Q115" s="76"/>
      <c r="R115" s="77" t="n">
        <f aca="false">L115/I115</f>
        <v>0.692073170731707</v>
      </c>
      <c r="S115" s="77"/>
      <c r="T115" s="77"/>
    </row>
    <row r="116" customFormat="false" ht="15" hidden="false" customHeight="false" outlineLevel="0" collapsed="false">
      <c r="E116" s="78" t="s">
        <v>145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8" customFormat="false" ht="31.5" hidden="false" customHeight="true" outlineLevel="0" collapsed="false">
      <c r="E118" s="79" t="s">
        <v>146</v>
      </c>
      <c r="F118" s="79"/>
      <c r="G118" s="79"/>
      <c r="H118" s="79"/>
      <c r="I118" s="79"/>
      <c r="J118" s="79"/>
      <c r="K118" s="79"/>
      <c r="L118" s="79"/>
      <c r="M118" s="79"/>
    </row>
    <row r="119" customFormat="false" ht="12.75" hidden="false" customHeight="false" outlineLevel="0" collapsed="false">
      <c r="E119" s="80"/>
      <c r="F119" s="79" t="s">
        <v>147</v>
      </c>
      <c r="G119" s="79"/>
      <c r="H119" s="79"/>
      <c r="I119" s="79"/>
      <c r="J119" s="79" t="s">
        <v>148</v>
      </c>
      <c r="K119" s="79"/>
      <c r="L119" s="79"/>
      <c r="M119" s="79"/>
    </row>
    <row r="120" customFormat="false" ht="25.5" hidden="false" customHeight="false" outlineLevel="0" collapsed="false">
      <c r="E120" s="81"/>
      <c r="F120" s="82" t="s">
        <v>149</v>
      </c>
      <c r="G120" s="82" t="s">
        <v>150</v>
      </c>
      <c r="H120" s="82" t="s">
        <v>151</v>
      </c>
      <c r="I120" s="82" t="s">
        <v>152</v>
      </c>
      <c r="J120" s="82" t="s">
        <v>149</v>
      </c>
      <c r="K120" s="82" t="s">
        <v>150</v>
      </c>
      <c r="L120" s="82" t="s">
        <v>151</v>
      </c>
      <c r="M120" s="82" t="s">
        <v>152</v>
      </c>
    </row>
    <row r="121" customFormat="false" ht="12.75" hidden="false" customHeight="false" outlineLevel="0" collapsed="false">
      <c r="E121" s="80" t="s">
        <v>17</v>
      </c>
      <c r="F121" s="83" t="n">
        <v>1841</v>
      </c>
      <c r="G121" s="83" t="n">
        <v>706</v>
      </c>
      <c r="H121" s="83" t="n">
        <v>1135</v>
      </c>
      <c r="I121" s="84" t="n">
        <f aca="false">G121/F121</f>
        <v>0.383487235198262</v>
      </c>
      <c r="J121" s="83" t="n">
        <v>479</v>
      </c>
      <c r="K121" s="83" t="n">
        <v>99</v>
      </c>
      <c r="L121" s="83" t="n">
        <v>380</v>
      </c>
      <c r="M121" s="84" t="n">
        <f aca="false">K121/J121</f>
        <v>0.206680584551148</v>
      </c>
    </row>
    <row r="122" customFormat="false" ht="12.75" hidden="false" customHeight="false" outlineLevel="0" collapsed="false">
      <c r="E122" s="80" t="s">
        <v>62</v>
      </c>
      <c r="F122" s="83" t="n">
        <v>947</v>
      </c>
      <c r="G122" s="83" t="n">
        <v>388</v>
      </c>
      <c r="H122" s="83" t="n">
        <v>559</v>
      </c>
      <c r="I122" s="84" t="n">
        <f aca="false">G122/F122</f>
        <v>0.409714889123548</v>
      </c>
      <c r="J122" s="83" t="n">
        <v>385</v>
      </c>
      <c r="K122" s="83" t="n">
        <v>72</v>
      </c>
      <c r="L122" s="83" t="n">
        <v>313</v>
      </c>
      <c r="M122" s="84" t="n">
        <f aca="false">K122/J122</f>
        <v>0.187012987012987</v>
      </c>
    </row>
    <row r="123" customFormat="false" ht="12.75" hidden="false" customHeight="false" outlineLevel="0" collapsed="false">
      <c r="E123" s="80" t="s">
        <v>86</v>
      </c>
      <c r="F123" s="83" t="n">
        <v>966</v>
      </c>
      <c r="G123" s="83" t="n">
        <v>406</v>
      </c>
      <c r="H123" s="83" t="n">
        <v>560</v>
      </c>
      <c r="I123" s="84" t="n">
        <f aca="false">G123/F123</f>
        <v>0.420289855072464</v>
      </c>
      <c r="J123" s="83" t="n">
        <v>352</v>
      </c>
      <c r="K123" s="83" t="n">
        <v>62</v>
      </c>
      <c r="L123" s="83" t="n">
        <v>290</v>
      </c>
      <c r="M123" s="84" t="n">
        <f aca="false">K123/J123</f>
        <v>0.176136363636364</v>
      </c>
    </row>
    <row r="124" customFormat="false" ht="12.75" hidden="false" customHeight="false" outlineLevel="0" collapsed="false">
      <c r="E124" s="80" t="s">
        <v>109</v>
      </c>
      <c r="F124" s="83" t="n">
        <v>1597</v>
      </c>
      <c r="G124" s="83" t="n">
        <v>550</v>
      </c>
      <c r="H124" s="83" t="n">
        <v>1047</v>
      </c>
      <c r="I124" s="84" t="n">
        <f aca="false">G124/F124</f>
        <v>0.344395742016281</v>
      </c>
      <c r="J124" s="83" t="n">
        <v>448</v>
      </c>
      <c r="K124" s="83" t="n">
        <v>55</v>
      </c>
      <c r="L124" s="83" t="n">
        <v>393</v>
      </c>
      <c r="M124" s="84" t="n">
        <f aca="false">K124/J124</f>
        <v>0.122767857142857</v>
      </c>
    </row>
    <row r="125" customFormat="false" ht="12.75" hidden="false" customHeight="false" outlineLevel="0" collapsed="false">
      <c r="E125" s="80" t="s">
        <v>137</v>
      </c>
      <c r="F125" s="80" t="n">
        <f aca="false">F121+F122+F123+F124</f>
        <v>5351</v>
      </c>
      <c r="G125" s="80" t="n">
        <f aca="false">G121+G122+G123+G124</f>
        <v>2050</v>
      </c>
      <c r="H125" s="80" t="n">
        <f aca="false">H121+H122+H123+H124</f>
        <v>3301</v>
      </c>
      <c r="I125" s="85" t="n">
        <f aca="false">G125/F125</f>
        <v>0.383105961502523</v>
      </c>
      <c r="J125" s="80" t="n">
        <f aca="false">J121+J122+J123+J124</f>
        <v>1664</v>
      </c>
      <c r="K125" s="80" t="n">
        <f aca="false">K121+K122+K123+K124</f>
        <v>288</v>
      </c>
      <c r="L125" s="80" t="n">
        <f aca="false">L121+L122+L123+L124</f>
        <v>1376</v>
      </c>
      <c r="M125" s="85" t="n">
        <f aca="false">K125/J125</f>
        <v>0.173076923076923</v>
      </c>
    </row>
    <row r="126" customFormat="false" ht="12.75" hidden="false" customHeight="false" outlineLevel="0" collapsed="false">
      <c r="E126" s="86" t="s">
        <v>153</v>
      </c>
      <c r="H126" s="87"/>
    </row>
    <row r="127" customFormat="false" ht="12.75" hidden="false" customHeight="false" outlineLevel="0" collapsed="false">
      <c r="E127" s="86" t="s">
        <v>154</v>
      </c>
      <c r="H127" s="87"/>
    </row>
  </sheetData>
  <mergeCells count="102"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1934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2020-06-30T14:51:38Z</dcterms:created>
  <dc:creator>Daniele Fabris</dc:creator>
  <dc:description/>
  <dc:language>pt-BR</dc:language>
  <cp:lastModifiedBy/>
  <dcterms:modified xsi:type="dcterms:W3CDTF">2020-08-31T11:33:20Z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