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6" tabRatio="931" firstSheet="5" activeTab="29"/>
  </bookViews>
  <sheets>
    <sheet name="01_jun" sheetId="1" r:id="rId1"/>
    <sheet name="02_jun" sheetId="2" r:id="rId2"/>
    <sheet name="03_jun" sheetId="3" r:id="rId3"/>
    <sheet name="04_jun" sheetId="4" r:id="rId4"/>
    <sheet name="05_jun" sheetId="5" r:id="rId5"/>
    <sheet name="06_jun" sheetId="6" r:id="rId6"/>
    <sheet name="07_jun" sheetId="7" r:id="rId7"/>
    <sheet name="08_jun" sheetId="8" r:id="rId8"/>
    <sheet name="09_jun" sheetId="9" r:id="rId9"/>
    <sheet name="10_jun" sheetId="10" r:id="rId10"/>
    <sheet name="11_jun" sheetId="11" r:id="rId11"/>
    <sheet name="12_jun" sheetId="12" r:id="rId12"/>
    <sheet name="13_jun" sheetId="13" r:id="rId13"/>
    <sheet name="14_jun" sheetId="14" r:id="rId14"/>
    <sheet name="15_jun" sheetId="15" r:id="rId15"/>
    <sheet name="16_jun" sheetId="16" r:id="rId16"/>
    <sheet name="17 jun" sheetId="17" r:id="rId17"/>
    <sheet name="18 jun" sheetId="18" r:id="rId18"/>
    <sheet name="19 jun" sheetId="19" r:id="rId19"/>
    <sheet name="20 jun" sheetId="20" r:id="rId20"/>
    <sheet name="21 jun" sheetId="21" r:id="rId21"/>
    <sheet name="22 jun" sheetId="22" r:id="rId22"/>
    <sheet name="23 jun" sheetId="23" r:id="rId23"/>
    <sheet name="24 jun" sheetId="24" r:id="rId24"/>
    <sheet name="25 jun" sheetId="25" r:id="rId25"/>
    <sheet name="26 jun" sheetId="26" r:id="rId26"/>
    <sheet name="27 jun" sheetId="27" r:id="rId27"/>
    <sheet name="28 jun" sheetId="28" r:id="rId28"/>
    <sheet name="29 jun" sheetId="29" r:id="rId29"/>
    <sheet name="30 jun" sheetId="30" r:id="rId30"/>
  </sheets>
  <calcPr calcId="145621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U146" i="30" l="1"/>
  <c r="T146" i="30"/>
  <c r="S146" i="30"/>
  <c r="R146" i="30"/>
  <c r="M146" i="30"/>
  <c r="L146" i="30"/>
  <c r="K146" i="30"/>
  <c r="J146" i="30"/>
  <c r="U145" i="30"/>
  <c r="T145" i="30"/>
  <c r="S145" i="30"/>
  <c r="R145" i="30"/>
  <c r="M145" i="30"/>
  <c r="L145" i="30"/>
  <c r="K145" i="30"/>
  <c r="J145" i="30"/>
  <c r="U144" i="30"/>
  <c r="T144" i="30"/>
  <c r="S144" i="30"/>
  <c r="R144" i="30"/>
  <c r="M144" i="30"/>
  <c r="L144" i="30"/>
  <c r="K144" i="30"/>
  <c r="J144" i="30"/>
  <c r="U143" i="30"/>
  <c r="T143" i="30"/>
  <c r="S143" i="30"/>
  <c r="R143" i="30"/>
  <c r="M143" i="30"/>
  <c r="L143" i="30"/>
  <c r="K143" i="30"/>
  <c r="J143" i="30"/>
  <c r="M125" i="30"/>
  <c r="K125" i="30"/>
  <c r="S147" i="30" s="1"/>
  <c r="J125" i="30"/>
  <c r="R147" i="30" s="1"/>
  <c r="T147" i="30" s="1"/>
  <c r="I125" i="30"/>
  <c r="H125" i="30"/>
  <c r="G125" i="30"/>
  <c r="K147" i="30" s="1"/>
  <c r="F125" i="30"/>
  <c r="J147" i="30" s="1"/>
  <c r="L147" i="30" s="1"/>
  <c r="M124" i="30"/>
  <c r="L124" i="30"/>
  <c r="I124" i="30"/>
  <c r="H124" i="30"/>
  <c r="M123" i="30"/>
  <c r="L123" i="30"/>
  <c r="I123" i="30"/>
  <c r="H123" i="30"/>
  <c r="M122" i="30"/>
  <c r="L122" i="30"/>
  <c r="I122" i="30"/>
  <c r="H122" i="30"/>
  <c r="M121" i="30"/>
  <c r="L121" i="30"/>
  <c r="L125" i="30" s="1"/>
  <c r="I121" i="30"/>
  <c r="H121" i="30"/>
  <c r="K96" i="30"/>
  <c r="Q85" i="30"/>
  <c r="Q99" i="30" s="1"/>
  <c r="O85" i="30"/>
  <c r="O99" i="30" s="1"/>
  <c r="O146" i="30" s="1"/>
  <c r="N85" i="30"/>
  <c r="N99" i="30" s="1"/>
  <c r="N146" i="30" s="1"/>
  <c r="P146" i="30" s="1"/>
  <c r="M85" i="30"/>
  <c r="M99" i="30" s="1"/>
  <c r="L85" i="30"/>
  <c r="L99" i="30" s="1"/>
  <c r="K85" i="30"/>
  <c r="K99" i="30" s="1"/>
  <c r="J85" i="30"/>
  <c r="J99" i="30" s="1"/>
  <c r="I85" i="30"/>
  <c r="I99" i="30" s="1"/>
  <c r="G85" i="30"/>
  <c r="G99" i="30" s="1"/>
  <c r="F85" i="30"/>
  <c r="F99" i="30" s="1"/>
  <c r="Q84" i="30"/>
  <c r="P84" i="30"/>
  <c r="I84" i="30"/>
  <c r="H84" i="30"/>
  <c r="Q83" i="30"/>
  <c r="P83" i="30"/>
  <c r="L83" i="30"/>
  <c r="I83" i="30"/>
  <c r="H83" i="30"/>
  <c r="I82" i="30"/>
  <c r="H82" i="30"/>
  <c r="I81" i="30"/>
  <c r="H81" i="30"/>
  <c r="I80" i="30"/>
  <c r="H80" i="30"/>
  <c r="I79" i="30"/>
  <c r="H79" i="30"/>
  <c r="Q78" i="30"/>
  <c r="P78" i="30"/>
  <c r="M78" i="30"/>
  <c r="L78" i="30"/>
  <c r="I78" i="30"/>
  <c r="H78" i="30"/>
  <c r="Q77" i="30"/>
  <c r="P77" i="30"/>
  <c r="I77" i="30"/>
  <c r="H77" i="30"/>
  <c r="Q76" i="30"/>
  <c r="P76" i="30"/>
  <c r="I76" i="30"/>
  <c r="H76" i="30"/>
  <c r="Q75" i="30"/>
  <c r="P75" i="30"/>
  <c r="P85" i="30" s="1"/>
  <c r="P99" i="30" s="1"/>
  <c r="M75" i="30"/>
  <c r="L75" i="30"/>
  <c r="I75" i="30"/>
  <c r="H75" i="30"/>
  <c r="I74" i="30"/>
  <c r="H74" i="30"/>
  <c r="M73" i="30"/>
  <c r="L73" i="30"/>
  <c r="I73" i="30"/>
  <c r="H73" i="30"/>
  <c r="I72" i="30"/>
  <c r="H72" i="30"/>
  <c r="Q71" i="30"/>
  <c r="P71" i="30"/>
  <c r="I71" i="30"/>
  <c r="H71" i="30"/>
  <c r="H85" i="30" s="1"/>
  <c r="H99" i="30" s="1"/>
  <c r="O70" i="30"/>
  <c r="O98" i="30" s="1"/>
  <c r="O145" i="30" s="1"/>
  <c r="N70" i="30"/>
  <c r="Q70" i="30" s="1"/>
  <c r="Q98" i="30" s="1"/>
  <c r="K70" i="30"/>
  <c r="K98" i="30" s="1"/>
  <c r="J70" i="30"/>
  <c r="M70" i="30" s="1"/>
  <c r="M98" i="30" s="1"/>
  <c r="G70" i="30"/>
  <c r="G98" i="30" s="1"/>
  <c r="F70" i="30"/>
  <c r="I70" i="30" s="1"/>
  <c r="I98" i="30" s="1"/>
  <c r="T69" i="30"/>
  <c r="Q69" i="30"/>
  <c r="P69" i="30"/>
  <c r="I69" i="30"/>
  <c r="H69" i="30"/>
  <c r="Q68" i="30"/>
  <c r="P68" i="30"/>
  <c r="I68" i="30"/>
  <c r="H68" i="30"/>
  <c r="I67" i="30"/>
  <c r="H67" i="30"/>
  <c r="Q66" i="30"/>
  <c r="P66" i="30"/>
  <c r="I66" i="30"/>
  <c r="H66" i="30"/>
  <c r="Q65" i="30"/>
  <c r="P65" i="30"/>
  <c r="I65" i="30"/>
  <c r="H65" i="30"/>
  <c r="I64" i="30"/>
  <c r="H64" i="30"/>
  <c r="I63" i="30"/>
  <c r="H63" i="30"/>
  <c r="Q62" i="30"/>
  <c r="P62" i="30"/>
  <c r="I62" i="30"/>
  <c r="H62" i="30"/>
  <c r="M61" i="30"/>
  <c r="L61" i="30"/>
  <c r="I61" i="30"/>
  <c r="H61" i="30"/>
  <c r="I60" i="30"/>
  <c r="H60" i="30"/>
  <c r="I59" i="30"/>
  <c r="H59" i="30"/>
  <c r="Q58" i="30"/>
  <c r="P58" i="30"/>
  <c r="I58" i="30"/>
  <c r="H58" i="30"/>
  <c r="I57" i="30"/>
  <c r="H57" i="30"/>
  <c r="Q56" i="30"/>
  <c r="P56" i="30"/>
  <c r="P70" i="30" s="1"/>
  <c r="P98" i="30" s="1"/>
  <c r="I56" i="30"/>
  <c r="H56" i="30"/>
  <c r="M55" i="30"/>
  <c r="L55" i="30"/>
  <c r="I55" i="30"/>
  <c r="H55" i="30"/>
  <c r="Q54" i="30"/>
  <c r="L54" i="30"/>
  <c r="I54" i="30"/>
  <c r="H54" i="30"/>
  <c r="H70" i="30" s="1"/>
  <c r="H98" i="30" s="1"/>
  <c r="U53" i="30"/>
  <c r="U97" i="30" s="1"/>
  <c r="S53" i="30"/>
  <c r="S97" i="30" s="1"/>
  <c r="R53" i="30"/>
  <c r="R97" i="30" s="1"/>
  <c r="Q53" i="30"/>
  <c r="Q97" i="30" s="1"/>
  <c r="O53" i="30"/>
  <c r="O97" i="30" s="1"/>
  <c r="O144" i="30" s="1"/>
  <c r="N53" i="30"/>
  <c r="N97" i="30" s="1"/>
  <c r="M53" i="30"/>
  <c r="M97" i="30" s="1"/>
  <c r="K53" i="30"/>
  <c r="K97" i="30" s="1"/>
  <c r="J53" i="30"/>
  <c r="J97" i="30" s="1"/>
  <c r="I53" i="30"/>
  <c r="I97" i="30" s="1"/>
  <c r="G53" i="30"/>
  <c r="G97" i="30" s="1"/>
  <c r="F53" i="30"/>
  <c r="F97" i="30" s="1"/>
  <c r="I52" i="30"/>
  <c r="H52" i="30"/>
  <c r="Q51" i="30"/>
  <c r="P51" i="30"/>
  <c r="M51" i="30"/>
  <c r="L51" i="30"/>
  <c r="I51" i="30"/>
  <c r="H51" i="30"/>
  <c r="Q50" i="30"/>
  <c r="P50" i="30"/>
  <c r="M50" i="30"/>
  <c r="L50" i="30"/>
  <c r="I50" i="30"/>
  <c r="H50" i="30"/>
  <c r="Q49" i="30"/>
  <c r="P49" i="30"/>
  <c r="I49" i="30"/>
  <c r="H49" i="30"/>
  <c r="M48" i="30"/>
  <c r="L48" i="30"/>
  <c r="I48" i="30"/>
  <c r="H48" i="30"/>
  <c r="I47" i="30"/>
  <c r="H47" i="30"/>
  <c r="I46" i="30"/>
  <c r="H46" i="30"/>
  <c r="U45" i="30"/>
  <c r="T45" i="30"/>
  <c r="Q45" i="30"/>
  <c r="P45" i="30"/>
  <c r="I45" i="30"/>
  <c r="H45" i="30"/>
  <c r="M44" i="30"/>
  <c r="L44" i="30"/>
  <c r="L53" i="30" s="1"/>
  <c r="L97" i="30" s="1"/>
  <c r="I44" i="30"/>
  <c r="H44" i="30"/>
  <c r="I43" i="30"/>
  <c r="H43" i="30"/>
  <c r="I42" i="30"/>
  <c r="H42" i="30"/>
  <c r="I41" i="30"/>
  <c r="H41" i="30"/>
  <c r="I40" i="30"/>
  <c r="H40" i="30"/>
  <c r="Q39" i="30"/>
  <c r="P39" i="30"/>
  <c r="I39" i="30"/>
  <c r="H39" i="30"/>
  <c r="Q38" i="30"/>
  <c r="P38" i="30"/>
  <c r="I38" i="30"/>
  <c r="H38" i="30"/>
  <c r="H53" i="30" s="1"/>
  <c r="H97" i="30" s="1"/>
  <c r="U37" i="30"/>
  <c r="U96" i="30" s="1"/>
  <c r="S37" i="30"/>
  <c r="S96" i="30" s="1"/>
  <c r="R37" i="30"/>
  <c r="R96" i="30" s="1"/>
  <c r="Q37" i="30"/>
  <c r="Q96" i="30" s="1"/>
  <c r="O37" i="30"/>
  <c r="O96" i="30" s="1"/>
  <c r="O143" i="30" s="1"/>
  <c r="N37" i="30"/>
  <c r="N96" i="30" s="1"/>
  <c r="M37" i="30"/>
  <c r="M96" i="30" s="1"/>
  <c r="J37" i="30"/>
  <c r="J96" i="30" s="1"/>
  <c r="H37" i="30"/>
  <c r="H96" i="30" s="1"/>
  <c r="G37" i="30"/>
  <c r="G96" i="30" s="1"/>
  <c r="F37" i="30"/>
  <c r="I37" i="30" s="1"/>
  <c r="I96" i="30" s="1"/>
  <c r="I36" i="30"/>
  <c r="H36" i="30"/>
  <c r="Q35" i="30"/>
  <c r="P35" i="30"/>
  <c r="I35" i="30"/>
  <c r="H35" i="30"/>
  <c r="I34" i="30"/>
  <c r="H34" i="30"/>
  <c r="Q33" i="30"/>
  <c r="P33" i="30"/>
  <c r="I33" i="30"/>
  <c r="H33" i="30"/>
  <c r="L32" i="30"/>
  <c r="I32" i="30"/>
  <c r="H32" i="30"/>
  <c r="M31" i="30"/>
  <c r="L31" i="30"/>
  <c r="I31" i="30"/>
  <c r="H31" i="30"/>
  <c r="U30" i="30"/>
  <c r="T30" i="30"/>
  <c r="T37" i="30" s="1"/>
  <c r="M30" i="30"/>
  <c r="L30" i="30"/>
  <c r="I30" i="30"/>
  <c r="H30" i="30"/>
  <c r="I29" i="30"/>
  <c r="H29" i="30"/>
  <c r="M28" i="30"/>
  <c r="L28" i="30"/>
  <c r="I28" i="30"/>
  <c r="H28" i="30"/>
  <c r="I26" i="30"/>
  <c r="H26" i="30"/>
  <c r="Q25" i="30"/>
  <c r="P25" i="30"/>
  <c r="I25" i="30"/>
  <c r="H25" i="30"/>
  <c r="I24" i="30"/>
  <c r="H24" i="30"/>
  <c r="Q23" i="30"/>
  <c r="P23" i="30"/>
  <c r="I23" i="30"/>
  <c r="H23" i="30"/>
  <c r="Q22" i="30"/>
  <c r="P22" i="30"/>
  <c r="I22" i="30"/>
  <c r="H22" i="30"/>
  <c r="I21" i="30"/>
  <c r="H21" i="30"/>
  <c r="I20" i="30"/>
  <c r="H20" i="30"/>
  <c r="I19" i="30"/>
  <c r="H19" i="30"/>
  <c r="Q18" i="30"/>
  <c r="P18" i="30"/>
  <c r="Q17" i="30"/>
  <c r="P17" i="30"/>
  <c r="I17" i="30"/>
  <c r="H17" i="30"/>
  <c r="I16" i="30"/>
  <c r="H16" i="30"/>
  <c r="I15" i="30"/>
  <c r="H15" i="30"/>
  <c r="I14" i="30"/>
  <c r="H14" i="30"/>
  <c r="L13" i="30"/>
  <c r="I13" i="30"/>
  <c r="H13" i="30"/>
  <c r="Q12" i="30"/>
  <c r="P12" i="30"/>
  <c r="I12" i="30"/>
  <c r="H12" i="30"/>
  <c r="I11" i="30"/>
  <c r="H11" i="30"/>
  <c r="Q10" i="30"/>
  <c r="P10" i="30"/>
  <c r="L9" i="30"/>
  <c r="H9" i="30"/>
  <c r="Q8" i="30"/>
  <c r="P8" i="30"/>
  <c r="M8" i="30"/>
  <c r="L8" i="30"/>
  <c r="I8" i="30"/>
  <c r="H8" i="30"/>
  <c r="I7" i="30"/>
  <c r="H7" i="30"/>
  <c r="K147" i="29"/>
  <c r="S146" i="29"/>
  <c r="U146" i="29" s="1"/>
  <c r="R146" i="29"/>
  <c r="K146" i="29"/>
  <c r="M146" i="29" s="1"/>
  <c r="J146" i="29"/>
  <c r="L146" i="29" s="1"/>
  <c r="S145" i="29"/>
  <c r="U145" i="29" s="1"/>
  <c r="R145" i="29"/>
  <c r="K145" i="29"/>
  <c r="M145" i="29" s="1"/>
  <c r="J145" i="29"/>
  <c r="L145" i="29" s="1"/>
  <c r="S144" i="29"/>
  <c r="U144" i="29" s="1"/>
  <c r="R144" i="29"/>
  <c r="K144" i="29"/>
  <c r="M144" i="29" s="1"/>
  <c r="J144" i="29"/>
  <c r="L144" i="29" s="1"/>
  <c r="S143" i="29"/>
  <c r="U143" i="29" s="1"/>
  <c r="R143" i="29"/>
  <c r="K143" i="29"/>
  <c r="M143" i="29" s="1"/>
  <c r="J143" i="29"/>
  <c r="L143" i="29" s="1"/>
  <c r="K125" i="29"/>
  <c r="M125" i="29" s="1"/>
  <c r="J125" i="29"/>
  <c r="R147" i="29" s="1"/>
  <c r="H125" i="29"/>
  <c r="G125" i="29"/>
  <c r="F125" i="29"/>
  <c r="J147" i="29" s="1"/>
  <c r="L147" i="29" s="1"/>
  <c r="M124" i="29"/>
  <c r="L124" i="29"/>
  <c r="I124" i="29"/>
  <c r="H124" i="29"/>
  <c r="M123" i="29"/>
  <c r="L123" i="29"/>
  <c r="I123" i="29"/>
  <c r="H123" i="29"/>
  <c r="M122" i="29"/>
  <c r="L122" i="29"/>
  <c r="I122" i="29"/>
  <c r="H122" i="29"/>
  <c r="M121" i="29"/>
  <c r="L121" i="29"/>
  <c r="L125" i="29" s="1"/>
  <c r="I121" i="29"/>
  <c r="H121" i="29"/>
  <c r="K99" i="29"/>
  <c r="N98" i="29"/>
  <c r="N145" i="29" s="1"/>
  <c r="J98" i="29"/>
  <c r="F98" i="29"/>
  <c r="F145" i="29" s="1"/>
  <c r="K96" i="29"/>
  <c r="O85" i="29"/>
  <c r="O99" i="29" s="1"/>
  <c r="O146" i="29" s="1"/>
  <c r="Q146" i="29" s="1"/>
  <c r="N85" i="29"/>
  <c r="N99" i="29" s="1"/>
  <c r="N146" i="29" s="1"/>
  <c r="P146" i="29" s="1"/>
  <c r="K85" i="29"/>
  <c r="J85" i="29"/>
  <c r="L85" i="29" s="1"/>
  <c r="L99" i="29" s="1"/>
  <c r="G85" i="29"/>
  <c r="G99" i="29" s="1"/>
  <c r="F85" i="29"/>
  <c r="F99" i="29" s="1"/>
  <c r="Q84" i="29"/>
  <c r="P84" i="29"/>
  <c r="I84" i="29"/>
  <c r="H84" i="29"/>
  <c r="H85" i="29" s="1"/>
  <c r="H99" i="29" s="1"/>
  <c r="Q83" i="29"/>
  <c r="P83" i="29"/>
  <c r="P85" i="29" s="1"/>
  <c r="P99" i="29" s="1"/>
  <c r="L83" i="29"/>
  <c r="I83" i="29"/>
  <c r="H83" i="29"/>
  <c r="I82" i="29"/>
  <c r="H82" i="29"/>
  <c r="I81" i="29"/>
  <c r="H81" i="29"/>
  <c r="I80" i="29"/>
  <c r="H80" i="29"/>
  <c r="I79" i="29"/>
  <c r="H79" i="29"/>
  <c r="Q78" i="29"/>
  <c r="P78" i="29"/>
  <c r="M78" i="29"/>
  <c r="L78" i="29"/>
  <c r="I78" i="29"/>
  <c r="H78" i="29"/>
  <c r="Q77" i="29"/>
  <c r="P77" i="29"/>
  <c r="I77" i="29"/>
  <c r="H77" i="29"/>
  <c r="Q76" i="29"/>
  <c r="P76" i="29"/>
  <c r="I76" i="29"/>
  <c r="H76" i="29"/>
  <c r="Q75" i="29"/>
  <c r="P75" i="29"/>
  <c r="M75" i="29"/>
  <c r="L75" i="29"/>
  <c r="I75" i="29"/>
  <c r="H75" i="29"/>
  <c r="I74" i="29"/>
  <c r="H74" i="29"/>
  <c r="M73" i="29"/>
  <c r="L73" i="29"/>
  <c r="I73" i="29"/>
  <c r="H73" i="29"/>
  <c r="I72" i="29"/>
  <c r="H72" i="29"/>
  <c r="Q71" i="29"/>
  <c r="P71" i="29"/>
  <c r="I71" i="29"/>
  <c r="H71" i="29"/>
  <c r="O70" i="29"/>
  <c r="Q70" i="29" s="1"/>
  <c r="Q98" i="29" s="1"/>
  <c r="N70" i="29"/>
  <c r="K70" i="29"/>
  <c r="M70" i="29" s="1"/>
  <c r="M98" i="29" s="1"/>
  <c r="J70" i="29"/>
  <c r="L70" i="29" s="1"/>
  <c r="L98" i="29" s="1"/>
  <c r="G70" i="29"/>
  <c r="I70" i="29" s="1"/>
  <c r="I98" i="29" s="1"/>
  <c r="F70" i="29"/>
  <c r="T69" i="29"/>
  <c r="Q69" i="29"/>
  <c r="P69" i="29"/>
  <c r="I69" i="29"/>
  <c r="H69" i="29"/>
  <c r="Q68" i="29"/>
  <c r="P68" i="29"/>
  <c r="I68" i="29"/>
  <c r="H68" i="29"/>
  <c r="I67" i="29"/>
  <c r="H67" i="29"/>
  <c r="Q66" i="29"/>
  <c r="P66" i="29"/>
  <c r="I66" i="29"/>
  <c r="H66" i="29"/>
  <c r="Q65" i="29"/>
  <c r="P65" i="29"/>
  <c r="I65" i="29"/>
  <c r="H65" i="29"/>
  <c r="I64" i="29"/>
  <c r="H64" i="29"/>
  <c r="I63" i="29"/>
  <c r="H63" i="29"/>
  <c r="Q62" i="29"/>
  <c r="P62" i="29"/>
  <c r="I62" i="29"/>
  <c r="H62" i="29"/>
  <c r="M61" i="29"/>
  <c r="L61" i="29"/>
  <c r="I61" i="29"/>
  <c r="H61" i="29"/>
  <c r="I60" i="29"/>
  <c r="H60" i="29"/>
  <c r="I59" i="29"/>
  <c r="H59" i="29"/>
  <c r="Q58" i="29"/>
  <c r="P58" i="29"/>
  <c r="I58" i="29"/>
  <c r="H58" i="29"/>
  <c r="I57" i="29"/>
  <c r="H57" i="29"/>
  <c r="Q56" i="29"/>
  <c r="P56" i="29"/>
  <c r="P70" i="29" s="1"/>
  <c r="P98" i="29" s="1"/>
  <c r="I56" i="29"/>
  <c r="H56" i="29"/>
  <c r="M55" i="29"/>
  <c r="L55" i="29"/>
  <c r="I55" i="29"/>
  <c r="H55" i="29"/>
  <c r="Q54" i="29"/>
  <c r="L54" i="29"/>
  <c r="I54" i="29"/>
  <c r="H54" i="29"/>
  <c r="H70" i="29" s="1"/>
  <c r="H98" i="29" s="1"/>
  <c r="T53" i="29"/>
  <c r="T97" i="29" s="1"/>
  <c r="S53" i="29"/>
  <c r="S97" i="29" s="1"/>
  <c r="R53" i="29"/>
  <c r="R97" i="29" s="1"/>
  <c r="P53" i="29"/>
  <c r="P97" i="29" s="1"/>
  <c r="O53" i="29"/>
  <c r="O97" i="29" s="1"/>
  <c r="N53" i="29"/>
  <c r="N97" i="29" s="1"/>
  <c r="N144" i="29" s="1"/>
  <c r="K53" i="29"/>
  <c r="K97" i="29" s="1"/>
  <c r="J53" i="29"/>
  <c r="J97" i="29" s="1"/>
  <c r="G53" i="29"/>
  <c r="G97" i="29" s="1"/>
  <c r="F53" i="29"/>
  <c r="F97" i="29" s="1"/>
  <c r="I52" i="29"/>
  <c r="H52" i="29"/>
  <c r="Q51" i="29"/>
  <c r="P51" i="29"/>
  <c r="M51" i="29"/>
  <c r="L51" i="29"/>
  <c r="I51" i="29"/>
  <c r="H51" i="29"/>
  <c r="Q50" i="29"/>
  <c r="P50" i="29"/>
  <c r="M50" i="29"/>
  <c r="L50" i="29"/>
  <c r="I50" i="29"/>
  <c r="H50" i="29"/>
  <c r="Q49" i="29"/>
  <c r="P49" i="29"/>
  <c r="I49" i="29"/>
  <c r="H49" i="29"/>
  <c r="M48" i="29"/>
  <c r="L48" i="29"/>
  <c r="I48" i="29"/>
  <c r="H48" i="29"/>
  <c r="I47" i="29"/>
  <c r="H47" i="29"/>
  <c r="I46" i="29"/>
  <c r="H46" i="29"/>
  <c r="U45" i="29"/>
  <c r="T45" i="29"/>
  <c r="Q45" i="29"/>
  <c r="P45" i="29"/>
  <c r="I45" i="29"/>
  <c r="H45" i="29"/>
  <c r="M44" i="29"/>
  <c r="L44" i="29"/>
  <c r="L53" i="29" s="1"/>
  <c r="L97" i="29" s="1"/>
  <c r="I44" i="29"/>
  <c r="H44" i="29"/>
  <c r="I43" i="29"/>
  <c r="H43" i="29"/>
  <c r="I42" i="29"/>
  <c r="H42" i="29"/>
  <c r="I41" i="29"/>
  <c r="H41" i="29"/>
  <c r="I40" i="29"/>
  <c r="H40" i="29"/>
  <c r="Q39" i="29"/>
  <c r="P39" i="29"/>
  <c r="I39" i="29"/>
  <c r="H39" i="29"/>
  <c r="Q38" i="29"/>
  <c r="P38" i="29"/>
  <c r="I38" i="29"/>
  <c r="H38" i="29"/>
  <c r="H53" i="29" s="1"/>
  <c r="H97" i="29" s="1"/>
  <c r="S37" i="29"/>
  <c r="S96" i="29" s="1"/>
  <c r="R37" i="29"/>
  <c r="R96" i="29" s="1"/>
  <c r="O37" i="29"/>
  <c r="O96" i="29" s="1"/>
  <c r="O143" i="29" s="1"/>
  <c r="N37" i="29"/>
  <c r="N96" i="29" s="1"/>
  <c r="N143" i="29" s="1"/>
  <c r="P143" i="29" s="1"/>
  <c r="L37" i="29"/>
  <c r="L96" i="29" s="1"/>
  <c r="J37" i="29"/>
  <c r="M37" i="29" s="1"/>
  <c r="M96" i="29" s="1"/>
  <c r="G37" i="29"/>
  <c r="I37" i="29" s="1"/>
  <c r="I96" i="29" s="1"/>
  <c r="F37" i="29"/>
  <c r="H37" i="29" s="1"/>
  <c r="I36" i="29"/>
  <c r="H36" i="29"/>
  <c r="Q35" i="29"/>
  <c r="P35" i="29"/>
  <c r="I35" i="29"/>
  <c r="H35" i="29"/>
  <c r="I34" i="29"/>
  <c r="H34" i="29"/>
  <c r="Q33" i="29"/>
  <c r="P33" i="29"/>
  <c r="I33" i="29"/>
  <c r="H33" i="29"/>
  <c r="L32" i="29"/>
  <c r="I32" i="29"/>
  <c r="H32" i="29"/>
  <c r="M31" i="29"/>
  <c r="L31" i="29"/>
  <c r="I31" i="29"/>
  <c r="H31" i="29"/>
  <c r="U30" i="29"/>
  <c r="T30" i="29"/>
  <c r="T37" i="29" s="1"/>
  <c r="M30" i="29"/>
  <c r="L30" i="29"/>
  <c r="I30" i="29"/>
  <c r="H30" i="29"/>
  <c r="I29" i="29"/>
  <c r="H29" i="29"/>
  <c r="M28" i="29"/>
  <c r="L28" i="29"/>
  <c r="I28" i="29"/>
  <c r="H28" i="29"/>
  <c r="I26" i="29"/>
  <c r="H26" i="29"/>
  <c r="Q25" i="29"/>
  <c r="P25" i="29"/>
  <c r="I25" i="29"/>
  <c r="H25" i="29"/>
  <c r="I24" i="29"/>
  <c r="H24" i="29"/>
  <c r="Q23" i="29"/>
  <c r="P23" i="29"/>
  <c r="I23" i="29"/>
  <c r="H23" i="29"/>
  <c r="Q22" i="29"/>
  <c r="P22" i="29"/>
  <c r="I22" i="29"/>
  <c r="H22" i="29"/>
  <c r="I21" i="29"/>
  <c r="H21" i="29"/>
  <c r="I20" i="29"/>
  <c r="H20" i="29"/>
  <c r="I19" i="29"/>
  <c r="H19" i="29"/>
  <c r="Q18" i="29"/>
  <c r="P18" i="29"/>
  <c r="Q17" i="29"/>
  <c r="P17" i="29"/>
  <c r="I17" i="29"/>
  <c r="H17" i="29"/>
  <c r="I16" i="29"/>
  <c r="H16" i="29"/>
  <c r="I15" i="29"/>
  <c r="H15" i="29"/>
  <c r="I14" i="29"/>
  <c r="H14" i="29"/>
  <c r="L13" i="29"/>
  <c r="I13" i="29"/>
  <c r="H13" i="29"/>
  <c r="Q12" i="29"/>
  <c r="P12" i="29"/>
  <c r="I12" i="29"/>
  <c r="H12" i="29"/>
  <c r="I11" i="29"/>
  <c r="H11" i="29"/>
  <c r="Q10" i="29"/>
  <c r="P10" i="29"/>
  <c r="L9" i="29"/>
  <c r="H9" i="29"/>
  <c r="Q8" i="29"/>
  <c r="P8" i="29"/>
  <c r="M8" i="29"/>
  <c r="L8" i="29"/>
  <c r="I8" i="29"/>
  <c r="H8" i="29"/>
  <c r="I7" i="29"/>
  <c r="H7" i="29"/>
  <c r="S146" i="28"/>
  <c r="U146" i="28" s="1"/>
  <c r="R146" i="28"/>
  <c r="M146" i="28"/>
  <c r="K146" i="28"/>
  <c r="J146" i="28"/>
  <c r="U145" i="28"/>
  <c r="S145" i="28"/>
  <c r="R145" i="28"/>
  <c r="T145" i="28" s="1"/>
  <c r="K145" i="28"/>
  <c r="M145" i="28" s="1"/>
  <c r="J145" i="28"/>
  <c r="L145" i="28" s="1"/>
  <c r="S144" i="28"/>
  <c r="U144" i="28" s="1"/>
  <c r="R144" i="28"/>
  <c r="M144" i="28"/>
  <c r="K144" i="28"/>
  <c r="J144" i="28"/>
  <c r="U143" i="28"/>
  <c r="S143" i="28"/>
  <c r="R143" i="28"/>
  <c r="T143" i="28" s="1"/>
  <c r="K143" i="28"/>
  <c r="M143" i="28" s="1"/>
  <c r="J143" i="28"/>
  <c r="L143" i="28" s="1"/>
  <c r="K125" i="28"/>
  <c r="M125" i="28" s="1"/>
  <c r="J125" i="28"/>
  <c r="R147" i="28" s="1"/>
  <c r="G125" i="28"/>
  <c r="K147" i="28" s="1"/>
  <c r="M147" i="28" s="1"/>
  <c r="F125" i="28"/>
  <c r="J147" i="28" s="1"/>
  <c r="M124" i="28"/>
  <c r="L124" i="28"/>
  <c r="I124" i="28"/>
  <c r="H124" i="28"/>
  <c r="M123" i="28"/>
  <c r="L123" i="28"/>
  <c r="I123" i="28"/>
  <c r="H123" i="28"/>
  <c r="M122" i="28"/>
  <c r="L122" i="28"/>
  <c r="I122" i="28"/>
  <c r="H122" i="28"/>
  <c r="M121" i="28"/>
  <c r="L121" i="28"/>
  <c r="L125" i="28" s="1"/>
  <c r="I121" i="28"/>
  <c r="H121" i="28"/>
  <c r="H125" i="28" s="1"/>
  <c r="O99" i="28"/>
  <c r="O146" i="28" s="1"/>
  <c r="Q146" i="28" s="1"/>
  <c r="G99" i="28"/>
  <c r="G146" i="28" s="1"/>
  <c r="O98" i="28"/>
  <c r="O145" i="28" s="1"/>
  <c r="Q145" i="28" s="1"/>
  <c r="G98" i="28"/>
  <c r="K96" i="28"/>
  <c r="Q85" i="28"/>
  <c r="Q99" i="28" s="1"/>
  <c r="O85" i="28"/>
  <c r="N85" i="28"/>
  <c r="N99" i="28" s="1"/>
  <c r="N146" i="28" s="1"/>
  <c r="M85" i="28"/>
  <c r="M99" i="28" s="1"/>
  <c r="L85" i="28"/>
  <c r="L99" i="28" s="1"/>
  <c r="K85" i="28"/>
  <c r="K99" i="28" s="1"/>
  <c r="J85" i="28"/>
  <c r="J99" i="28" s="1"/>
  <c r="I85" i="28"/>
  <c r="I99" i="28" s="1"/>
  <c r="G85" i="28"/>
  <c r="F85" i="28"/>
  <c r="F99" i="28" s="1"/>
  <c r="Q84" i="28"/>
  <c r="P84" i="28"/>
  <c r="I84" i="28"/>
  <c r="H84" i="28"/>
  <c r="Q83" i="28"/>
  <c r="P83" i="28"/>
  <c r="L83" i="28"/>
  <c r="I83" i="28"/>
  <c r="H83" i="28"/>
  <c r="I82" i="28"/>
  <c r="H82" i="28"/>
  <c r="I81" i="28"/>
  <c r="H81" i="28"/>
  <c r="I80" i="28"/>
  <c r="H80" i="28"/>
  <c r="I79" i="28"/>
  <c r="H79" i="28"/>
  <c r="Q78" i="28"/>
  <c r="P78" i="28"/>
  <c r="M78" i="28"/>
  <c r="L78" i="28"/>
  <c r="I78" i="28"/>
  <c r="H78" i="28"/>
  <c r="Q77" i="28"/>
  <c r="P77" i="28"/>
  <c r="I77" i="28"/>
  <c r="H77" i="28"/>
  <c r="Q76" i="28"/>
  <c r="P76" i="28"/>
  <c r="I76" i="28"/>
  <c r="H76" i="28"/>
  <c r="Q75" i="28"/>
  <c r="P75" i="28"/>
  <c r="P85" i="28" s="1"/>
  <c r="P99" i="28" s="1"/>
  <c r="M75" i="28"/>
  <c r="L75" i="28"/>
  <c r="I75" i="28"/>
  <c r="H75" i="28"/>
  <c r="I74" i="28"/>
  <c r="H74" i="28"/>
  <c r="M73" i="28"/>
  <c r="L73" i="28"/>
  <c r="I73" i="28"/>
  <c r="H73" i="28"/>
  <c r="I72" i="28"/>
  <c r="H72" i="28"/>
  <c r="Q71" i="28"/>
  <c r="P71" i="28"/>
  <c r="I71" i="28"/>
  <c r="H71" i="28"/>
  <c r="H85" i="28" s="1"/>
  <c r="H99" i="28" s="1"/>
  <c r="Q70" i="28"/>
  <c r="Q98" i="28" s="1"/>
  <c r="O70" i="28"/>
  <c r="N70" i="28"/>
  <c r="N98" i="28" s="1"/>
  <c r="N145" i="28" s="1"/>
  <c r="M70" i="28"/>
  <c r="M98" i="28" s="1"/>
  <c r="K70" i="28"/>
  <c r="K98" i="28" s="1"/>
  <c r="J70" i="28"/>
  <c r="J98" i="28" s="1"/>
  <c r="I70" i="28"/>
  <c r="I98" i="28" s="1"/>
  <c r="G70" i="28"/>
  <c r="F70" i="28"/>
  <c r="F98" i="28" s="1"/>
  <c r="T69" i="28"/>
  <c r="Q69" i="28"/>
  <c r="P69" i="28"/>
  <c r="I69" i="28"/>
  <c r="H69" i="28"/>
  <c r="Q68" i="28"/>
  <c r="P68" i="28"/>
  <c r="I68" i="28"/>
  <c r="H68" i="28"/>
  <c r="I67" i="28"/>
  <c r="H67" i="28"/>
  <c r="Q66" i="28"/>
  <c r="P66" i="28"/>
  <c r="I66" i="28"/>
  <c r="H66" i="28"/>
  <c r="Q65" i="28"/>
  <c r="P65" i="28"/>
  <c r="I65" i="28"/>
  <c r="H65" i="28"/>
  <c r="I64" i="28"/>
  <c r="H64" i="28"/>
  <c r="I63" i="28"/>
  <c r="H63" i="28"/>
  <c r="Q62" i="28"/>
  <c r="P62" i="28"/>
  <c r="I62" i="28"/>
  <c r="H62" i="28"/>
  <c r="M61" i="28"/>
  <c r="L61" i="28"/>
  <c r="I61" i="28"/>
  <c r="H61" i="28"/>
  <c r="I60" i="28"/>
  <c r="H60" i="28"/>
  <c r="I59" i="28"/>
  <c r="H59" i="28"/>
  <c r="Q58" i="28"/>
  <c r="P58" i="28"/>
  <c r="I58" i="28"/>
  <c r="H58" i="28"/>
  <c r="I57" i="28"/>
  <c r="H57" i="28"/>
  <c r="Q56" i="28"/>
  <c r="P56" i="28"/>
  <c r="P70" i="28" s="1"/>
  <c r="P98" i="28" s="1"/>
  <c r="I56" i="28"/>
  <c r="H56" i="28"/>
  <c r="M55" i="28"/>
  <c r="L55" i="28"/>
  <c r="I55" i="28"/>
  <c r="H55" i="28"/>
  <c r="Q54" i="28"/>
  <c r="L54" i="28"/>
  <c r="I54" i="28"/>
  <c r="H54" i="28"/>
  <c r="H70" i="28" s="1"/>
  <c r="H98" i="28" s="1"/>
  <c r="S53" i="28"/>
  <c r="S97" i="28" s="1"/>
  <c r="R53" i="28"/>
  <c r="R97" i="28" s="1"/>
  <c r="O53" i="28"/>
  <c r="Q53" i="28" s="1"/>
  <c r="Q97" i="28" s="1"/>
  <c r="N53" i="28"/>
  <c r="N97" i="28" s="1"/>
  <c r="N144" i="28" s="1"/>
  <c r="K53" i="28"/>
  <c r="K97" i="28" s="1"/>
  <c r="J53" i="28"/>
  <c r="J97" i="28" s="1"/>
  <c r="G53" i="28"/>
  <c r="I53" i="28" s="1"/>
  <c r="I97" i="28" s="1"/>
  <c r="F53" i="28"/>
  <c r="F97" i="28" s="1"/>
  <c r="I52" i="28"/>
  <c r="H52" i="28"/>
  <c r="Q51" i="28"/>
  <c r="P51" i="28"/>
  <c r="M51" i="28"/>
  <c r="L51" i="28"/>
  <c r="I51" i="28"/>
  <c r="H51" i="28"/>
  <c r="Q50" i="28"/>
  <c r="P50" i="28"/>
  <c r="M50" i="28"/>
  <c r="L50" i="28"/>
  <c r="I50" i="28"/>
  <c r="H50" i="28"/>
  <c r="Q49" i="28"/>
  <c r="P49" i="28"/>
  <c r="I49" i="28"/>
  <c r="H49" i="28"/>
  <c r="M48" i="28"/>
  <c r="L48" i="28"/>
  <c r="I48" i="28"/>
  <c r="H48" i="28"/>
  <c r="I47" i="28"/>
  <c r="H47" i="28"/>
  <c r="I46" i="28"/>
  <c r="H46" i="28"/>
  <c r="U45" i="28"/>
  <c r="T45" i="28"/>
  <c r="Q45" i="28"/>
  <c r="P45" i="28"/>
  <c r="I45" i="28"/>
  <c r="H45" i="28"/>
  <c r="M44" i="28"/>
  <c r="L44" i="28"/>
  <c r="L53" i="28" s="1"/>
  <c r="L97" i="28" s="1"/>
  <c r="I44" i="28"/>
  <c r="H44" i="28"/>
  <c r="I43" i="28"/>
  <c r="H43" i="28"/>
  <c r="I42" i="28"/>
  <c r="H42" i="28"/>
  <c r="I41" i="28"/>
  <c r="H41" i="28"/>
  <c r="I40" i="28"/>
  <c r="H40" i="28"/>
  <c r="Q39" i="28"/>
  <c r="P39" i="28"/>
  <c r="I39" i="28"/>
  <c r="H39" i="28"/>
  <c r="Q38" i="28"/>
  <c r="P38" i="28"/>
  <c r="I38" i="28"/>
  <c r="H38" i="28"/>
  <c r="H53" i="28" s="1"/>
  <c r="H97" i="28" s="1"/>
  <c r="S37" i="28"/>
  <c r="S96" i="28" s="1"/>
  <c r="R37" i="28"/>
  <c r="R96" i="28" s="1"/>
  <c r="O37" i="28"/>
  <c r="O86" i="28" s="1"/>
  <c r="N37" i="28"/>
  <c r="N96" i="28" s="1"/>
  <c r="N143" i="28" s="1"/>
  <c r="J37" i="28"/>
  <c r="M37" i="28" s="1"/>
  <c r="M96" i="28" s="1"/>
  <c r="I37" i="28"/>
  <c r="I96" i="28" s="1"/>
  <c r="G37" i="28"/>
  <c r="G96" i="28" s="1"/>
  <c r="F37" i="28"/>
  <c r="H37" i="28" s="1"/>
  <c r="I36" i="28"/>
  <c r="H36" i="28"/>
  <c r="Q35" i="28"/>
  <c r="P35" i="28"/>
  <c r="I35" i="28"/>
  <c r="H35" i="28"/>
  <c r="I34" i="28"/>
  <c r="H34" i="28"/>
  <c r="Q33" i="28"/>
  <c r="P33" i="28"/>
  <c r="I33" i="28"/>
  <c r="H33" i="28"/>
  <c r="L32" i="28"/>
  <c r="I32" i="28"/>
  <c r="H32" i="28"/>
  <c r="M31" i="28"/>
  <c r="L31" i="28"/>
  <c r="I31" i="28"/>
  <c r="H31" i="28"/>
  <c r="U30" i="28"/>
  <c r="T30" i="28"/>
  <c r="T37" i="28" s="1"/>
  <c r="M30" i="28"/>
  <c r="L30" i="28"/>
  <c r="I30" i="28"/>
  <c r="H30" i="28"/>
  <c r="I29" i="28"/>
  <c r="H29" i="28"/>
  <c r="M28" i="28"/>
  <c r="L28" i="28"/>
  <c r="I28" i="28"/>
  <c r="H28" i="28"/>
  <c r="I26" i="28"/>
  <c r="H26" i="28"/>
  <c r="Q25" i="28"/>
  <c r="P25" i="28"/>
  <c r="I25" i="28"/>
  <c r="H25" i="28"/>
  <c r="I24" i="28"/>
  <c r="H24" i="28"/>
  <c r="Q23" i="28"/>
  <c r="P23" i="28"/>
  <c r="I23" i="28"/>
  <c r="H23" i="28"/>
  <c r="Q22" i="28"/>
  <c r="P22" i="28"/>
  <c r="I22" i="28"/>
  <c r="H22" i="28"/>
  <c r="I21" i="28"/>
  <c r="H21" i="28"/>
  <c r="I20" i="28"/>
  <c r="H20" i="28"/>
  <c r="I19" i="28"/>
  <c r="H19" i="28"/>
  <c r="Q18" i="28"/>
  <c r="P18" i="28"/>
  <c r="Q17" i="28"/>
  <c r="P17" i="28"/>
  <c r="I17" i="28"/>
  <c r="H17" i="28"/>
  <c r="I16" i="28"/>
  <c r="H16" i="28"/>
  <c r="I15" i="28"/>
  <c r="H15" i="28"/>
  <c r="I14" i="28"/>
  <c r="H14" i="28"/>
  <c r="L13" i="28"/>
  <c r="I13" i="28"/>
  <c r="H13" i="28"/>
  <c r="Q12" i="28"/>
  <c r="P12" i="28"/>
  <c r="I12" i="28"/>
  <c r="H12" i="28"/>
  <c r="I11" i="28"/>
  <c r="H11" i="28"/>
  <c r="Q10" i="28"/>
  <c r="P10" i="28"/>
  <c r="L9" i="28"/>
  <c r="H9" i="28"/>
  <c r="Q8" i="28"/>
  <c r="P8" i="28"/>
  <c r="P37" i="28" s="1"/>
  <c r="M8" i="28"/>
  <c r="L8" i="28"/>
  <c r="I8" i="28"/>
  <c r="H8" i="28"/>
  <c r="I7" i="28"/>
  <c r="H7" i="28"/>
  <c r="K147" i="27"/>
  <c r="S146" i="27"/>
  <c r="R146" i="27"/>
  <c r="K146" i="27"/>
  <c r="M146" i="27" s="1"/>
  <c r="J146" i="27"/>
  <c r="T145" i="27"/>
  <c r="S145" i="27"/>
  <c r="U145" i="27" s="1"/>
  <c r="R145" i="27"/>
  <c r="L145" i="27"/>
  <c r="K145" i="27"/>
  <c r="M145" i="27" s="1"/>
  <c r="J145" i="27"/>
  <c r="S144" i="27"/>
  <c r="U144" i="27" s="1"/>
  <c r="R144" i="27"/>
  <c r="K144" i="27"/>
  <c r="M144" i="27" s="1"/>
  <c r="J144" i="27"/>
  <c r="T143" i="27"/>
  <c r="S143" i="27"/>
  <c r="U143" i="27" s="1"/>
  <c r="R143" i="27"/>
  <c r="L143" i="27"/>
  <c r="K143" i="27"/>
  <c r="M143" i="27" s="1"/>
  <c r="J143" i="27"/>
  <c r="K125" i="27"/>
  <c r="M125" i="27" s="1"/>
  <c r="J125" i="27"/>
  <c r="R147" i="27" s="1"/>
  <c r="H125" i="27"/>
  <c r="G125" i="27"/>
  <c r="I125" i="27" s="1"/>
  <c r="F125" i="27"/>
  <c r="J147" i="27" s="1"/>
  <c r="L147" i="27" s="1"/>
  <c r="M124" i="27"/>
  <c r="L124" i="27"/>
  <c r="I124" i="27"/>
  <c r="H124" i="27"/>
  <c r="M123" i="27"/>
  <c r="L123" i="27"/>
  <c r="I123" i="27"/>
  <c r="H123" i="27"/>
  <c r="M122" i="27"/>
  <c r="L122" i="27"/>
  <c r="I122" i="27"/>
  <c r="H122" i="27"/>
  <c r="M121" i="27"/>
  <c r="L121" i="27"/>
  <c r="L125" i="27" s="1"/>
  <c r="I121" i="27"/>
  <c r="H121" i="27"/>
  <c r="O99" i="27"/>
  <c r="O146" i="27" s="1"/>
  <c r="Q146" i="27" s="1"/>
  <c r="O98" i="27"/>
  <c r="O145" i="27" s="1"/>
  <c r="K98" i="27"/>
  <c r="G98" i="27"/>
  <c r="G145" i="27" s="1"/>
  <c r="S97" i="27"/>
  <c r="O97" i="27"/>
  <c r="O144" i="27" s="1"/>
  <c r="K97" i="27"/>
  <c r="G144" i="27" s="1"/>
  <c r="G97" i="27"/>
  <c r="W97" i="27" s="1"/>
  <c r="K96" i="27"/>
  <c r="O85" i="27"/>
  <c r="Q85" i="27" s="1"/>
  <c r="Q99" i="27" s="1"/>
  <c r="N85" i="27"/>
  <c r="N99" i="27" s="1"/>
  <c r="N146" i="27" s="1"/>
  <c r="P146" i="27" s="1"/>
  <c r="L85" i="27"/>
  <c r="L99" i="27" s="1"/>
  <c r="K85" i="27"/>
  <c r="M85" i="27" s="1"/>
  <c r="M99" i="27" s="1"/>
  <c r="J85" i="27"/>
  <c r="J99" i="27" s="1"/>
  <c r="G85" i="27"/>
  <c r="I85" i="27" s="1"/>
  <c r="I99" i="27" s="1"/>
  <c r="F85" i="27"/>
  <c r="F99" i="27" s="1"/>
  <c r="Q84" i="27"/>
  <c r="P84" i="27"/>
  <c r="I84" i="27"/>
  <c r="H84" i="27"/>
  <c r="Q83" i="27"/>
  <c r="P83" i="27"/>
  <c r="L83" i="27"/>
  <c r="I83" i="27"/>
  <c r="H83" i="27"/>
  <c r="I82" i="27"/>
  <c r="H82" i="27"/>
  <c r="I81" i="27"/>
  <c r="H81" i="27"/>
  <c r="I80" i="27"/>
  <c r="H80" i="27"/>
  <c r="I79" i="27"/>
  <c r="H79" i="27"/>
  <c r="Q78" i="27"/>
  <c r="P78" i="27"/>
  <c r="M78" i="27"/>
  <c r="L78" i="27"/>
  <c r="I78" i="27"/>
  <c r="H78" i="27"/>
  <c r="Q77" i="27"/>
  <c r="P77" i="27"/>
  <c r="I77" i="27"/>
  <c r="H77" i="27"/>
  <c r="Q76" i="27"/>
  <c r="P76" i="27"/>
  <c r="I76" i="27"/>
  <c r="H76" i="27"/>
  <c r="Q75" i="27"/>
  <c r="P75" i="27"/>
  <c r="M75" i="27"/>
  <c r="L75" i="27"/>
  <c r="I75" i="27"/>
  <c r="H75" i="27"/>
  <c r="I74" i="27"/>
  <c r="H74" i="27"/>
  <c r="M73" i="27"/>
  <c r="L73" i="27"/>
  <c r="I73" i="27"/>
  <c r="H73" i="27"/>
  <c r="H85" i="27" s="1"/>
  <c r="H99" i="27" s="1"/>
  <c r="I72" i="27"/>
  <c r="H72" i="27"/>
  <c r="Q71" i="27"/>
  <c r="P71" i="27"/>
  <c r="P85" i="27" s="1"/>
  <c r="P99" i="27" s="1"/>
  <c r="I71" i="27"/>
  <c r="H71" i="27"/>
  <c r="Q70" i="27"/>
  <c r="Q98" i="27" s="1"/>
  <c r="P70" i="27"/>
  <c r="P98" i="27" s="1"/>
  <c r="O70" i="27"/>
  <c r="N70" i="27"/>
  <c r="N98" i="27" s="1"/>
  <c r="N145" i="27" s="1"/>
  <c r="M70" i="27"/>
  <c r="M98" i="27" s="1"/>
  <c r="L70" i="27"/>
  <c r="L98" i="27" s="1"/>
  <c r="K70" i="27"/>
  <c r="J70" i="27"/>
  <c r="J98" i="27" s="1"/>
  <c r="I70" i="27"/>
  <c r="I98" i="27" s="1"/>
  <c r="H70" i="27"/>
  <c r="H98" i="27" s="1"/>
  <c r="G70" i="27"/>
  <c r="F70" i="27"/>
  <c r="F98" i="27" s="1"/>
  <c r="T69" i="27"/>
  <c r="Q69" i="27"/>
  <c r="P69" i="27"/>
  <c r="I69" i="27"/>
  <c r="H69" i="27"/>
  <c r="Q68" i="27"/>
  <c r="P68" i="27"/>
  <c r="I68" i="27"/>
  <c r="H68" i="27"/>
  <c r="I67" i="27"/>
  <c r="H67" i="27"/>
  <c r="Q66" i="27"/>
  <c r="P66" i="27"/>
  <c r="I66" i="27"/>
  <c r="H66" i="27"/>
  <c r="Q65" i="27"/>
  <c r="P65" i="27"/>
  <c r="I65" i="27"/>
  <c r="H65" i="27"/>
  <c r="I64" i="27"/>
  <c r="H64" i="27"/>
  <c r="I63" i="27"/>
  <c r="H63" i="27"/>
  <c r="Q62" i="27"/>
  <c r="P62" i="27"/>
  <c r="I62" i="27"/>
  <c r="H62" i="27"/>
  <c r="M61" i="27"/>
  <c r="L61" i="27"/>
  <c r="I61" i="27"/>
  <c r="H61" i="27"/>
  <c r="I60" i="27"/>
  <c r="H60" i="27"/>
  <c r="I59" i="27"/>
  <c r="H59" i="27"/>
  <c r="Q58" i="27"/>
  <c r="P58" i="27"/>
  <c r="I58" i="27"/>
  <c r="H58" i="27"/>
  <c r="I57" i="27"/>
  <c r="H57" i="27"/>
  <c r="Q56" i="27"/>
  <c r="P56" i="27"/>
  <c r="I56" i="27"/>
  <c r="H56" i="27"/>
  <c r="M55" i="27"/>
  <c r="L55" i="27"/>
  <c r="I55" i="27"/>
  <c r="H55" i="27"/>
  <c r="Q54" i="27"/>
  <c r="L54" i="27"/>
  <c r="I54" i="27"/>
  <c r="H54" i="27"/>
  <c r="U53" i="27"/>
  <c r="U97" i="27" s="1"/>
  <c r="S53" i="27"/>
  <c r="R53" i="27"/>
  <c r="O53" i="27"/>
  <c r="N53" i="27"/>
  <c r="Q53" i="27" s="1"/>
  <c r="Q97" i="27" s="1"/>
  <c r="K53" i="27"/>
  <c r="J53" i="27"/>
  <c r="J97" i="27" s="1"/>
  <c r="G53" i="27"/>
  <c r="F53" i="27"/>
  <c r="F97" i="27" s="1"/>
  <c r="I52" i="27"/>
  <c r="H52" i="27"/>
  <c r="Q51" i="27"/>
  <c r="P51" i="27"/>
  <c r="M51" i="27"/>
  <c r="L51" i="27"/>
  <c r="I51" i="27"/>
  <c r="H51" i="27"/>
  <c r="Q50" i="27"/>
  <c r="P50" i="27"/>
  <c r="M50" i="27"/>
  <c r="L50" i="27"/>
  <c r="I50" i="27"/>
  <c r="H50" i="27"/>
  <c r="Q49" i="27"/>
  <c r="P49" i="27"/>
  <c r="I49" i="27"/>
  <c r="H49" i="27"/>
  <c r="M48" i="27"/>
  <c r="L48" i="27"/>
  <c r="I48" i="27"/>
  <c r="H48" i="27"/>
  <c r="I47" i="27"/>
  <c r="H47" i="27"/>
  <c r="I46" i="27"/>
  <c r="H46" i="27"/>
  <c r="U45" i="27"/>
  <c r="T45" i="27"/>
  <c r="Q45" i="27"/>
  <c r="P45" i="27"/>
  <c r="I45" i="27"/>
  <c r="H45" i="27"/>
  <c r="M44" i="27"/>
  <c r="L44" i="27"/>
  <c r="L53" i="27" s="1"/>
  <c r="L97" i="27" s="1"/>
  <c r="I44" i="27"/>
  <c r="H44" i="27"/>
  <c r="I43" i="27"/>
  <c r="H43" i="27"/>
  <c r="I42" i="27"/>
  <c r="H42" i="27"/>
  <c r="I41" i="27"/>
  <c r="H41" i="27"/>
  <c r="I40" i="27"/>
  <c r="H40" i="27"/>
  <c r="Q39" i="27"/>
  <c r="P39" i="27"/>
  <c r="I39" i="27"/>
  <c r="H39" i="27"/>
  <c r="Q38" i="27"/>
  <c r="P38" i="27"/>
  <c r="I38" i="27"/>
  <c r="H38" i="27"/>
  <c r="H53" i="27" s="1"/>
  <c r="H97" i="27" s="1"/>
  <c r="S37" i="27"/>
  <c r="S96" i="27" s="1"/>
  <c r="R37" i="27"/>
  <c r="O37" i="27"/>
  <c r="O96" i="27" s="1"/>
  <c r="O143" i="27" s="1"/>
  <c r="N37" i="27"/>
  <c r="J37" i="27"/>
  <c r="M37" i="27" s="1"/>
  <c r="M96" i="27" s="1"/>
  <c r="G37" i="27"/>
  <c r="G96" i="27" s="1"/>
  <c r="F37" i="27"/>
  <c r="I37" i="27" s="1"/>
  <c r="I96" i="27" s="1"/>
  <c r="I36" i="27"/>
  <c r="H36" i="27"/>
  <c r="Q35" i="27"/>
  <c r="P35" i="27"/>
  <c r="I35" i="27"/>
  <c r="H35" i="27"/>
  <c r="I34" i="27"/>
  <c r="H34" i="27"/>
  <c r="Q33" i="27"/>
  <c r="P33" i="27"/>
  <c r="I33" i="27"/>
  <c r="H33" i="27"/>
  <c r="L32" i="27"/>
  <c r="I32" i="27"/>
  <c r="H32" i="27"/>
  <c r="M31" i="27"/>
  <c r="L31" i="27"/>
  <c r="I31" i="27"/>
  <c r="H31" i="27"/>
  <c r="U30" i="27"/>
  <c r="T30" i="27"/>
  <c r="T37" i="27" s="1"/>
  <c r="M30" i="27"/>
  <c r="L30" i="27"/>
  <c r="I30" i="27"/>
  <c r="H30" i="27"/>
  <c r="I29" i="27"/>
  <c r="H29" i="27"/>
  <c r="M28" i="27"/>
  <c r="L28" i="27"/>
  <c r="I28" i="27"/>
  <c r="H28" i="27"/>
  <c r="I26" i="27"/>
  <c r="H26" i="27"/>
  <c r="Q25" i="27"/>
  <c r="P25" i="27"/>
  <c r="I25" i="27"/>
  <c r="H25" i="27"/>
  <c r="I24" i="27"/>
  <c r="H24" i="27"/>
  <c r="Q23" i="27"/>
  <c r="P23" i="27"/>
  <c r="I23" i="27"/>
  <c r="H23" i="27"/>
  <c r="Q22" i="27"/>
  <c r="P22" i="27"/>
  <c r="I22" i="27"/>
  <c r="H22" i="27"/>
  <c r="I21" i="27"/>
  <c r="H21" i="27"/>
  <c r="I20" i="27"/>
  <c r="H20" i="27"/>
  <c r="I19" i="27"/>
  <c r="H19" i="27"/>
  <c r="Q18" i="27"/>
  <c r="P18" i="27"/>
  <c r="Q17" i="27"/>
  <c r="P17" i="27"/>
  <c r="I17" i="27"/>
  <c r="H17" i="27"/>
  <c r="I16" i="27"/>
  <c r="H16" i="27"/>
  <c r="I15" i="27"/>
  <c r="H15" i="27"/>
  <c r="I14" i="27"/>
  <c r="H14" i="27"/>
  <c r="L13" i="27"/>
  <c r="I13" i="27"/>
  <c r="H13" i="27"/>
  <c r="Q12" i="27"/>
  <c r="P12" i="27"/>
  <c r="I12" i="27"/>
  <c r="H12" i="27"/>
  <c r="I11" i="27"/>
  <c r="H11" i="27"/>
  <c r="Q10" i="27"/>
  <c r="P10" i="27"/>
  <c r="L9" i="27"/>
  <c r="H9" i="27"/>
  <c r="Q8" i="27"/>
  <c r="P8" i="27"/>
  <c r="P37" i="27" s="1"/>
  <c r="M8" i="27"/>
  <c r="L8" i="27"/>
  <c r="I8" i="27"/>
  <c r="H8" i="27"/>
  <c r="I7" i="27"/>
  <c r="H7" i="27"/>
  <c r="T146" i="26"/>
  <c r="S146" i="26"/>
  <c r="U146" i="26" s="1"/>
  <c r="R146" i="26"/>
  <c r="L146" i="26"/>
  <c r="K146" i="26"/>
  <c r="M146" i="26" s="1"/>
  <c r="J146" i="26"/>
  <c r="T145" i="26"/>
  <c r="S145" i="26"/>
  <c r="U145" i="26" s="1"/>
  <c r="R145" i="26"/>
  <c r="L145" i="26"/>
  <c r="K145" i="26"/>
  <c r="M145" i="26" s="1"/>
  <c r="J145" i="26"/>
  <c r="T144" i="26"/>
  <c r="S144" i="26"/>
  <c r="U144" i="26" s="1"/>
  <c r="R144" i="26"/>
  <c r="L144" i="26"/>
  <c r="K144" i="26"/>
  <c r="M144" i="26" s="1"/>
  <c r="J144" i="26"/>
  <c r="T143" i="26"/>
  <c r="S143" i="26"/>
  <c r="U143" i="26" s="1"/>
  <c r="R143" i="26"/>
  <c r="L143" i="26"/>
  <c r="K143" i="26"/>
  <c r="M143" i="26" s="1"/>
  <c r="J143" i="26"/>
  <c r="K125" i="26"/>
  <c r="S147" i="26" s="1"/>
  <c r="J125" i="26"/>
  <c r="R147" i="26" s="1"/>
  <c r="T147" i="26" s="1"/>
  <c r="H125" i="26"/>
  <c r="G125" i="26"/>
  <c r="K147" i="26" s="1"/>
  <c r="F125" i="26"/>
  <c r="J147" i="26" s="1"/>
  <c r="L147" i="26" s="1"/>
  <c r="M124" i="26"/>
  <c r="L124" i="26"/>
  <c r="I124" i="26"/>
  <c r="H124" i="26"/>
  <c r="M123" i="26"/>
  <c r="L123" i="26"/>
  <c r="I123" i="26"/>
  <c r="H123" i="26"/>
  <c r="M122" i="26"/>
  <c r="L122" i="26"/>
  <c r="I122" i="26"/>
  <c r="H122" i="26"/>
  <c r="M121" i="26"/>
  <c r="L121" i="26"/>
  <c r="L125" i="26" s="1"/>
  <c r="I121" i="26"/>
  <c r="H121" i="26"/>
  <c r="O98" i="26"/>
  <c r="O145" i="26" s="1"/>
  <c r="K98" i="26"/>
  <c r="G98" i="26"/>
  <c r="G145" i="26" s="1"/>
  <c r="S97" i="26"/>
  <c r="O97" i="26"/>
  <c r="O144" i="26" s="1"/>
  <c r="K97" i="26"/>
  <c r="G97" i="26"/>
  <c r="G144" i="26" s="1"/>
  <c r="K96" i="26"/>
  <c r="O85" i="26"/>
  <c r="O99" i="26" s="1"/>
  <c r="O146" i="26" s="1"/>
  <c r="N85" i="26"/>
  <c r="N99" i="26" s="1"/>
  <c r="N146" i="26" s="1"/>
  <c r="P146" i="26" s="1"/>
  <c r="L85" i="26"/>
  <c r="L99" i="26" s="1"/>
  <c r="K85" i="26"/>
  <c r="K99" i="26" s="1"/>
  <c r="J85" i="26"/>
  <c r="J99" i="26" s="1"/>
  <c r="H85" i="26"/>
  <c r="H99" i="26" s="1"/>
  <c r="G85" i="26"/>
  <c r="G99" i="26" s="1"/>
  <c r="F85" i="26"/>
  <c r="F99" i="26" s="1"/>
  <c r="Q84" i="26"/>
  <c r="P84" i="26"/>
  <c r="I84" i="26"/>
  <c r="H84" i="26"/>
  <c r="Q83" i="26"/>
  <c r="P83" i="26"/>
  <c r="L83" i="26"/>
  <c r="I83" i="26"/>
  <c r="H83" i="26"/>
  <c r="I82" i="26"/>
  <c r="H82" i="26"/>
  <c r="I81" i="26"/>
  <c r="H81" i="26"/>
  <c r="I80" i="26"/>
  <c r="H80" i="26"/>
  <c r="I79" i="26"/>
  <c r="H79" i="26"/>
  <c r="Q78" i="26"/>
  <c r="P78" i="26"/>
  <c r="M78" i="26"/>
  <c r="L78" i="26"/>
  <c r="I78" i="26"/>
  <c r="H78" i="26"/>
  <c r="Q77" i="26"/>
  <c r="P77" i="26"/>
  <c r="I77" i="26"/>
  <c r="H77" i="26"/>
  <c r="Q76" i="26"/>
  <c r="P76" i="26"/>
  <c r="I76" i="26"/>
  <c r="H76" i="26"/>
  <c r="Q75" i="26"/>
  <c r="P75" i="26"/>
  <c r="M75" i="26"/>
  <c r="L75" i="26"/>
  <c r="I75" i="26"/>
  <c r="H75" i="26"/>
  <c r="I74" i="26"/>
  <c r="H74" i="26"/>
  <c r="M73" i="26"/>
  <c r="L73" i="26"/>
  <c r="I73" i="26"/>
  <c r="H73" i="26"/>
  <c r="I72" i="26"/>
  <c r="H72" i="26"/>
  <c r="Q71" i="26"/>
  <c r="P71" i="26"/>
  <c r="P85" i="26" s="1"/>
  <c r="P99" i="26" s="1"/>
  <c r="I71" i="26"/>
  <c r="H71" i="26"/>
  <c r="Q70" i="26"/>
  <c r="Q98" i="26" s="1"/>
  <c r="O70" i="26"/>
  <c r="N70" i="26"/>
  <c r="N98" i="26" s="1"/>
  <c r="N145" i="26" s="1"/>
  <c r="P145" i="26" s="1"/>
  <c r="M70" i="26"/>
  <c r="M98" i="26" s="1"/>
  <c r="L70" i="26"/>
  <c r="L98" i="26" s="1"/>
  <c r="K70" i="26"/>
  <c r="J70" i="26"/>
  <c r="J98" i="26" s="1"/>
  <c r="I70" i="26"/>
  <c r="I98" i="26" s="1"/>
  <c r="G70" i="26"/>
  <c r="F70" i="26"/>
  <c r="F98" i="26" s="1"/>
  <c r="T69" i="26"/>
  <c r="Q69" i="26"/>
  <c r="P69" i="26"/>
  <c r="I69" i="26"/>
  <c r="H69" i="26"/>
  <c r="Q68" i="26"/>
  <c r="P68" i="26"/>
  <c r="I68" i="26"/>
  <c r="H68" i="26"/>
  <c r="I67" i="26"/>
  <c r="H67" i="26"/>
  <c r="Q66" i="26"/>
  <c r="P66" i="26"/>
  <c r="I66" i="26"/>
  <c r="H66" i="26"/>
  <c r="Q65" i="26"/>
  <c r="P65" i="26"/>
  <c r="I65" i="26"/>
  <c r="H65" i="26"/>
  <c r="I64" i="26"/>
  <c r="H64" i="26"/>
  <c r="I63" i="26"/>
  <c r="H63" i="26"/>
  <c r="Q62" i="26"/>
  <c r="P62" i="26"/>
  <c r="I62" i="26"/>
  <c r="H62" i="26"/>
  <c r="M61" i="26"/>
  <c r="L61" i="26"/>
  <c r="I61" i="26"/>
  <c r="H61" i="26"/>
  <c r="I60" i="26"/>
  <c r="H60" i="26"/>
  <c r="I59" i="26"/>
  <c r="H59" i="26"/>
  <c r="Q58" i="26"/>
  <c r="P58" i="26"/>
  <c r="P70" i="26" s="1"/>
  <c r="P98" i="26" s="1"/>
  <c r="I58" i="26"/>
  <c r="H58" i="26"/>
  <c r="I57" i="26"/>
  <c r="H57" i="26"/>
  <c r="Q56" i="26"/>
  <c r="P56" i="26"/>
  <c r="I56" i="26"/>
  <c r="H56" i="26"/>
  <c r="M55" i="26"/>
  <c r="L55" i="26"/>
  <c r="I55" i="26"/>
  <c r="H55" i="26"/>
  <c r="Q54" i="26"/>
  <c r="L54" i="26"/>
  <c r="I54" i="26"/>
  <c r="H54" i="26"/>
  <c r="H70" i="26" s="1"/>
  <c r="H98" i="26" s="1"/>
  <c r="S53" i="26"/>
  <c r="R53" i="26"/>
  <c r="U53" i="26" s="1"/>
  <c r="U97" i="26" s="1"/>
  <c r="O53" i="26"/>
  <c r="N53" i="26"/>
  <c r="Q53" i="26" s="1"/>
  <c r="Q97" i="26" s="1"/>
  <c r="K53" i="26"/>
  <c r="J53" i="26"/>
  <c r="M53" i="26" s="1"/>
  <c r="M97" i="26" s="1"/>
  <c r="G53" i="26"/>
  <c r="F53" i="26"/>
  <c r="I53" i="26" s="1"/>
  <c r="I97" i="26" s="1"/>
  <c r="I52" i="26"/>
  <c r="H52" i="26"/>
  <c r="Q51" i="26"/>
  <c r="P51" i="26"/>
  <c r="M51" i="26"/>
  <c r="L51" i="26"/>
  <c r="I51" i="26"/>
  <c r="H51" i="26"/>
  <c r="Q50" i="26"/>
  <c r="P50" i="26"/>
  <c r="M50" i="26"/>
  <c r="L50" i="26"/>
  <c r="I50" i="26"/>
  <c r="H50" i="26"/>
  <c r="Q49" i="26"/>
  <c r="P49" i="26"/>
  <c r="I49" i="26"/>
  <c r="H49" i="26"/>
  <c r="M48" i="26"/>
  <c r="L48" i="26"/>
  <c r="I48" i="26"/>
  <c r="H48" i="26"/>
  <c r="I47" i="26"/>
  <c r="H47" i="26"/>
  <c r="I46" i="26"/>
  <c r="H46" i="26"/>
  <c r="U45" i="26"/>
  <c r="T45" i="26"/>
  <c r="Q45" i="26"/>
  <c r="P45" i="26"/>
  <c r="I45" i="26"/>
  <c r="H45" i="26"/>
  <c r="M44" i="26"/>
  <c r="L44" i="26"/>
  <c r="L53" i="26" s="1"/>
  <c r="I44" i="26"/>
  <c r="H44" i="26"/>
  <c r="I43" i="26"/>
  <c r="H43" i="26"/>
  <c r="I42" i="26"/>
  <c r="H42" i="26"/>
  <c r="I41" i="26"/>
  <c r="H41" i="26"/>
  <c r="I40" i="26"/>
  <c r="H40" i="26"/>
  <c r="Q39" i="26"/>
  <c r="P39" i="26"/>
  <c r="I39" i="26"/>
  <c r="H39" i="26"/>
  <c r="Q38" i="26"/>
  <c r="P38" i="26"/>
  <c r="I38" i="26"/>
  <c r="H38" i="26"/>
  <c r="H53" i="26" s="1"/>
  <c r="H97" i="26" s="1"/>
  <c r="S37" i="26"/>
  <c r="S96" i="26" s="1"/>
  <c r="R37" i="26"/>
  <c r="U37" i="26" s="1"/>
  <c r="U96" i="26" s="1"/>
  <c r="O37" i="26"/>
  <c r="O96" i="26" s="1"/>
  <c r="N37" i="26"/>
  <c r="Q37" i="26" s="1"/>
  <c r="Q96" i="26" s="1"/>
  <c r="M37" i="26"/>
  <c r="M96" i="26" s="1"/>
  <c r="L37" i="26"/>
  <c r="L96" i="26" s="1"/>
  <c r="J37" i="26"/>
  <c r="J96" i="26" s="1"/>
  <c r="I37" i="26"/>
  <c r="I96" i="26" s="1"/>
  <c r="H37" i="26"/>
  <c r="H96" i="26" s="1"/>
  <c r="G37" i="26"/>
  <c r="G96" i="26" s="1"/>
  <c r="F37" i="26"/>
  <c r="F96" i="26" s="1"/>
  <c r="I36" i="26"/>
  <c r="H36" i="26"/>
  <c r="Q35" i="26"/>
  <c r="P35" i="26"/>
  <c r="I35" i="26"/>
  <c r="H35" i="26"/>
  <c r="I34" i="26"/>
  <c r="H34" i="26"/>
  <c r="Q33" i="26"/>
  <c r="P33" i="26"/>
  <c r="I33" i="26"/>
  <c r="H33" i="26"/>
  <c r="L32" i="26"/>
  <c r="I32" i="26"/>
  <c r="H32" i="26"/>
  <c r="M31" i="26"/>
  <c r="L31" i="26"/>
  <c r="I31" i="26"/>
  <c r="H31" i="26"/>
  <c r="U30" i="26"/>
  <c r="T30" i="26"/>
  <c r="T37" i="26" s="1"/>
  <c r="M30" i="26"/>
  <c r="L30" i="26"/>
  <c r="I30" i="26"/>
  <c r="H30" i="26"/>
  <c r="I29" i="26"/>
  <c r="H29" i="26"/>
  <c r="M28" i="26"/>
  <c r="L28" i="26"/>
  <c r="I28" i="26"/>
  <c r="H28" i="26"/>
  <c r="I26" i="26"/>
  <c r="H26" i="26"/>
  <c r="Q25" i="26"/>
  <c r="P25" i="26"/>
  <c r="I25" i="26"/>
  <c r="H25" i="26"/>
  <c r="I24" i="26"/>
  <c r="H24" i="26"/>
  <c r="Q23" i="26"/>
  <c r="P23" i="26"/>
  <c r="I23" i="26"/>
  <c r="H23" i="26"/>
  <c r="Q22" i="26"/>
  <c r="P22" i="26"/>
  <c r="I22" i="26"/>
  <c r="H22" i="26"/>
  <c r="I21" i="26"/>
  <c r="H21" i="26"/>
  <c r="I20" i="26"/>
  <c r="H20" i="26"/>
  <c r="I19" i="26"/>
  <c r="H19" i="26"/>
  <c r="Q18" i="26"/>
  <c r="P18" i="26"/>
  <c r="Q17" i="26"/>
  <c r="P17" i="26"/>
  <c r="I17" i="26"/>
  <c r="H17" i="26"/>
  <c r="I16" i="26"/>
  <c r="H16" i="26"/>
  <c r="I15" i="26"/>
  <c r="H15" i="26"/>
  <c r="I14" i="26"/>
  <c r="H14" i="26"/>
  <c r="L13" i="26"/>
  <c r="I13" i="26"/>
  <c r="H13" i="26"/>
  <c r="Q12" i="26"/>
  <c r="P12" i="26"/>
  <c r="I12" i="26"/>
  <c r="H12" i="26"/>
  <c r="I11" i="26"/>
  <c r="H11" i="26"/>
  <c r="Q10" i="26"/>
  <c r="P10" i="26"/>
  <c r="L9" i="26"/>
  <c r="H9" i="26"/>
  <c r="Q8" i="26"/>
  <c r="P8" i="26"/>
  <c r="P37" i="26" s="1"/>
  <c r="M8" i="26"/>
  <c r="L8" i="26"/>
  <c r="I8" i="26"/>
  <c r="H8" i="26"/>
  <c r="I7" i="26"/>
  <c r="H7" i="26"/>
  <c r="S146" i="25"/>
  <c r="U146" i="25" s="1"/>
  <c r="R146" i="25"/>
  <c r="T146" i="25" s="1"/>
  <c r="K146" i="25"/>
  <c r="M146" i="25" s="1"/>
  <c r="J146" i="25"/>
  <c r="L146" i="25" s="1"/>
  <c r="S145" i="25"/>
  <c r="U145" i="25" s="1"/>
  <c r="R145" i="25"/>
  <c r="T145" i="25" s="1"/>
  <c r="K145" i="25"/>
  <c r="M145" i="25" s="1"/>
  <c r="J145" i="25"/>
  <c r="L145" i="25" s="1"/>
  <c r="S144" i="25"/>
  <c r="U144" i="25" s="1"/>
  <c r="R144" i="25"/>
  <c r="T144" i="25" s="1"/>
  <c r="K144" i="25"/>
  <c r="M144" i="25" s="1"/>
  <c r="J144" i="25"/>
  <c r="L144" i="25" s="1"/>
  <c r="S143" i="25"/>
  <c r="U143" i="25" s="1"/>
  <c r="R143" i="25"/>
  <c r="T143" i="25" s="1"/>
  <c r="K143" i="25"/>
  <c r="M143" i="25" s="1"/>
  <c r="J143" i="25"/>
  <c r="L143" i="25" s="1"/>
  <c r="K125" i="25"/>
  <c r="S147" i="25" s="1"/>
  <c r="U147" i="25" s="1"/>
  <c r="J125" i="25"/>
  <c r="R147" i="25" s="1"/>
  <c r="G125" i="25"/>
  <c r="K147" i="25" s="1"/>
  <c r="M147" i="25" s="1"/>
  <c r="F125" i="25"/>
  <c r="J147" i="25" s="1"/>
  <c r="M124" i="25"/>
  <c r="L124" i="25"/>
  <c r="I124" i="25"/>
  <c r="H124" i="25"/>
  <c r="M123" i="25"/>
  <c r="L123" i="25"/>
  <c r="I123" i="25"/>
  <c r="H123" i="25"/>
  <c r="M122" i="25"/>
  <c r="L122" i="25"/>
  <c r="I122" i="25"/>
  <c r="H122" i="25"/>
  <c r="M121" i="25"/>
  <c r="L121" i="25"/>
  <c r="L125" i="25" s="1"/>
  <c r="I121" i="25"/>
  <c r="H121" i="25"/>
  <c r="H125" i="25" s="1"/>
  <c r="K99" i="25"/>
  <c r="N98" i="25"/>
  <c r="N145" i="25" s="1"/>
  <c r="J98" i="25"/>
  <c r="F98" i="25"/>
  <c r="F145" i="25" s="1"/>
  <c r="S97" i="25"/>
  <c r="R97" i="25"/>
  <c r="O97" i="25"/>
  <c r="O144" i="25" s="1"/>
  <c r="N97" i="25"/>
  <c r="K97" i="25"/>
  <c r="J97" i="25"/>
  <c r="G97" i="25"/>
  <c r="G144" i="25" s="1"/>
  <c r="F97" i="25"/>
  <c r="K96" i="25"/>
  <c r="O85" i="25"/>
  <c r="N85" i="25"/>
  <c r="N99" i="25" s="1"/>
  <c r="N146" i="25" s="1"/>
  <c r="K85" i="25"/>
  <c r="J85" i="25"/>
  <c r="G85" i="25"/>
  <c r="F85" i="25"/>
  <c r="F99" i="25" s="1"/>
  <c r="Q84" i="25"/>
  <c r="P84" i="25"/>
  <c r="I84" i="25"/>
  <c r="H84" i="25"/>
  <c r="Q83" i="25"/>
  <c r="P83" i="25"/>
  <c r="L83" i="25"/>
  <c r="I83" i="25"/>
  <c r="H83" i="25"/>
  <c r="I82" i="25"/>
  <c r="H82" i="25"/>
  <c r="I81" i="25"/>
  <c r="H81" i="25"/>
  <c r="I80" i="25"/>
  <c r="H80" i="25"/>
  <c r="I79" i="25"/>
  <c r="H79" i="25"/>
  <c r="Q78" i="25"/>
  <c r="P78" i="25"/>
  <c r="M78" i="25"/>
  <c r="L78" i="25"/>
  <c r="I78" i="25"/>
  <c r="H78" i="25"/>
  <c r="Q77" i="25"/>
  <c r="P77" i="25"/>
  <c r="I77" i="25"/>
  <c r="H77" i="25"/>
  <c r="Q76" i="25"/>
  <c r="P76" i="25"/>
  <c r="I76" i="25"/>
  <c r="H76" i="25"/>
  <c r="Q75" i="25"/>
  <c r="P75" i="25"/>
  <c r="M75" i="25"/>
  <c r="L75" i="25"/>
  <c r="I75" i="25"/>
  <c r="H75" i="25"/>
  <c r="I74" i="25"/>
  <c r="H74" i="25"/>
  <c r="M73" i="25"/>
  <c r="L73" i="25"/>
  <c r="I73" i="25"/>
  <c r="H73" i="25"/>
  <c r="I72" i="25"/>
  <c r="H72" i="25"/>
  <c r="Q71" i="25"/>
  <c r="P71" i="25"/>
  <c r="P85" i="25" s="1"/>
  <c r="P99" i="25" s="1"/>
  <c r="I71" i="25"/>
  <c r="H71" i="25"/>
  <c r="P70" i="25"/>
  <c r="P98" i="25" s="1"/>
  <c r="O70" i="25"/>
  <c r="Q70" i="25" s="1"/>
  <c r="Q98" i="25" s="1"/>
  <c r="N70" i="25"/>
  <c r="K70" i="25"/>
  <c r="M70" i="25" s="1"/>
  <c r="M98" i="25" s="1"/>
  <c r="J70" i="25"/>
  <c r="H70" i="25"/>
  <c r="H98" i="25" s="1"/>
  <c r="G70" i="25"/>
  <c r="I70" i="25" s="1"/>
  <c r="I98" i="25" s="1"/>
  <c r="F70" i="25"/>
  <c r="T69" i="25"/>
  <c r="Q69" i="25"/>
  <c r="P69" i="25"/>
  <c r="I69" i="25"/>
  <c r="H69" i="25"/>
  <c r="Q68" i="25"/>
  <c r="P68" i="25"/>
  <c r="I68" i="25"/>
  <c r="H68" i="25"/>
  <c r="I67" i="25"/>
  <c r="H67" i="25"/>
  <c r="Q66" i="25"/>
  <c r="P66" i="25"/>
  <c r="I66" i="25"/>
  <c r="H66" i="25"/>
  <c r="Q65" i="25"/>
  <c r="P65" i="25"/>
  <c r="I65" i="25"/>
  <c r="H65" i="25"/>
  <c r="I64" i="25"/>
  <c r="H64" i="25"/>
  <c r="I63" i="25"/>
  <c r="H63" i="25"/>
  <c r="Q62" i="25"/>
  <c r="P62" i="25"/>
  <c r="I62" i="25"/>
  <c r="H62" i="25"/>
  <c r="M61" i="25"/>
  <c r="L61" i="25"/>
  <c r="I61" i="25"/>
  <c r="H61" i="25"/>
  <c r="I60" i="25"/>
  <c r="H60" i="25"/>
  <c r="I59" i="25"/>
  <c r="H59" i="25"/>
  <c r="Q58" i="25"/>
  <c r="P58" i="25"/>
  <c r="I58" i="25"/>
  <c r="H58" i="25"/>
  <c r="I57" i="25"/>
  <c r="H57" i="25"/>
  <c r="Q56" i="25"/>
  <c r="P56" i="25"/>
  <c r="I56" i="25"/>
  <c r="H56" i="25"/>
  <c r="M55" i="25"/>
  <c r="L55" i="25"/>
  <c r="I55" i="25"/>
  <c r="H55" i="25"/>
  <c r="Q54" i="25"/>
  <c r="L54" i="25"/>
  <c r="I54" i="25"/>
  <c r="H54" i="25"/>
  <c r="U53" i="25"/>
  <c r="U97" i="25" s="1"/>
  <c r="T53" i="25"/>
  <c r="T97" i="25" s="1"/>
  <c r="S53" i="25"/>
  <c r="R53" i="25"/>
  <c r="Q53" i="25"/>
  <c r="Q97" i="25" s="1"/>
  <c r="P53" i="25"/>
  <c r="P97" i="25" s="1"/>
  <c r="O53" i="25"/>
  <c r="N53" i="25"/>
  <c r="M53" i="25"/>
  <c r="M97" i="25" s="1"/>
  <c r="K53" i="25"/>
  <c r="J53" i="25"/>
  <c r="I53" i="25"/>
  <c r="I97" i="25" s="1"/>
  <c r="G53" i="25"/>
  <c r="F53" i="25"/>
  <c r="I52" i="25"/>
  <c r="H52" i="25"/>
  <c r="Q51" i="25"/>
  <c r="P51" i="25"/>
  <c r="M51" i="25"/>
  <c r="L51" i="25"/>
  <c r="I51" i="25"/>
  <c r="H51" i="25"/>
  <c r="Q50" i="25"/>
  <c r="P50" i="25"/>
  <c r="M50" i="25"/>
  <c r="L50" i="25"/>
  <c r="I50" i="25"/>
  <c r="H50" i="25"/>
  <c r="Q49" i="25"/>
  <c r="P49" i="25"/>
  <c r="I49" i="25"/>
  <c r="H49" i="25"/>
  <c r="M48" i="25"/>
  <c r="L48" i="25"/>
  <c r="I48" i="25"/>
  <c r="H48" i="25"/>
  <c r="I47" i="25"/>
  <c r="H47" i="25"/>
  <c r="I46" i="25"/>
  <c r="H46" i="25"/>
  <c r="U45" i="25"/>
  <c r="T45" i="25"/>
  <c r="Q45" i="25"/>
  <c r="P45" i="25"/>
  <c r="I45" i="25"/>
  <c r="H45" i="25"/>
  <c r="M44" i="25"/>
  <c r="L44" i="25"/>
  <c r="L53" i="25" s="1"/>
  <c r="L97" i="25" s="1"/>
  <c r="I44" i="25"/>
  <c r="H44" i="25"/>
  <c r="I43" i="25"/>
  <c r="H43" i="25"/>
  <c r="I42" i="25"/>
  <c r="H42" i="25"/>
  <c r="I41" i="25"/>
  <c r="H41" i="25"/>
  <c r="I40" i="25"/>
  <c r="H40" i="25"/>
  <c r="Q39" i="25"/>
  <c r="P39" i="25"/>
  <c r="I39" i="25"/>
  <c r="H39" i="25"/>
  <c r="Q38" i="25"/>
  <c r="P38" i="25"/>
  <c r="I38" i="25"/>
  <c r="H38" i="25"/>
  <c r="H53" i="25" s="1"/>
  <c r="H97" i="25" s="1"/>
  <c r="U37" i="25"/>
  <c r="U96" i="25" s="1"/>
  <c r="S37" i="25"/>
  <c r="S96" i="25" s="1"/>
  <c r="R37" i="25"/>
  <c r="R96" i="25" s="1"/>
  <c r="Q37" i="25"/>
  <c r="Q96" i="25" s="1"/>
  <c r="O37" i="25"/>
  <c r="O96" i="25" s="1"/>
  <c r="O143" i="25" s="1"/>
  <c r="N37" i="25"/>
  <c r="N96" i="25" s="1"/>
  <c r="M37" i="25"/>
  <c r="M96" i="25" s="1"/>
  <c r="J37" i="25"/>
  <c r="J96" i="25" s="1"/>
  <c r="H37" i="25"/>
  <c r="G37" i="25"/>
  <c r="I37" i="25" s="1"/>
  <c r="I96" i="25" s="1"/>
  <c r="F37" i="25"/>
  <c r="F96" i="25" s="1"/>
  <c r="I36" i="25"/>
  <c r="H36" i="25"/>
  <c r="Q35" i="25"/>
  <c r="P35" i="25"/>
  <c r="I35" i="25"/>
  <c r="H35" i="25"/>
  <c r="I34" i="25"/>
  <c r="H34" i="25"/>
  <c r="Q33" i="25"/>
  <c r="P33" i="25"/>
  <c r="I33" i="25"/>
  <c r="H33" i="25"/>
  <c r="L32" i="25"/>
  <c r="I32" i="25"/>
  <c r="H32" i="25"/>
  <c r="M31" i="25"/>
  <c r="L31" i="25"/>
  <c r="I31" i="25"/>
  <c r="H31" i="25"/>
  <c r="U30" i="25"/>
  <c r="T30" i="25"/>
  <c r="T37" i="25" s="1"/>
  <c r="M30" i="25"/>
  <c r="L30" i="25"/>
  <c r="I30" i="25"/>
  <c r="H30" i="25"/>
  <c r="I29" i="25"/>
  <c r="H29" i="25"/>
  <c r="M28" i="25"/>
  <c r="L28" i="25"/>
  <c r="I28" i="25"/>
  <c r="H28" i="25"/>
  <c r="I26" i="25"/>
  <c r="H26" i="25"/>
  <c r="Q25" i="25"/>
  <c r="P25" i="25"/>
  <c r="I25" i="25"/>
  <c r="H25" i="25"/>
  <c r="I24" i="25"/>
  <c r="H24" i="25"/>
  <c r="Q23" i="25"/>
  <c r="P23" i="25"/>
  <c r="I23" i="25"/>
  <c r="H23" i="25"/>
  <c r="Q22" i="25"/>
  <c r="P22" i="25"/>
  <c r="I22" i="25"/>
  <c r="H22" i="25"/>
  <c r="I21" i="25"/>
  <c r="H21" i="25"/>
  <c r="I20" i="25"/>
  <c r="H20" i="25"/>
  <c r="I19" i="25"/>
  <c r="H19" i="25"/>
  <c r="Q18" i="25"/>
  <c r="P18" i="25"/>
  <c r="Q17" i="25"/>
  <c r="P17" i="25"/>
  <c r="I17" i="25"/>
  <c r="H17" i="25"/>
  <c r="I16" i="25"/>
  <c r="H16" i="25"/>
  <c r="I15" i="25"/>
  <c r="H15" i="25"/>
  <c r="I14" i="25"/>
  <c r="H14" i="25"/>
  <c r="L13" i="25"/>
  <c r="I13" i="25"/>
  <c r="H13" i="25"/>
  <c r="Q12" i="25"/>
  <c r="P12" i="25"/>
  <c r="I12" i="25"/>
  <c r="H12" i="25"/>
  <c r="I11" i="25"/>
  <c r="H11" i="25"/>
  <c r="Q10" i="25"/>
  <c r="P10" i="25"/>
  <c r="L9" i="25"/>
  <c r="H9" i="25"/>
  <c r="Q8" i="25"/>
  <c r="P8" i="25"/>
  <c r="P37" i="25" s="1"/>
  <c r="M8" i="25"/>
  <c r="L8" i="25"/>
  <c r="I8" i="25"/>
  <c r="H8" i="25"/>
  <c r="I7" i="25"/>
  <c r="H7" i="25"/>
  <c r="S146" i="24"/>
  <c r="U146" i="24" s="1"/>
  <c r="R146" i="24"/>
  <c r="T146" i="24" s="1"/>
  <c r="K146" i="24"/>
  <c r="M146" i="24" s="1"/>
  <c r="J146" i="24"/>
  <c r="L146" i="24" s="1"/>
  <c r="S145" i="24"/>
  <c r="U145" i="24" s="1"/>
  <c r="R145" i="24"/>
  <c r="T145" i="24" s="1"/>
  <c r="K145" i="24"/>
  <c r="M145" i="24" s="1"/>
  <c r="J145" i="24"/>
  <c r="L145" i="24" s="1"/>
  <c r="S144" i="24"/>
  <c r="U144" i="24" s="1"/>
  <c r="R144" i="24"/>
  <c r="T144" i="24" s="1"/>
  <c r="K144" i="24"/>
  <c r="M144" i="24" s="1"/>
  <c r="J144" i="24"/>
  <c r="L144" i="24" s="1"/>
  <c r="S143" i="24"/>
  <c r="U143" i="24" s="1"/>
  <c r="R143" i="24"/>
  <c r="T143" i="24" s="1"/>
  <c r="K143" i="24"/>
  <c r="M143" i="24" s="1"/>
  <c r="J143" i="24"/>
  <c r="L143" i="24" s="1"/>
  <c r="K125" i="24"/>
  <c r="S147" i="24" s="1"/>
  <c r="J125" i="24"/>
  <c r="R147" i="24" s="1"/>
  <c r="T147" i="24" s="1"/>
  <c r="G125" i="24"/>
  <c r="K147" i="24" s="1"/>
  <c r="F125" i="24"/>
  <c r="J147" i="24" s="1"/>
  <c r="L147" i="24" s="1"/>
  <c r="M124" i="24"/>
  <c r="L124" i="24"/>
  <c r="I124" i="24"/>
  <c r="H124" i="24"/>
  <c r="M123" i="24"/>
  <c r="L123" i="24"/>
  <c r="I123" i="24"/>
  <c r="H123" i="24"/>
  <c r="M122" i="24"/>
  <c r="L122" i="24"/>
  <c r="I122" i="24"/>
  <c r="H122" i="24"/>
  <c r="M121" i="24"/>
  <c r="L121" i="24"/>
  <c r="L125" i="24" s="1"/>
  <c r="I121" i="24"/>
  <c r="H121" i="24"/>
  <c r="H125" i="24" s="1"/>
  <c r="N98" i="24"/>
  <c r="N145" i="24" s="1"/>
  <c r="J98" i="24"/>
  <c r="F98" i="24"/>
  <c r="F145" i="24" s="1"/>
  <c r="K96" i="24"/>
  <c r="O85" i="24"/>
  <c r="O99" i="24" s="1"/>
  <c r="O146" i="24" s="1"/>
  <c r="N85" i="24"/>
  <c r="N99" i="24" s="1"/>
  <c r="N146" i="24" s="1"/>
  <c r="P146" i="24" s="1"/>
  <c r="K85" i="24"/>
  <c r="K99" i="24" s="1"/>
  <c r="J85" i="24"/>
  <c r="L85" i="24" s="1"/>
  <c r="L99" i="24" s="1"/>
  <c r="G85" i="24"/>
  <c r="G99" i="24" s="1"/>
  <c r="F85" i="24"/>
  <c r="F99" i="24" s="1"/>
  <c r="Q84" i="24"/>
  <c r="P84" i="24"/>
  <c r="I84" i="24"/>
  <c r="H84" i="24"/>
  <c r="Q83" i="24"/>
  <c r="P83" i="24"/>
  <c r="L83" i="24"/>
  <c r="I83" i="24"/>
  <c r="H83" i="24"/>
  <c r="I82" i="24"/>
  <c r="H82" i="24"/>
  <c r="I81" i="24"/>
  <c r="H81" i="24"/>
  <c r="I80" i="24"/>
  <c r="H80" i="24"/>
  <c r="I79" i="24"/>
  <c r="H79" i="24"/>
  <c r="Q78" i="24"/>
  <c r="P78" i="24"/>
  <c r="M78" i="24"/>
  <c r="L78" i="24"/>
  <c r="I78" i="24"/>
  <c r="H78" i="24"/>
  <c r="Q77" i="24"/>
  <c r="P77" i="24"/>
  <c r="I77" i="24"/>
  <c r="H77" i="24"/>
  <c r="Q76" i="24"/>
  <c r="P76" i="24"/>
  <c r="I76" i="24"/>
  <c r="H76" i="24"/>
  <c r="Q75" i="24"/>
  <c r="P75" i="24"/>
  <c r="M75" i="24"/>
  <c r="L75" i="24"/>
  <c r="I75" i="24"/>
  <c r="H75" i="24"/>
  <c r="I74" i="24"/>
  <c r="H74" i="24"/>
  <c r="M73" i="24"/>
  <c r="L73" i="24"/>
  <c r="I73" i="24"/>
  <c r="H73" i="24"/>
  <c r="H85" i="24" s="1"/>
  <c r="H99" i="24" s="1"/>
  <c r="I72" i="24"/>
  <c r="H72" i="24"/>
  <c r="Q71" i="24"/>
  <c r="P71" i="24"/>
  <c r="P85" i="24" s="1"/>
  <c r="P99" i="24" s="1"/>
  <c r="I71" i="24"/>
  <c r="H71" i="24"/>
  <c r="O70" i="24"/>
  <c r="Q70" i="24" s="1"/>
  <c r="Q98" i="24" s="1"/>
  <c r="N70" i="24"/>
  <c r="K70" i="24"/>
  <c r="M70" i="24" s="1"/>
  <c r="M98" i="24" s="1"/>
  <c r="J70" i="24"/>
  <c r="G70" i="24"/>
  <c r="I70" i="24" s="1"/>
  <c r="I98" i="24" s="1"/>
  <c r="F70" i="24"/>
  <c r="T69" i="24"/>
  <c r="Q69" i="24"/>
  <c r="P69" i="24"/>
  <c r="I69" i="24"/>
  <c r="H69" i="24"/>
  <c r="Q68" i="24"/>
  <c r="P68" i="24"/>
  <c r="I68" i="24"/>
  <c r="H68" i="24"/>
  <c r="I67" i="24"/>
  <c r="H67" i="24"/>
  <c r="Q66" i="24"/>
  <c r="P66" i="24"/>
  <c r="I66" i="24"/>
  <c r="H66" i="24"/>
  <c r="Q65" i="24"/>
  <c r="P65" i="24"/>
  <c r="I65" i="24"/>
  <c r="H65" i="24"/>
  <c r="I64" i="24"/>
  <c r="H64" i="24"/>
  <c r="I63" i="24"/>
  <c r="H63" i="24"/>
  <c r="Q62" i="24"/>
  <c r="P62" i="24"/>
  <c r="I62" i="24"/>
  <c r="H62" i="24"/>
  <c r="M61" i="24"/>
  <c r="L61" i="24"/>
  <c r="I61" i="24"/>
  <c r="H61" i="24"/>
  <c r="I60" i="24"/>
  <c r="H60" i="24"/>
  <c r="I59" i="24"/>
  <c r="H59" i="24"/>
  <c r="Q58" i="24"/>
  <c r="P58" i="24"/>
  <c r="I58" i="24"/>
  <c r="H58" i="24"/>
  <c r="I57" i="24"/>
  <c r="H57" i="24"/>
  <c r="Q56" i="24"/>
  <c r="P56" i="24"/>
  <c r="P70" i="24" s="1"/>
  <c r="P98" i="24" s="1"/>
  <c r="I56" i="24"/>
  <c r="H56" i="24"/>
  <c r="M55" i="24"/>
  <c r="L55" i="24"/>
  <c r="I55" i="24"/>
  <c r="H55" i="24"/>
  <c r="Q54" i="24"/>
  <c r="L54" i="24"/>
  <c r="I54" i="24"/>
  <c r="H54" i="24"/>
  <c r="H70" i="24" s="1"/>
  <c r="H98" i="24" s="1"/>
  <c r="U53" i="24"/>
  <c r="U97" i="24" s="1"/>
  <c r="T53" i="24"/>
  <c r="T97" i="24" s="1"/>
  <c r="S53" i="24"/>
  <c r="S97" i="24" s="1"/>
  <c r="R53" i="24"/>
  <c r="R97" i="24" s="1"/>
  <c r="Q53" i="24"/>
  <c r="Q97" i="24" s="1"/>
  <c r="P53" i="24"/>
  <c r="P97" i="24" s="1"/>
  <c r="O53" i="24"/>
  <c r="O97" i="24" s="1"/>
  <c r="O144" i="24" s="1"/>
  <c r="N53" i="24"/>
  <c r="N97" i="24" s="1"/>
  <c r="N144" i="24" s="1"/>
  <c r="P144" i="24" s="1"/>
  <c r="M53" i="24"/>
  <c r="M97" i="24" s="1"/>
  <c r="K53" i="24"/>
  <c r="K97" i="24" s="1"/>
  <c r="J53" i="24"/>
  <c r="J97" i="24" s="1"/>
  <c r="I53" i="24"/>
  <c r="I97" i="24" s="1"/>
  <c r="G53" i="24"/>
  <c r="G97" i="24" s="1"/>
  <c r="F53" i="24"/>
  <c r="F97" i="24" s="1"/>
  <c r="I52" i="24"/>
  <c r="H52" i="24"/>
  <c r="Q51" i="24"/>
  <c r="P51" i="24"/>
  <c r="M51" i="24"/>
  <c r="L51" i="24"/>
  <c r="I51" i="24"/>
  <c r="H51" i="24"/>
  <c r="Q50" i="24"/>
  <c r="P50" i="24"/>
  <c r="M50" i="24"/>
  <c r="L50" i="24"/>
  <c r="I50" i="24"/>
  <c r="H50" i="24"/>
  <c r="Q49" i="24"/>
  <c r="P49" i="24"/>
  <c r="I49" i="24"/>
  <c r="H49" i="24"/>
  <c r="M48" i="24"/>
  <c r="L48" i="24"/>
  <c r="I48" i="24"/>
  <c r="H48" i="24"/>
  <c r="I47" i="24"/>
  <c r="H47" i="24"/>
  <c r="I46" i="24"/>
  <c r="H46" i="24"/>
  <c r="U45" i="24"/>
  <c r="T45" i="24"/>
  <c r="Q45" i="24"/>
  <c r="P45" i="24"/>
  <c r="I45" i="24"/>
  <c r="H45" i="24"/>
  <c r="M44" i="24"/>
  <c r="L44" i="24"/>
  <c r="L53" i="24" s="1"/>
  <c r="L97" i="24" s="1"/>
  <c r="I44" i="24"/>
  <c r="H44" i="24"/>
  <c r="I43" i="24"/>
  <c r="H43" i="24"/>
  <c r="I42" i="24"/>
  <c r="H42" i="24"/>
  <c r="I41" i="24"/>
  <c r="H41" i="24"/>
  <c r="H53" i="24" s="1"/>
  <c r="H97" i="24" s="1"/>
  <c r="I40" i="24"/>
  <c r="H40" i="24"/>
  <c r="Q39" i="24"/>
  <c r="P39" i="24"/>
  <c r="I39" i="24"/>
  <c r="H39" i="24"/>
  <c r="Q38" i="24"/>
  <c r="P38" i="24"/>
  <c r="I38" i="24"/>
  <c r="H38" i="24"/>
  <c r="U37" i="24"/>
  <c r="U96" i="24" s="1"/>
  <c r="T37" i="24"/>
  <c r="T96" i="24" s="1"/>
  <c r="S37" i="24"/>
  <c r="S96" i="24" s="1"/>
  <c r="R37" i="24"/>
  <c r="R96" i="24" s="1"/>
  <c r="Q37" i="24"/>
  <c r="Q96" i="24" s="1"/>
  <c r="O37" i="24"/>
  <c r="O96" i="24" s="1"/>
  <c r="O143" i="24" s="1"/>
  <c r="N37" i="24"/>
  <c r="N96" i="24" s="1"/>
  <c r="M37" i="24"/>
  <c r="M96" i="24" s="1"/>
  <c r="L37" i="24"/>
  <c r="L96" i="24" s="1"/>
  <c r="J37" i="24"/>
  <c r="J96" i="24" s="1"/>
  <c r="G37" i="24"/>
  <c r="I37" i="24" s="1"/>
  <c r="I96" i="24" s="1"/>
  <c r="F37" i="24"/>
  <c r="F96" i="24" s="1"/>
  <c r="I36" i="24"/>
  <c r="H36" i="24"/>
  <c r="Q35" i="24"/>
  <c r="P35" i="24"/>
  <c r="I35" i="24"/>
  <c r="H35" i="24"/>
  <c r="I34" i="24"/>
  <c r="H34" i="24"/>
  <c r="Q33" i="24"/>
  <c r="P33" i="24"/>
  <c r="I33" i="24"/>
  <c r="H33" i="24"/>
  <c r="L32" i="24"/>
  <c r="I32" i="24"/>
  <c r="H32" i="24"/>
  <c r="M31" i="24"/>
  <c r="L31" i="24"/>
  <c r="I31" i="24"/>
  <c r="H31" i="24"/>
  <c r="U30" i="24"/>
  <c r="T30" i="24"/>
  <c r="M30" i="24"/>
  <c r="L30" i="24"/>
  <c r="I30" i="24"/>
  <c r="H30" i="24"/>
  <c r="I29" i="24"/>
  <c r="H29" i="24"/>
  <c r="M28" i="24"/>
  <c r="L28" i="24"/>
  <c r="I28" i="24"/>
  <c r="H28" i="24"/>
  <c r="I26" i="24"/>
  <c r="H26" i="24"/>
  <c r="Q25" i="24"/>
  <c r="P25" i="24"/>
  <c r="I25" i="24"/>
  <c r="H25" i="24"/>
  <c r="I24" i="24"/>
  <c r="H24" i="24"/>
  <c r="Q23" i="24"/>
  <c r="P23" i="24"/>
  <c r="I23" i="24"/>
  <c r="H23" i="24"/>
  <c r="Q22" i="24"/>
  <c r="P22" i="24"/>
  <c r="I22" i="24"/>
  <c r="H22" i="24"/>
  <c r="I21" i="24"/>
  <c r="H21" i="24"/>
  <c r="I20" i="24"/>
  <c r="H20" i="24"/>
  <c r="I19" i="24"/>
  <c r="H19" i="24"/>
  <c r="Q18" i="24"/>
  <c r="P18" i="24"/>
  <c r="Q17" i="24"/>
  <c r="P17" i="24"/>
  <c r="I17" i="24"/>
  <c r="H17" i="24"/>
  <c r="I16" i="24"/>
  <c r="H16" i="24"/>
  <c r="I15" i="24"/>
  <c r="H15" i="24"/>
  <c r="I14" i="24"/>
  <c r="H14" i="24"/>
  <c r="L13" i="24"/>
  <c r="I13" i="24"/>
  <c r="H13" i="24"/>
  <c r="Q12" i="24"/>
  <c r="P12" i="24"/>
  <c r="P37" i="24" s="1"/>
  <c r="I12" i="24"/>
  <c r="H12" i="24"/>
  <c r="I11" i="24"/>
  <c r="H11" i="24"/>
  <c r="Q10" i="24"/>
  <c r="P10" i="24"/>
  <c r="L9" i="24"/>
  <c r="H9" i="24"/>
  <c r="Q8" i="24"/>
  <c r="P8" i="24"/>
  <c r="M8" i="24"/>
  <c r="L8" i="24"/>
  <c r="I8" i="24"/>
  <c r="H8" i="24"/>
  <c r="I7" i="24"/>
  <c r="H7" i="24"/>
  <c r="U146" i="23"/>
  <c r="S146" i="23"/>
  <c r="R146" i="23"/>
  <c r="T146" i="23" s="1"/>
  <c r="M146" i="23"/>
  <c r="K146" i="23"/>
  <c r="J146" i="23"/>
  <c r="L146" i="23" s="1"/>
  <c r="U145" i="23"/>
  <c r="S145" i="23"/>
  <c r="R145" i="23"/>
  <c r="T145" i="23" s="1"/>
  <c r="M145" i="23"/>
  <c r="K145" i="23"/>
  <c r="J145" i="23"/>
  <c r="L145" i="23" s="1"/>
  <c r="U144" i="23"/>
  <c r="S144" i="23"/>
  <c r="R144" i="23"/>
  <c r="T144" i="23" s="1"/>
  <c r="M144" i="23"/>
  <c r="K144" i="23"/>
  <c r="J144" i="23"/>
  <c r="L144" i="23" s="1"/>
  <c r="U143" i="23"/>
  <c r="S143" i="23"/>
  <c r="R143" i="23"/>
  <c r="T143" i="23" s="1"/>
  <c r="M143" i="23"/>
  <c r="K143" i="23"/>
  <c r="J143" i="23"/>
  <c r="L143" i="23" s="1"/>
  <c r="M125" i="23"/>
  <c r="K125" i="23"/>
  <c r="S147" i="23" s="1"/>
  <c r="U147" i="23" s="1"/>
  <c r="J125" i="23"/>
  <c r="R147" i="23" s="1"/>
  <c r="I125" i="23"/>
  <c r="G125" i="23"/>
  <c r="K147" i="23" s="1"/>
  <c r="F125" i="23"/>
  <c r="J147" i="23" s="1"/>
  <c r="L147" i="23" s="1"/>
  <c r="M124" i="23"/>
  <c r="L124" i="23"/>
  <c r="I124" i="23"/>
  <c r="H124" i="23"/>
  <c r="M123" i="23"/>
  <c r="L123" i="23"/>
  <c r="L125" i="23" s="1"/>
  <c r="I123" i="23"/>
  <c r="H123" i="23"/>
  <c r="M122" i="23"/>
  <c r="I122" i="23"/>
  <c r="H122" i="23"/>
  <c r="M121" i="23"/>
  <c r="I121" i="23"/>
  <c r="H121" i="23"/>
  <c r="H125" i="23" s="1"/>
  <c r="O98" i="23"/>
  <c r="O145" i="23" s="1"/>
  <c r="K98" i="23"/>
  <c r="G98" i="23"/>
  <c r="G145" i="23" s="1"/>
  <c r="K96" i="23"/>
  <c r="O85" i="23"/>
  <c r="Q85" i="23" s="1"/>
  <c r="Q99" i="23" s="1"/>
  <c r="N85" i="23"/>
  <c r="N99" i="23" s="1"/>
  <c r="N146" i="23" s="1"/>
  <c r="K85" i="23"/>
  <c r="M85" i="23" s="1"/>
  <c r="M99" i="23" s="1"/>
  <c r="J85" i="23"/>
  <c r="J99" i="23" s="1"/>
  <c r="G85" i="23"/>
  <c r="I85" i="23" s="1"/>
  <c r="I99" i="23" s="1"/>
  <c r="F85" i="23"/>
  <c r="F99" i="23" s="1"/>
  <c r="Q84" i="23"/>
  <c r="P84" i="23"/>
  <c r="I84" i="23"/>
  <c r="H84" i="23"/>
  <c r="Q83" i="23"/>
  <c r="P83" i="23"/>
  <c r="L83" i="23"/>
  <c r="I83" i="23"/>
  <c r="H83" i="23"/>
  <c r="I82" i="23"/>
  <c r="H82" i="23"/>
  <c r="I81" i="23"/>
  <c r="H81" i="23"/>
  <c r="I80" i="23"/>
  <c r="H80" i="23"/>
  <c r="I79" i="23"/>
  <c r="H79" i="23"/>
  <c r="Q78" i="23"/>
  <c r="P78" i="23"/>
  <c r="M78" i="23"/>
  <c r="L78" i="23"/>
  <c r="I78" i="23"/>
  <c r="H78" i="23"/>
  <c r="Q77" i="23"/>
  <c r="P77" i="23"/>
  <c r="I77" i="23"/>
  <c r="H77" i="23"/>
  <c r="Q76" i="23"/>
  <c r="P76" i="23"/>
  <c r="I76" i="23"/>
  <c r="H76" i="23"/>
  <c r="Q75" i="23"/>
  <c r="P75" i="23"/>
  <c r="M75" i="23"/>
  <c r="L75" i="23"/>
  <c r="I75" i="23"/>
  <c r="H75" i="23"/>
  <c r="I74" i="23"/>
  <c r="H74" i="23"/>
  <c r="M73" i="23"/>
  <c r="L73" i="23"/>
  <c r="I73" i="23"/>
  <c r="H73" i="23"/>
  <c r="I72" i="23"/>
  <c r="H72" i="23"/>
  <c r="Q71" i="23"/>
  <c r="P71" i="23"/>
  <c r="P85" i="23" s="1"/>
  <c r="P99" i="23" s="1"/>
  <c r="I71" i="23"/>
  <c r="H71" i="23"/>
  <c r="H85" i="23" s="1"/>
  <c r="H99" i="23" s="1"/>
  <c r="Q70" i="23"/>
  <c r="Q98" i="23" s="1"/>
  <c r="P70" i="23"/>
  <c r="P98" i="23" s="1"/>
  <c r="O70" i="23"/>
  <c r="N70" i="23"/>
  <c r="N98" i="23" s="1"/>
  <c r="N145" i="23" s="1"/>
  <c r="P145" i="23" s="1"/>
  <c r="M70" i="23"/>
  <c r="M98" i="23" s="1"/>
  <c r="L70" i="23"/>
  <c r="L98" i="23" s="1"/>
  <c r="K70" i="23"/>
  <c r="J70" i="23"/>
  <c r="J98" i="23" s="1"/>
  <c r="I70" i="23"/>
  <c r="I98" i="23" s="1"/>
  <c r="G70" i="23"/>
  <c r="F70" i="23"/>
  <c r="F98" i="23" s="1"/>
  <c r="T69" i="23"/>
  <c r="Q69" i="23"/>
  <c r="P69" i="23"/>
  <c r="I69" i="23"/>
  <c r="H69" i="23"/>
  <c r="Q68" i="23"/>
  <c r="P68" i="23"/>
  <c r="I68" i="23"/>
  <c r="H68" i="23"/>
  <c r="I67" i="23"/>
  <c r="H67" i="23"/>
  <c r="Q66" i="23"/>
  <c r="P66" i="23"/>
  <c r="I66" i="23"/>
  <c r="H66" i="23"/>
  <c r="Q65" i="23"/>
  <c r="P65" i="23"/>
  <c r="I65" i="23"/>
  <c r="H65" i="23"/>
  <c r="I64" i="23"/>
  <c r="H64" i="23"/>
  <c r="I63" i="23"/>
  <c r="H63" i="23"/>
  <c r="Q62" i="23"/>
  <c r="P62" i="23"/>
  <c r="I62" i="23"/>
  <c r="H62" i="23"/>
  <c r="M61" i="23"/>
  <c r="L61" i="23"/>
  <c r="I61" i="23"/>
  <c r="H61" i="23"/>
  <c r="I60" i="23"/>
  <c r="H60" i="23"/>
  <c r="I59" i="23"/>
  <c r="H59" i="23"/>
  <c r="Q58" i="23"/>
  <c r="P58" i="23"/>
  <c r="I58" i="23"/>
  <c r="H58" i="23"/>
  <c r="I57" i="23"/>
  <c r="H57" i="23"/>
  <c r="Q56" i="23"/>
  <c r="P56" i="23"/>
  <c r="I56" i="23"/>
  <c r="H56" i="23"/>
  <c r="M55" i="23"/>
  <c r="L55" i="23"/>
  <c r="I55" i="23"/>
  <c r="H55" i="23"/>
  <c r="Q54" i="23"/>
  <c r="L54" i="23"/>
  <c r="I54" i="23"/>
  <c r="H54" i="23"/>
  <c r="H70" i="23" s="1"/>
  <c r="H98" i="23" s="1"/>
  <c r="U53" i="23"/>
  <c r="U97" i="23" s="1"/>
  <c r="S53" i="23"/>
  <c r="S97" i="23" s="1"/>
  <c r="R53" i="23"/>
  <c r="R97" i="23" s="1"/>
  <c r="Q53" i="23"/>
  <c r="Q97" i="23" s="1"/>
  <c r="O53" i="23"/>
  <c r="O97" i="23" s="1"/>
  <c r="O144" i="23" s="1"/>
  <c r="N53" i="23"/>
  <c r="N97" i="23" s="1"/>
  <c r="M53" i="23"/>
  <c r="M97" i="23" s="1"/>
  <c r="K53" i="23"/>
  <c r="K97" i="23" s="1"/>
  <c r="J53" i="23"/>
  <c r="J97" i="23" s="1"/>
  <c r="I53" i="23"/>
  <c r="I97" i="23" s="1"/>
  <c r="G53" i="23"/>
  <c r="G97" i="23" s="1"/>
  <c r="F53" i="23"/>
  <c r="F97" i="23" s="1"/>
  <c r="I52" i="23"/>
  <c r="H52" i="23"/>
  <c r="Q51" i="23"/>
  <c r="P51" i="23"/>
  <c r="M51" i="23"/>
  <c r="L51" i="23"/>
  <c r="I51" i="23"/>
  <c r="H51" i="23"/>
  <c r="Q50" i="23"/>
  <c r="P50" i="23"/>
  <c r="M50" i="23"/>
  <c r="L50" i="23"/>
  <c r="I50" i="23"/>
  <c r="H50" i="23"/>
  <c r="Q49" i="23"/>
  <c r="P49" i="23"/>
  <c r="I49" i="23"/>
  <c r="H49" i="23"/>
  <c r="M48" i="23"/>
  <c r="L48" i="23"/>
  <c r="I48" i="23"/>
  <c r="H48" i="23"/>
  <c r="I47" i="23"/>
  <c r="H47" i="23"/>
  <c r="I46" i="23"/>
  <c r="H46" i="23"/>
  <c r="U45" i="23"/>
  <c r="T45" i="23"/>
  <c r="Q45" i="23"/>
  <c r="P45" i="23"/>
  <c r="I45" i="23"/>
  <c r="H45" i="23"/>
  <c r="M44" i="23"/>
  <c r="L44" i="23"/>
  <c r="L53" i="23" s="1"/>
  <c r="L97" i="23" s="1"/>
  <c r="I44" i="23"/>
  <c r="H44" i="23"/>
  <c r="I43" i="23"/>
  <c r="H43" i="23"/>
  <c r="I42" i="23"/>
  <c r="H42" i="23"/>
  <c r="I41" i="23"/>
  <c r="H41" i="23"/>
  <c r="I40" i="23"/>
  <c r="H40" i="23"/>
  <c r="Q39" i="23"/>
  <c r="P39" i="23"/>
  <c r="I39" i="23"/>
  <c r="H39" i="23"/>
  <c r="Q38" i="23"/>
  <c r="P38" i="23"/>
  <c r="I38" i="23"/>
  <c r="H38" i="23"/>
  <c r="H53" i="23" s="1"/>
  <c r="H97" i="23" s="1"/>
  <c r="U37" i="23"/>
  <c r="U96" i="23" s="1"/>
  <c r="S37" i="23"/>
  <c r="S96" i="23" s="1"/>
  <c r="R37" i="23"/>
  <c r="R96" i="23" s="1"/>
  <c r="Q37" i="23"/>
  <c r="Q96" i="23" s="1"/>
  <c r="O37" i="23"/>
  <c r="O96" i="23" s="1"/>
  <c r="O143" i="23" s="1"/>
  <c r="N37" i="23"/>
  <c r="N96" i="23" s="1"/>
  <c r="M37" i="23"/>
  <c r="M96" i="23" s="1"/>
  <c r="J37" i="23"/>
  <c r="J96" i="23" s="1"/>
  <c r="I37" i="23"/>
  <c r="I96" i="23" s="1"/>
  <c r="H37" i="23"/>
  <c r="H96" i="23" s="1"/>
  <c r="G37" i="23"/>
  <c r="G96" i="23" s="1"/>
  <c r="F37" i="23"/>
  <c r="F96" i="23" s="1"/>
  <c r="I36" i="23"/>
  <c r="H36" i="23"/>
  <c r="Q35" i="23"/>
  <c r="P35" i="23"/>
  <c r="I35" i="23"/>
  <c r="H35" i="23"/>
  <c r="I34" i="23"/>
  <c r="H34" i="23"/>
  <c r="Q33" i="23"/>
  <c r="P33" i="23"/>
  <c r="I33" i="23"/>
  <c r="H33" i="23"/>
  <c r="L32" i="23"/>
  <c r="I32" i="23"/>
  <c r="H32" i="23"/>
  <c r="M31" i="23"/>
  <c r="L31" i="23"/>
  <c r="I31" i="23"/>
  <c r="H31" i="23"/>
  <c r="U30" i="23"/>
  <c r="T30" i="23"/>
  <c r="T37" i="23" s="1"/>
  <c r="M30" i="23"/>
  <c r="L30" i="23"/>
  <c r="I30" i="23"/>
  <c r="H30" i="23"/>
  <c r="I29" i="23"/>
  <c r="H29" i="23"/>
  <c r="M28" i="23"/>
  <c r="L28" i="23"/>
  <c r="I28" i="23"/>
  <c r="H28" i="23"/>
  <c r="I26" i="23"/>
  <c r="H26" i="23"/>
  <c r="Q25" i="23"/>
  <c r="P25" i="23"/>
  <c r="I25" i="23"/>
  <c r="H25" i="23"/>
  <c r="I24" i="23"/>
  <c r="H24" i="23"/>
  <c r="Q23" i="23"/>
  <c r="P23" i="23"/>
  <c r="I23" i="23"/>
  <c r="H23" i="23"/>
  <c r="Q22" i="23"/>
  <c r="P22" i="23"/>
  <c r="I22" i="23"/>
  <c r="H22" i="23"/>
  <c r="I21" i="23"/>
  <c r="H21" i="23"/>
  <c r="I20" i="23"/>
  <c r="H20" i="23"/>
  <c r="I19" i="23"/>
  <c r="H19" i="23"/>
  <c r="Q18" i="23"/>
  <c r="P18" i="23"/>
  <c r="Q17" i="23"/>
  <c r="P17" i="23"/>
  <c r="I17" i="23"/>
  <c r="H17" i="23"/>
  <c r="I16" i="23"/>
  <c r="H16" i="23"/>
  <c r="I15" i="23"/>
  <c r="H15" i="23"/>
  <c r="I14" i="23"/>
  <c r="H14" i="23"/>
  <c r="L13" i="23"/>
  <c r="I13" i="23"/>
  <c r="H13" i="23"/>
  <c r="Q12" i="23"/>
  <c r="P12" i="23"/>
  <c r="I12" i="23"/>
  <c r="H12" i="23"/>
  <c r="I11" i="23"/>
  <c r="H11" i="23"/>
  <c r="Q10" i="23"/>
  <c r="P10" i="23"/>
  <c r="L9" i="23"/>
  <c r="H9" i="23"/>
  <c r="Q8" i="23"/>
  <c r="P8" i="23"/>
  <c r="M8" i="23"/>
  <c r="L8" i="23"/>
  <c r="I8" i="23"/>
  <c r="H8" i="23"/>
  <c r="I7" i="23"/>
  <c r="H7" i="23"/>
  <c r="S146" i="22"/>
  <c r="R146" i="22"/>
  <c r="T146" i="22" s="1"/>
  <c r="L146" i="22"/>
  <c r="K146" i="22"/>
  <c r="J146" i="22"/>
  <c r="S145" i="22"/>
  <c r="R145" i="22"/>
  <c r="T145" i="22" s="1"/>
  <c r="L145" i="22"/>
  <c r="K145" i="22"/>
  <c r="J145" i="22"/>
  <c r="S144" i="22"/>
  <c r="R144" i="22"/>
  <c r="T144" i="22" s="1"/>
  <c r="L144" i="22"/>
  <c r="K144" i="22"/>
  <c r="J144" i="22"/>
  <c r="S143" i="22"/>
  <c r="R143" i="22"/>
  <c r="T143" i="22" s="1"/>
  <c r="L143" i="22"/>
  <c r="K143" i="22"/>
  <c r="J143" i="22"/>
  <c r="K125" i="22"/>
  <c r="J125" i="22"/>
  <c r="R147" i="22" s="1"/>
  <c r="H125" i="22"/>
  <c r="G125" i="22"/>
  <c r="I125" i="22" s="1"/>
  <c r="F125" i="22"/>
  <c r="J147" i="22" s="1"/>
  <c r="M124" i="22"/>
  <c r="L124" i="22"/>
  <c r="I124" i="22"/>
  <c r="H124" i="22"/>
  <c r="M123" i="22"/>
  <c r="L123" i="22"/>
  <c r="I123" i="22"/>
  <c r="H123" i="22"/>
  <c r="M122" i="22"/>
  <c r="L122" i="22"/>
  <c r="I122" i="22"/>
  <c r="H122" i="22"/>
  <c r="M121" i="22"/>
  <c r="L121" i="22"/>
  <c r="L125" i="22" s="1"/>
  <c r="I121" i="22"/>
  <c r="H121" i="22"/>
  <c r="K96" i="22"/>
  <c r="O85" i="22"/>
  <c r="Q85" i="22" s="1"/>
  <c r="Q99" i="22" s="1"/>
  <c r="N85" i="22"/>
  <c r="N99" i="22" s="1"/>
  <c r="N146" i="22" s="1"/>
  <c r="L85" i="22"/>
  <c r="L99" i="22" s="1"/>
  <c r="K85" i="22"/>
  <c r="K99" i="22" s="1"/>
  <c r="J85" i="22"/>
  <c r="J99" i="22" s="1"/>
  <c r="H85" i="22"/>
  <c r="H99" i="22" s="1"/>
  <c r="G85" i="22"/>
  <c r="I85" i="22" s="1"/>
  <c r="I99" i="22" s="1"/>
  <c r="F85" i="22"/>
  <c r="F99" i="22" s="1"/>
  <c r="Q84" i="22"/>
  <c r="P84" i="22"/>
  <c r="I84" i="22"/>
  <c r="H84" i="22"/>
  <c r="Q83" i="22"/>
  <c r="P83" i="22"/>
  <c r="L83" i="22"/>
  <c r="I83" i="22"/>
  <c r="H83" i="22"/>
  <c r="I82" i="22"/>
  <c r="H82" i="22"/>
  <c r="I81" i="22"/>
  <c r="H81" i="22"/>
  <c r="I80" i="22"/>
  <c r="H80" i="22"/>
  <c r="I79" i="22"/>
  <c r="H79" i="22"/>
  <c r="Q78" i="22"/>
  <c r="P78" i="22"/>
  <c r="M78" i="22"/>
  <c r="L78" i="22"/>
  <c r="I78" i="22"/>
  <c r="H78" i="22"/>
  <c r="Q77" i="22"/>
  <c r="P77" i="22"/>
  <c r="I77" i="22"/>
  <c r="H77" i="22"/>
  <c r="Q76" i="22"/>
  <c r="P76" i="22"/>
  <c r="I76" i="22"/>
  <c r="H76" i="22"/>
  <c r="Q75" i="22"/>
  <c r="P75" i="22"/>
  <c r="M75" i="22"/>
  <c r="L75" i="22"/>
  <c r="I75" i="22"/>
  <c r="H75" i="22"/>
  <c r="I74" i="22"/>
  <c r="H74" i="22"/>
  <c r="M73" i="22"/>
  <c r="L73" i="22"/>
  <c r="I73" i="22"/>
  <c r="H73" i="22"/>
  <c r="I72" i="22"/>
  <c r="H72" i="22"/>
  <c r="Q71" i="22"/>
  <c r="P71" i="22"/>
  <c r="P85" i="22" s="1"/>
  <c r="P99" i="22" s="1"/>
  <c r="I71" i="22"/>
  <c r="H71" i="22"/>
  <c r="Q70" i="22"/>
  <c r="Q98" i="22" s="1"/>
  <c r="O70" i="22"/>
  <c r="O98" i="22" s="1"/>
  <c r="O145" i="22" s="1"/>
  <c r="N70" i="22"/>
  <c r="N98" i="22" s="1"/>
  <c r="N145" i="22" s="1"/>
  <c r="P145" i="22" s="1"/>
  <c r="M70" i="22"/>
  <c r="M98" i="22" s="1"/>
  <c r="K70" i="22"/>
  <c r="K98" i="22" s="1"/>
  <c r="J70" i="22"/>
  <c r="J98" i="22" s="1"/>
  <c r="I70" i="22"/>
  <c r="I98" i="22" s="1"/>
  <c r="G70" i="22"/>
  <c r="G98" i="22" s="1"/>
  <c r="F70" i="22"/>
  <c r="F98" i="22" s="1"/>
  <c r="T69" i="22"/>
  <c r="Q69" i="22"/>
  <c r="P69" i="22"/>
  <c r="I69" i="22"/>
  <c r="H69" i="22"/>
  <c r="Q68" i="22"/>
  <c r="P68" i="22"/>
  <c r="I68" i="22"/>
  <c r="H68" i="22"/>
  <c r="I67" i="22"/>
  <c r="H67" i="22"/>
  <c r="Q66" i="22"/>
  <c r="P66" i="22"/>
  <c r="I66" i="22"/>
  <c r="H66" i="22"/>
  <c r="Q65" i="22"/>
  <c r="P65" i="22"/>
  <c r="I65" i="22"/>
  <c r="H65" i="22"/>
  <c r="I64" i="22"/>
  <c r="H64" i="22"/>
  <c r="I63" i="22"/>
  <c r="H63" i="22"/>
  <c r="Q62" i="22"/>
  <c r="P62" i="22"/>
  <c r="I62" i="22"/>
  <c r="H62" i="22"/>
  <c r="M61" i="22"/>
  <c r="L61" i="22"/>
  <c r="I61" i="22"/>
  <c r="H61" i="22"/>
  <c r="I60" i="22"/>
  <c r="H60" i="22"/>
  <c r="I59" i="22"/>
  <c r="H59" i="22"/>
  <c r="Q58" i="22"/>
  <c r="P58" i="22"/>
  <c r="I58" i="22"/>
  <c r="H58" i="22"/>
  <c r="I57" i="22"/>
  <c r="H57" i="22"/>
  <c r="Q56" i="22"/>
  <c r="P56" i="22"/>
  <c r="P70" i="22" s="1"/>
  <c r="P98" i="22" s="1"/>
  <c r="I56" i="22"/>
  <c r="H56" i="22"/>
  <c r="M55" i="22"/>
  <c r="L55" i="22"/>
  <c r="I55" i="22"/>
  <c r="H55" i="22"/>
  <c r="Q54" i="22"/>
  <c r="L54" i="22"/>
  <c r="I54" i="22"/>
  <c r="H54" i="22"/>
  <c r="H70" i="22" s="1"/>
  <c r="H98" i="22" s="1"/>
  <c r="S53" i="22"/>
  <c r="S97" i="22" s="1"/>
  <c r="R53" i="22"/>
  <c r="U53" i="22" s="1"/>
  <c r="U97" i="22" s="1"/>
  <c r="O53" i="22"/>
  <c r="O97" i="22" s="1"/>
  <c r="N53" i="22"/>
  <c r="Q53" i="22" s="1"/>
  <c r="Q97" i="22" s="1"/>
  <c r="K53" i="22"/>
  <c r="K97" i="22" s="1"/>
  <c r="J53" i="22"/>
  <c r="M53" i="22" s="1"/>
  <c r="M97" i="22" s="1"/>
  <c r="G53" i="22"/>
  <c r="G97" i="22" s="1"/>
  <c r="F53" i="22"/>
  <c r="I53" i="22" s="1"/>
  <c r="I97" i="22" s="1"/>
  <c r="I52" i="22"/>
  <c r="H52" i="22"/>
  <c r="Q51" i="22"/>
  <c r="P51" i="22"/>
  <c r="M51" i="22"/>
  <c r="L51" i="22"/>
  <c r="I51" i="22"/>
  <c r="H51" i="22"/>
  <c r="Q50" i="22"/>
  <c r="P50" i="22"/>
  <c r="M50" i="22"/>
  <c r="L50" i="22"/>
  <c r="I50" i="22"/>
  <c r="H50" i="22"/>
  <c r="Q49" i="22"/>
  <c r="P49" i="22"/>
  <c r="I49" i="22"/>
  <c r="H49" i="22"/>
  <c r="M48" i="22"/>
  <c r="L48" i="22"/>
  <c r="I48" i="22"/>
  <c r="H48" i="22"/>
  <c r="I47" i="22"/>
  <c r="H47" i="22"/>
  <c r="I46" i="22"/>
  <c r="H46" i="22"/>
  <c r="U45" i="22"/>
  <c r="T45" i="22"/>
  <c r="Q45" i="22"/>
  <c r="P45" i="22"/>
  <c r="I45" i="22"/>
  <c r="H45" i="22"/>
  <c r="M44" i="22"/>
  <c r="L44" i="22"/>
  <c r="L53" i="22" s="1"/>
  <c r="L97" i="22" s="1"/>
  <c r="I44" i="22"/>
  <c r="H44" i="22"/>
  <c r="I43" i="22"/>
  <c r="H43" i="22"/>
  <c r="I42" i="22"/>
  <c r="H42" i="22"/>
  <c r="I41" i="22"/>
  <c r="H41" i="22"/>
  <c r="I40" i="22"/>
  <c r="H40" i="22"/>
  <c r="Q39" i="22"/>
  <c r="P39" i="22"/>
  <c r="I39" i="22"/>
  <c r="H39" i="22"/>
  <c r="Q38" i="22"/>
  <c r="P38" i="22"/>
  <c r="I38" i="22"/>
  <c r="H38" i="22"/>
  <c r="H53" i="22" s="1"/>
  <c r="H97" i="22" s="1"/>
  <c r="S37" i="22"/>
  <c r="S96" i="22" s="1"/>
  <c r="R37" i="22"/>
  <c r="R96" i="22" s="1"/>
  <c r="O37" i="22"/>
  <c r="O96" i="22" s="1"/>
  <c r="N37" i="22"/>
  <c r="N96" i="22" s="1"/>
  <c r="N143" i="22" s="1"/>
  <c r="L37" i="22"/>
  <c r="L96" i="22" s="1"/>
  <c r="J37" i="22"/>
  <c r="M37" i="22" s="1"/>
  <c r="M96" i="22" s="1"/>
  <c r="I37" i="22"/>
  <c r="I96" i="22" s="1"/>
  <c r="G37" i="22"/>
  <c r="G96" i="22" s="1"/>
  <c r="F37" i="22"/>
  <c r="H37" i="22" s="1"/>
  <c r="I36" i="22"/>
  <c r="H36" i="22"/>
  <c r="Q35" i="22"/>
  <c r="P35" i="22"/>
  <c r="I35" i="22"/>
  <c r="H35" i="22"/>
  <c r="I34" i="22"/>
  <c r="H34" i="22"/>
  <c r="Q33" i="22"/>
  <c r="P33" i="22"/>
  <c r="I33" i="22"/>
  <c r="H33" i="22"/>
  <c r="L32" i="22"/>
  <c r="I32" i="22"/>
  <c r="H32" i="22"/>
  <c r="M31" i="22"/>
  <c r="L31" i="22"/>
  <c r="I31" i="22"/>
  <c r="H31" i="22"/>
  <c r="U30" i="22"/>
  <c r="T30" i="22"/>
  <c r="T37" i="22" s="1"/>
  <c r="M30" i="22"/>
  <c r="L30" i="22"/>
  <c r="I30" i="22"/>
  <c r="H30" i="22"/>
  <c r="I29" i="22"/>
  <c r="H29" i="22"/>
  <c r="M28" i="22"/>
  <c r="L28" i="22"/>
  <c r="I28" i="22"/>
  <c r="H28" i="22"/>
  <c r="I26" i="22"/>
  <c r="H26" i="22"/>
  <c r="Q25" i="22"/>
  <c r="P25" i="22"/>
  <c r="I25" i="22"/>
  <c r="H25" i="22"/>
  <c r="I24" i="22"/>
  <c r="H24" i="22"/>
  <c r="Q23" i="22"/>
  <c r="P23" i="22"/>
  <c r="I23" i="22"/>
  <c r="H23" i="22"/>
  <c r="Q22" i="22"/>
  <c r="P22" i="22"/>
  <c r="I22" i="22"/>
  <c r="H22" i="22"/>
  <c r="I21" i="22"/>
  <c r="H21" i="22"/>
  <c r="I20" i="22"/>
  <c r="H20" i="22"/>
  <c r="I19" i="22"/>
  <c r="H19" i="22"/>
  <c r="Q18" i="22"/>
  <c r="P18" i="22"/>
  <c r="Q17" i="22"/>
  <c r="P17" i="22"/>
  <c r="I17" i="22"/>
  <c r="H17" i="22"/>
  <c r="I16" i="22"/>
  <c r="H16" i="22"/>
  <c r="I15" i="22"/>
  <c r="H15" i="22"/>
  <c r="I14" i="22"/>
  <c r="H14" i="22"/>
  <c r="L13" i="22"/>
  <c r="I13" i="22"/>
  <c r="H13" i="22"/>
  <c r="Q12" i="22"/>
  <c r="P12" i="22"/>
  <c r="I12" i="22"/>
  <c r="H12" i="22"/>
  <c r="I11" i="22"/>
  <c r="H11" i="22"/>
  <c r="Q10" i="22"/>
  <c r="P10" i="22"/>
  <c r="L9" i="22"/>
  <c r="H9" i="22"/>
  <c r="Q8" i="22"/>
  <c r="P8" i="22"/>
  <c r="P37" i="22" s="1"/>
  <c r="M8" i="22"/>
  <c r="L8" i="22"/>
  <c r="I8" i="22"/>
  <c r="H8" i="22"/>
  <c r="I7" i="22"/>
  <c r="H7" i="22"/>
  <c r="S146" i="21"/>
  <c r="U146" i="21" s="1"/>
  <c r="R146" i="21"/>
  <c r="T146" i="21" s="1"/>
  <c r="K146" i="21"/>
  <c r="M146" i="21" s="1"/>
  <c r="J146" i="21"/>
  <c r="L146" i="21" s="1"/>
  <c r="S145" i="21"/>
  <c r="U145" i="21" s="1"/>
  <c r="R145" i="21"/>
  <c r="T145" i="21" s="1"/>
  <c r="K145" i="21"/>
  <c r="M145" i="21" s="1"/>
  <c r="J145" i="21"/>
  <c r="L145" i="21" s="1"/>
  <c r="S144" i="21"/>
  <c r="U144" i="21" s="1"/>
  <c r="R144" i="21"/>
  <c r="T144" i="21" s="1"/>
  <c r="K144" i="21"/>
  <c r="M144" i="21" s="1"/>
  <c r="J144" i="21"/>
  <c r="L144" i="21" s="1"/>
  <c r="S143" i="21"/>
  <c r="U143" i="21" s="1"/>
  <c r="R143" i="21"/>
  <c r="T143" i="21" s="1"/>
  <c r="K143" i="21"/>
  <c r="M143" i="21" s="1"/>
  <c r="J143" i="21"/>
  <c r="L143" i="21" s="1"/>
  <c r="K125" i="21"/>
  <c r="S147" i="21" s="1"/>
  <c r="J125" i="21"/>
  <c r="R147" i="21" s="1"/>
  <c r="T147" i="21" s="1"/>
  <c r="G125" i="21"/>
  <c r="K147" i="21" s="1"/>
  <c r="F125" i="21"/>
  <c r="J147" i="21" s="1"/>
  <c r="L147" i="21" s="1"/>
  <c r="M124" i="21"/>
  <c r="L124" i="21"/>
  <c r="I124" i="21"/>
  <c r="H124" i="21"/>
  <c r="M123" i="21"/>
  <c r="L123" i="21"/>
  <c r="I123" i="21"/>
  <c r="H123" i="21"/>
  <c r="M122" i="21"/>
  <c r="L122" i="21"/>
  <c r="I122" i="21"/>
  <c r="H122" i="21"/>
  <c r="M121" i="21"/>
  <c r="L121" i="21"/>
  <c r="L125" i="21" s="1"/>
  <c r="I121" i="21"/>
  <c r="H121" i="21"/>
  <c r="H125" i="21" s="1"/>
  <c r="K96" i="21"/>
  <c r="O85" i="21"/>
  <c r="O99" i="21" s="1"/>
  <c r="O146" i="21" s="1"/>
  <c r="Q146" i="21" s="1"/>
  <c r="N85" i="21"/>
  <c r="N99" i="21" s="1"/>
  <c r="N146" i="21" s="1"/>
  <c r="K85" i="21"/>
  <c r="K99" i="21" s="1"/>
  <c r="J85" i="21"/>
  <c r="L85" i="21" s="1"/>
  <c r="L99" i="21" s="1"/>
  <c r="G85" i="21"/>
  <c r="G99" i="21" s="1"/>
  <c r="F85" i="21"/>
  <c r="F99" i="21" s="1"/>
  <c r="Q84" i="21"/>
  <c r="P84" i="21"/>
  <c r="I84" i="21"/>
  <c r="H84" i="21"/>
  <c r="Q83" i="21"/>
  <c r="P83" i="21"/>
  <c r="L83" i="21"/>
  <c r="I83" i="21"/>
  <c r="H83" i="21"/>
  <c r="I82" i="21"/>
  <c r="H82" i="21"/>
  <c r="I81" i="21"/>
  <c r="H81" i="21"/>
  <c r="I80" i="21"/>
  <c r="H80" i="21"/>
  <c r="I79" i="21"/>
  <c r="H79" i="21"/>
  <c r="Q78" i="21"/>
  <c r="P78" i="21"/>
  <c r="M78" i="21"/>
  <c r="L78" i="21"/>
  <c r="I78" i="21"/>
  <c r="H78" i="21"/>
  <c r="Q77" i="21"/>
  <c r="P77" i="21"/>
  <c r="I77" i="21"/>
  <c r="H77" i="21"/>
  <c r="Q76" i="21"/>
  <c r="P76" i="21"/>
  <c r="I76" i="21"/>
  <c r="H76" i="21"/>
  <c r="Q75" i="21"/>
  <c r="P75" i="21"/>
  <c r="M75" i="21"/>
  <c r="L75" i="21"/>
  <c r="I75" i="21"/>
  <c r="H75" i="21"/>
  <c r="I74" i="21"/>
  <c r="H74" i="21"/>
  <c r="M73" i="21"/>
  <c r="L73" i="21"/>
  <c r="I73" i="21"/>
  <c r="H73" i="21"/>
  <c r="I72" i="21"/>
  <c r="H72" i="21"/>
  <c r="Q71" i="21"/>
  <c r="P71" i="21"/>
  <c r="P85" i="21" s="1"/>
  <c r="P99" i="21" s="1"/>
  <c r="I71" i="21"/>
  <c r="H71" i="21"/>
  <c r="H85" i="21" s="1"/>
  <c r="H99" i="21" s="1"/>
  <c r="P70" i="21"/>
  <c r="P98" i="21" s="1"/>
  <c r="O70" i="21"/>
  <c r="Q70" i="21" s="1"/>
  <c r="Q98" i="21" s="1"/>
  <c r="N70" i="21"/>
  <c r="N98" i="21" s="1"/>
  <c r="N145" i="21" s="1"/>
  <c r="L70" i="21"/>
  <c r="L98" i="21" s="1"/>
  <c r="K70" i="21"/>
  <c r="M70" i="21" s="1"/>
  <c r="M98" i="21" s="1"/>
  <c r="J70" i="21"/>
  <c r="J98" i="21" s="1"/>
  <c r="H70" i="21"/>
  <c r="H98" i="21" s="1"/>
  <c r="G70" i="21"/>
  <c r="I70" i="21" s="1"/>
  <c r="I98" i="21" s="1"/>
  <c r="F70" i="21"/>
  <c r="F98" i="21" s="1"/>
  <c r="T69" i="21"/>
  <c r="Q69" i="21"/>
  <c r="P69" i="21"/>
  <c r="I69" i="21"/>
  <c r="H69" i="21"/>
  <c r="Q68" i="21"/>
  <c r="P68" i="21"/>
  <c r="I68" i="21"/>
  <c r="H68" i="21"/>
  <c r="I67" i="21"/>
  <c r="H67" i="21"/>
  <c r="Q66" i="21"/>
  <c r="P66" i="21"/>
  <c r="I66" i="21"/>
  <c r="H66" i="21"/>
  <c r="Q65" i="21"/>
  <c r="P65" i="21"/>
  <c r="I65" i="21"/>
  <c r="H65" i="21"/>
  <c r="I64" i="21"/>
  <c r="H64" i="21"/>
  <c r="I63" i="21"/>
  <c r="H63" i="21"/>
  <c r="Q62" i="21"/>
  <c r="P62" i="21"/>
  <c r="I62" i="21"/>
  <c r="H62" i="21"/>
  <c r="M61" i="21"/>
  <c r="L61" i="21"/>
  <c r="I61" i="21"/>
  <c r="H61" i="21"/>
  <c r="I60" i="21"/>
  <c r="H60" i="21"/>
  <c r="I59" i="21"/>
  <c r="H59" i="21"/>
  <c r="Q58" i="21"/>
  <c r="P58" i="21"/>
  <c r="I58" i="21"/>
  <c r="H58" i="21"/>
  <c r="I57" i="21"/>
  <c r="H57" i="21"/>
  <c r="Q56" i="21"/>
  <c r="P56" i="21"/>
  <c r="I56" i="21"/>
  <c r="H56" i="21"/>
  <c r="M55" i="21"/>
  <c r="L55" i="21"/>
  <c r="I55" i="21"/>
  <c r="H55" i="21"/>
  <c r="Q54" i="21"/>
  <c r="L54" i="21"/>
  <c r="I54" i="21"/>
  <c r="H54" i="21"/>
  <c r="U53" i="21"/>
  <c r="U97" i="21" s="1"/>
  <c r="T53" i="21"/>
  <c r="T97" i="21" s="1"/>
  <c r="S53" i="21"/>
  <c r="S97" i="21" s="1"/>
  <c r="R53" i="21"/>
  <c r="R97" i="21" s="1"/>
  <c r="Q53" i="21"/>
  <c r="Q97" i="21" s="1"/>
  <c r="P53" i="21"/>
  <c r="P97" i="21" s="1"/>
  <c r="O53" i="21"/>
  <c r="O97" i="21" s="1"/>
  <c r="O144" i="21" s="1"/>
  <c r="N53" i="21"/>
  <c r="N97" i="21" s="1"/>
  <c r="N144" i="21" s="1"/>
  <c r="P144" i="21" s="1"/>
  <c r="M53" i="21"/>
  <c r="M97" i="21" s="1"/>
  <c r="K53" i="21"/>
  <c r="K97" i="21" s="1"/>
  <c r="J53" i="21"/>
  <c r="J97" i="21" s="1"/>
  <c r="I53" i="21"/>
  <c r="I97" i="21" s="1"/>
  <c r="G53" i="21"/>
  <c r="G97" i="21" s="1"/>
  <c r="F53" i="21"/>
  <c r="F97" i="21" s="1"/>
  <c r="I52" i="21"/>
  <c r="H52" i="21"/>
  <c r="Q51" i="21"/>
  <c r="P51" i="21"/>
  <c r="M51" i="21"/>
  <c r="L51" i="21"/>
  <c r="I51" i="21"/>
  <c r="H51" i="21"/>
  <c r="Q50" i="21"/>
  <c r="P50" i="21"/>
  <c r="M50" i="21"/>
  <c r="L50" i="21"/>
  <c r="I50" i="21"/>
  <c r="H50" i="21"/>
  <c r="Q49" i="21"/>
  <c r="P49" i="21"/>
  <c r="I49" i="21"/>
  <c r="H49" i="21"/>
  <c r="M48" i="21"/>
  <c r="L48" i="21"/>
  <c r="I48" i="21"/>
  <c r="H48" i="21"/>
  <c r="I47" i="21"/>
  <c r="H47" i="21"/>
  <c r="I46" i="21"/>
  <c r="H46" i="21"/>
  <c r="U45" i="21"/>
  <c r="T45" i="21"/>
  <c r="Q45" i="21"/>
  <c r="P45" i="21"/>
  <c r="I45" i="21"/>
  <c r="H45" i="21"/>
  <c r="M44" i="21"/>
  <c r="L44" i="21"/>
  <c r="L53" i="21" s="1"/>
  <c r="L97" i="21" s="1"/>
  <c r="I44" i="21"/>
  <c r="H44" i="21"/>
  <c r="I43" i="21"/>
  <c r="H43" i="21"/>
  <c r="I42" i="21"/>
  <c r="H42" i="21"/>
  <c r="I41" i="21"/>
  <c r="H41" i="21"/>
  <c r="I40" i="21"/>
  <c r="H40" i="21"/>
  <c r="Q39" i="21"/>
  <c r="P39" i="21"/>
  <c r="I39" i="21"/>
  <c r="H39" i="21"/>
  <c r="Q38" i="21"/>
  <c r="P38" i="21"/>
  <c r="I38" i="21"/>
  <c r="H38" i="21"/>
  <c r="H53" i="21" s="1"/>
  <c r="H97" i="21" s="1"/>
  <c r="U37" i="21"/>
  <c r="U96" i="21" s="1"/>
  <c r="S37" i="21"/>
  <c r="S96" i="21" s="1"/>
  <c r="R37" i="21"/>
  <c r="R96" i="21" s="1"/>
  <c r="Q37" i="21"/>
  <c r="Q96" i="21" s="1"/>
  <c r="O37" i="21"/>
  <c r="O96" i="21" s="1"/>
  <c r="N37" i="21"/>
  <c r="N96" i="21" s="1"/>
  <c r="N143" i="21" s="1"/>
  <c r="M37" i="21"/>
  <c r="M96" i="21" s="1"/>
  <c r="J37" i="21"/>
  <c r="J96" i="21" s="1"/>
  <c r="H37" i="21"/>
  <c r="H96" i="21" s="1"/>
  <c r="G37" i="21"/>
  <c r="I37" i="21" s="1"/>
  <c r="I96" i="21" s="1"/>
  <c r="F37" i="21"/>
  <c r="F96" i="21" s="1"/>
  <c r="I36" i="21"/>
  <c r="H36" i="21"/>
  <c r="Q35" i="21"/>
  <c r="P35" i="21"/>
  <c r="I35" i="21"/>
  <c r="H35" i="21"/>
  <c r="I34" i="21"/>
  <c r="H34" i="21"/>
  <c r="Q33" i="21"/>
  <c r="P33" i="21"/>
  <c r="I33" i="21"/>
  <c r="H33" i="21"/>
  <c r="L32" i="21"/>
  <c r="I32" i="21"/>
  <c r="H32" i="21"/>
  <c r="M31" i="21"/>
  <c r="L31" i="21"/>
  <c r="I31" i="21"/>
  <c r="H31" i="21"/>
  <c r="U30" i="21"/>
  <c r="T30" i="21"/>
  <c r="T37" i="21" s="1"/>
  <c r="M30" i="21"/>
  <c r="L30" i="21"/>
  <c r="I30" i="21"/>
  <c r="H30" i="21"/>
  <c r="I29" i="21"/>
  <c r="H29" i="21"/>
  <c r="M28" i="21"/>
  <c r="L28" i="21"/>
  <c r="I28" i="21"/>
  <c r="H28" i="21"/>
  <c r="I26" i="21"/>
  <c r="H26" i="21"/>
  <c r="Q25" i="21"/>
  <c r="P25" i="21"/>
  <c r="I25" i="21"/>
  <c r="H25" i="21"/>
  <c r="I24" i="21"/>
  <c r="H24" i="21"/>
  <c r="Q23" i="21"/>
  <c r="P23" i="21"/>
  <c r="I23" i="21"/>
  <c r="H23" i="21"/>
  <c r="Q22" i="21"/>
  <c r="P22" i="21"/>
  <c r="I22" i="21"/>
  <c r="H22" i="21"/>
  <c r="I21" i="21"/>
  <c r="H21" i="21"/>
  <c r="I20" i="21"/>
  <c r="H20" i="21"/>
  <c r="I19" i="21"/>
  <c r="H19" i="21"/>
  <c r="Q18" i="21"/>
  <c r="P18" i="21"/>
  <c r="Q17" i="21"/>
  <c r="P17" i="21"/>
  <c r="I17" i="21"/>
  <c r="H17" i="21"/>
  <c r="I16" i="21"/>
  <c r="H16" i="21"/>
  <c r="I15" i="21"/>
  <c r="H15" i="21"/>
  <c r="I14" i="21"/>
  <c r="H14" i="21"/>
  <c r="L13" i="21"/>
  <c r="I13" i="21"/>
  <c r="H13" i="21"/>
  <c r="Q12" i="21"/>
  <c r="P12" i="21"/>
  <c r="I12" i="21"/>
  <c r="H12" i="21"/>
  <c r="I11" i="21"/>
  <c r="H11" i="21"/>
  <c r="Q10" i="21"/>
  <c r="P10" i="21"/>
  <c r="L9" i="21"/>
  <c r="H9" i="21"/>
  <c r="Q8" i="21"/>
  <c r="P8" i="21"/>
  <c r="P37" i="21" s="1"/>
  <c r="M8" i="21"/>
  <c r="L8" i="21"/>
  <c r="I8" i="21"/>
  <c r="H8" i="21"/>
  <c r="I7" i="21"/>
  <c r="H7" i="21"/>
  <c r="S146" i="20"/>
  <c r="R146" i="20"/>
  <c r="U146" i="20" s="1"/>
  <c r="K146" i="20"/>
  <c r="J146" i="20"/>
  <c r="M146" i="20" s="1"/>
  <c r="S145" i="20"/>
  <c r="R145" i="20"/>
  <c r="U145" i="20" s="1"/>
  <c r="K145" i="20"/>
  <c r="J145" i="20"/>
  <c r="M145" i="20" s="1"/>
  <c r="S144" i="20"/>
  <c r="R144" i="20"/>
  <c r="U144" i="20" s="1"/>
  <c r="K144" i="20"/>
  <c r="J144" i="20"/>
  <c r="M144" i="20" s="1"/>
  <c r="S143" i="20"/>
  <c r="R143" i="20"/>
  <c r="U143" i="20" s="1"/>
  <c r="K143" i="20"/>
  <c r="J143" i="20"/>
  <c r="M143" i="20" s="1"/>
  <c r="K125" i="20"/>
  <c r="S147" i="20" s="1"/>
  <c r="U147" i="20" s="1"/>
  <c r="J125" i="20"/>
  <c r="R147" i="20" s="1"/>
  <c r="G125" i="20"/>
  <c r="K147" i="20" s="1"/>
  <c r="M147" i="20" s="1"/>
  <c r="F125" i="20"/>
  <c r="J147" i="20" s="1"/>
  <c r="M124" i="20"/>
  <c r="L124" i="20"/>
  <c r="I124" i="20"/>
  <c r="H124" i="20"/>
  <c r="M123" i="20"/>
  <c r="L123" i="20"/>
  <c r="I123" i="20"/>
  <c r="H123" i="20"/>
  <c r="M122" i="20"/>
  <c r="L122" i="20"/>
  <c r="I122" i="20"/>
  <c r="H122" i="20"/>
  <c r="M121" i="20"/>
  <c r="L121" i="20"/>
  <c r="L125" i="20" s="1"/>
  <c r="I121" i="20"/>
  <c r="H121" i="20"/>
  <c r="H125" i="20" s="1"/>
  <c r="K96" i="20"/>
  <c r="O85" i="20"/>
  <c r="O99" i="20" s="1"/>
  <c r="O146" i="20" s="1"/>
  <c r="N85" i="20"/>
  <c r="N99" i="20" s="1"/>
  <c r="N146" i="20" s="1"/>
  <c r="P146" i="20" s="1"/>
  <c r="K85" i="20"/>
  <c r="K99" i="20" s="1"/>
  <c r="J85" i="20"/>
  <c r="J99" i="20" s="1"/>
  <c r="G85" i="20"/>
  <c r="G99" i="20" s="1"/>
  <c r="F85" i="20"/>
  <c r="F99" i="20" s="1"/>
  <c r="Q84" i="20"/>
  <c r="P84" i="20"/>
  <c r="I84" i="20"/>
  <c r="H84" i="20"/>
  <c r="Q83" i="20"/>
  <c r="P83" i="20"/>
  <c r="L83" i="20"/>
  <c r="I83" i="20"/>
  <c r="H83" i="20"/>
  <c r="I82" i="20"/>
  <c r="H82" i="20"/>
  <c r="I81" i="20"/>
  <c r="H81" i="20"/>
  <c r="I80" i="20"/>
  <c r="H80" i="20"/>
  <c r="I79" i="20"/>
  <c r="H79" i="20"/>
  <c r="Q78" i="20"/>
  <c r="P78" i="20"/>
  <c r="M78" i="20"/>
  <c r="L78" i="20"/>
  <c r="I78" i="20"/>
  <c r="H78" i="20"/>
  <c r="Q77" i="20"/>
  <c r="P77" i="20"/>
  <c r="I77" i="20"/>
  <c r="H77" i="20"/>
  <c r="Q76" i="20"/>
  <c r="P76" i="20"/>
  <c r="I76" i="20"/>
  <c r="H76" i="20"/>
  <c r="Q75" i="20"/>
  <c r="P75" i="20"/>
  <c r="M75" i="20"/>
  <c r="L75" i="20"/>
  <c r="I75" i="20"/>
  <c r="H75" i="20"/>
  <c r="I74" i="20"/>
  <c r="H74" i="20"/>
  <c r="M73" i="20"/>
  <c r="L73" i="20"/>
  <c r="I73" i="20"/>
  <c r="H73" i="20"/>
  <c r="I72" i="20"/>
  <c r="H72" i="20"/>
  <c r="Q71" i="20"/>
  <c r="P71" i="20"/>
  <c r="P85" i="20" s="1"/>
  <c r="P99" i="20" s="1"/>
  <c r="I71" i="20"/>
  <c r="H71" i="20"/>
  <c r="H85" i="20" s="1"/>
  <c r="H99" i="20" s="1"/>
  <c r="O70" i="20"/>
  <c r="O98" i="20" s="1"/>
  <c r="O145" i="20" s="1"/>
  <c r="Q145" i="20" s="1"/>
  <c r="N70" i="20"/>
  <c r="N98" i="20" s="1"/>
  <c r="N145" i="20" s="1"/>
  <c r="K70" i="20"/>
  <c r="K98" i="20" s="1"/>
  <c r="J70" i="20"/>
  <c r="L70" i="20" s="1"/>
  <c r="L98" i="20" s="1"/>
  <c r="G70" i="20"/>
  <c r="G98" i="20" s="1"/>
  <c r="F70" i="20"/>
  <c r="F98" i="20" s="1"/>
  <c r="T69" i="20"/>
  <c r="Q69" i="20"/>
  <c r="P69" i="20"/>
  <c r="I69" i="20"/>
  <c r="H69" i="20"/>
  <c r="Q68" i="20"/>
  <c r="P68" i="20"/>
  <c r="I68" i="20"/>
  <c r="H68" i="20"/>
  <c r="I67" i="20"/>
  <c r="H67" i="20"/>
  <c r="Q66" i="20"/>
  <c r="P66" i="20"/>
  <c r="I66" i="20"/>
  <c r="H66" i="20"/>
  <c r="Q65" i="20"/>
  <c r="P65" i="20"/>
  <c r="I65" i="20"/>
  <c r="H65" i="20"/>
  <c r="I64" i="20"/>
  <c r="H64" i="20"/>
  <c r="I63" i="20"/>
  <c r="H63" i="20"/>
  <c r="Q62" i="20"/>
  <c r="P62" i="20"/>
  <c r="I62" i="20"/>
  <c r="H62" i="20"/>
  <c r="M61" i="20"/>
  <c r="L61" i="20"/>
  <c r="I61" i="20"/>
  <c r="H61" i="20"/>
  <c r="I60" i="20"/>
  <c r="H60" i="20"/>
  <c r="I59" i="20"/>
  <c r="H59" i="20"/>
  <c r="Q58" i="20"/>
  <c r="P58" i="20"/>
  <c r="I58" i="20"/>
  <c r="H58" i="20"/>
  <c r="I57" i="20"/>
  <c r="H57" i="20"/>
  <c r="Q56" i="20"/>
  <c r="P56" i="20"/>
  <c r="P70" i="20" s="1"/>
  <c r="P98" i="20" s="1"/>
  <c r="I56" i="20"/>
  <c r="H56" i="20"/>
  <c r="M55" i="20"/>
  <c r="L55" i="20"/>
  <c r="I55" i="20"/>
  <c r="H55" i="20"/>
  <c r="Q54" i="20"/>
  <c r="L54" i="20"/>
  <c r="I54" i="20"/>
  <c r="H54" i="20"/>
  <c r="H70" i="20" s="1"/>
  <c r="H98" i="20" s="1"/>
  <c r="T53" i="20"/>
  <c r="T97" i="20" s="1"/>
  <c r="S53" i="20"/>
  <c r="S97" i="20" s="1"/>
  <c r="R53" i="20"/>
  <c r="R97" i="20" s="1"/>
  <c r="P53" i="20"/>
  <c r="P97" i="20" s="1"/>
  <c r="O53" i="20"/>
  <c r="O97" i="20" s="1"/>
  <c r="N53" i="20"/>
  <c r="N97" i="20" s="1"/>
  <c r="N144" i="20" s="1"/>
  <c r="K53" i="20"/>
  <c r="K97" i="20" s="1"/>
  <c r="J53" i="20"/>
  <c r="J97" i="20" s="1"/>
  <c r="G53" i="20"/>
  <c r="G97" i="20" s="1"/>
  <c r="F53" i="20"/>
  <c r="F97" i="20" s="1"/>
  <c r="I52" i="20"/>
  <c r="H52" i="20"/>
  <c r="Q51" i="20"/>
  <c r="P51" i="20"/>
  <c r="M51" i="20"/>
  <c r="L51" i="20"/>
  <c r="I51" i="20"/>
  <c r="H51" i="20"/>
  <c r="Q50" i="20"/>
  <c r="P50" i="20"/>
  <c r="M50" i="20"/>
  <c r="L50" i="20"/>
  <c r="I50" i="20"/>
  <c r="H50" i="20"/>
  <c r="Q49" i="20"/>
  <c r="P49" i="20"/>
  <c r="I49" i="20"/>
  <c r="H49" i="20"/>
  <c r="M48" i="20"/>
  <c r="L48" i="20"/>
  <c r="I48" i="20"/>
  <c r="H48" i="20"/>
  <c r="I47" i="20"/>
  <c r="H47" i="20"/>
  <c r="I46" i="20"/>
  <c r="H46" i="20"/>
  <c r="U45" i="20"/>
  <c r="T45" i="20"/>
  <c r="Q45" i="20"/>
  <c r="P45" i="20"/>
  <c r="I45" i="20"/>
  <c r="H45" i="20"/>
  <c r="M44" i="20"/>
  <c r="L44" i="20"/>
  <c r="L53" i="20" s="1"/>
  <c r="L97" i="20" s="1"/>
  <c r="I44" i="20"/>
  <c r="H44" i="20"/>
  <c r="I43" i="20"/>
  <c r="H43" i="20"/>
  <c r="I42" i="20"/>
  <c r="H42" i="20"/>
  <c r="I41" i="20"/>
  <c r="H41" i="20"/>
  <c r="H53" i="20" s="1"/>
  <c r="H97" i="20" s="1"/>
  <c r="I40" i="20"/>
  <c r="H40" i="20"/>
  <c r="Q39" i="20"/>
  <c r="P39" i="20"/>
  <c r="I39" i="20"/>
  <c r="H39" i="20"/>
  <c r="Q38" i="20"/>
  <c r="P38" i="20"/>
  <c r="I38" i="20"/>
  <c r="H38" i="20"/>
  <c r="T37" i="20"/>
  <c r="T96" i="20" s="1"/>
  <c r="S37" i="20"/>
  <c r="S96" i="20" s="1"/>
  <c r="R37" i="20"/>
  <c r="R96" i="20" s="1"/>
  <c r="O37" i="20"/>
  <c r="O96" i="20" s="1"/>
  <c r="O143" i="20" s="1"/>
  <c r="Q143" i="20" s="1"/>
  <c r="N37" i="20"/>
  <c r="N96" i="20" s="1"/>
  <c r="N143" i="20" s="1"/>
  <c r="L37" i="20"/>
  <c r="J37" i="20"/>
  <c r="M37" i="20" s="1"/>
  <c r="M96" i="20" s="1"/>
  <c r="G37" i="20"/>
  <c r="F37" i="20"/>
  <c r="I36" i="20"/>
  <c r="H36" i="20"/>
  <c r="Q35" i="20"/>
  <c r="P35" i="20"/>
  <c r="I35" i="20"/>
  <c r="H35" i="20"/>
  <c r="I34" i="20"/>
  <c r="H34" i="20"/>
  <c r="Q33" i="20"/>
  <c r="P33" i="20"/>
  <c r="I33" i="20"/>
  <c r="H33" i="20"/>
  <c r="L32" i="20"/>
  <c r="I32" i="20"/>
  <c r="H32" i="20"/>
  <c r="M31" i="20"/>
  <c r="L31" i="20"/>
  <c r="I31" i="20"/>
  <c r="H31" i="20"/>
  <c r="U30" i="20"/>
  <c r="T30" i="20"/>
  <c r="M30" i="20"/>
  <c r="L30" i="20"/>
  <c r="I30" i="20"/>
  <c r="H30" i="20"/>
  <c r="I29" i="20"/>
  <c r="H29" i="20"/>
  <c r="M28" i="20"/>
  <c r="L28" i="20"/>
  <c r="I28" i="20"/>
  <c r="H28" i="20"/>
  <c r="I26" i="20"/>
  <c r="H26" i="20"/>
  <c r="Q25" i="20"/>
  <c r="P25" i="20"/>
  <c r="I25" i="20"/>
  <c r="H25" i="20"/>
  <c r="I24" i="20"/>
  <c r="H24" i="20"/>
  <c r="Q23" i="20"/>
  <c r="P23" i="20"/>
  <c r="I23" i="20"/>
  <c r="H23" i="20"/>
  <c r="Q22" i="20"/>
  <c r="P22" i="20"/>
  <c r="I22" i="20"/>
  <c r="H22" i="20"/>
  <c r="I21" i="20"/>
  <c r="H21" i="20"/>
  <c r="I20" i="20"/>
  <c r="H20" i="20"/>
  <c r="I19" i="20"/>
  <c r="H19" i="20"/>
  <c r="Q18" i="20"/>
  <c r="P18" i="20"/>
  <c r="Q17" i="20"/>
  <c r="P17" i="20"/>
  <c r="I17" i="20"/>
  <c r="H17" i="20"/>
  <c r="I16" i="20"/>
  <c r="H16" i="20"/>
  <c r="I15" i="20"/>
  <c r="H15" i="20"/>
  <c r="I14" i="20"/>
  <c r="H14" i="20"/>
  <c r="L13" i="20"/>
  <c r="I13" i="20"/>
  <c r="H13" i="20"/>
  <c r="Q12" i="20"/>
  <c r="P12" i="20"/>
  <c r="I12" i="20"/>
  <c r="H12" i="20"/>
  <c r="I11" i="20"/>
  <c r="H11" i="20"/>
  <c r="Q10" i="20"/>
  <c r="P10" i="20"/>
  <c r="L9" i="20"/>
  <c r="H9" i="20"/>
  <c r="Q8" i="20"/>
  <c r="P8" i="20"/>
  <c r="M8" i="20"/>
  <c r="L8" i="20"/>
  <c r="I8" i="20"/>
  <c r="H8" i="20"/>
  <c r="I7" i="20"/>
  <c r="H7" i="20"/>
  <c r="T146" i="19"/>
  <c r="S146" i="19"/>
  <c r="U146" i="19" s="1"/>
  <c r="R146" i="19"/>
  <c r="K146" i="19"/>
  <c r="M146" i="19" s="1"/>
  <c r="J146" i="19"/>
  <c r="L146" i="19" s="1"/>
  <c r="S145" i="19"/>
  <c r="U145" i="19" s="1"/>
  <c r="R145" i="19"/>
  <c r="T145" i="19" s="1"/>
  <c r="K145" i="19"/>
  <c r="M145" i="19" s="1"/>
  <c r="J145" i="19"/>
  <c r="L145" i="19" s="1"/>
  <c r="S144" i="19"/>
  <c r="U144" i="19" s="1"/>
  <c r="R144" i="19"/>
  <c r="T144" i="19" s="1"/>
  <c r="K144" i="19"/>
  <c r="M144" i="19" s="1"/>
  <c r="J144" i="19"/>
  <c r="L144" i="19" s="1"/>
  <c r="S143" i="19"/>
  <c r="U143" i="19" s="1"/>
  <c r="R143" i="19"/>
  <c r="T143" i="19" s="1"/>
  <c r="K143" i="19"/>
  <c r="M143" i="19" s="1"/>
  <c r="J143" i="19"/>
  <c r="L143" i="19" s="1"/>
  <c r="K125" i="19"/>
  <c r="S147" i="19" s="1"/>
  <c r="U147" i="19" s="1"/>
  <c r="J125" i="19"/>
  <c r="R147" i="19" s="1"/>
  <c r="T147" i="19" s="1"/>
  <c r="G125" i="19"/>
  <c r="I125" i="19" s="1"/>
  <c r="F125" i="19"/>
  <c r="J147" i="19" s="1"/>
  <c r="M124" i="19"/>
  <c r="L124" i="19"/>
  <c r="I124" i="19"/>
  <c r="H124" i="19"/>
  <c r="M123" i="19"/>
  <c r="L123" i="19"/>
  <c r="I123" i="19"/>
  <c r="H123" i="19"/>
  <c r="M122" i="19"/>
  <c r="L122" i="19"/>
  <c r="I122" i="19"/>
  <c r="H122" i="19"/>
  <c r="M121" i="19"/>
  <c r="L121" i="19"/>
  <c r="L125" i="19" s="1"/>
  <c r="I121" i="19"/>
  <c r="H121" i="19"/>
  <c r="H125" i="19" s="1"/>
  <c r="O98" i="19"/>
  <c r="O145" i="19" s="1"/>
  <c r="K98" i="19"/>
  <c r="G98" i="19"/>
  <c r="G145" i="19" s="1"/>
  <c r="S97" i="19"/>
  <c r="O97" i="19"/>
  <c r="O144" i="19" s="1"/>
  <c r="K97" i="19"/>
  <c r="G97" i="19"/>
  <c r="G144" i="19" s="1"/>
  <c r="K96" i="19"/>
  <c r="G96" i="19"/>
  <c r="G143" i="19" s="1"/>
  <c r="O85" i="19"/>
  <c r="O99" i="19" s="1"/>
  <c r="O146" i="19" s="1"/>
  <c r="Q146" i="19" s="1"/>
  <c r="N85" i="19"/>
  <c r="N99" i="19" s="1"/>
  <c r="N146" i="19" s="1"/>
  <c r="K85" i="19"/>
  <c r="K99" i="19" s="1"/>
  <c r="J85" i="19"/>
  <c r="J99" i="19" s="1"/>
  <c r="G85" i="19"/>
  <c r="G99" i="19" s="1"/>
  <c r="F85" i="19"/>
  <c r="F99" i="19" s="1"/>
  <c r="Q84" i="19"/>
  <c r="P84" i="19"/>
  <c r="I84" i="19"/>
  <c r="H84" i="19"/>
  <c r="Q83" i="19"/>
  <c r="P83" i="19"/>
  <c r="L83" i="19"/>
  <c r="I83" i="19"/>
  <c r="H83" i="19"/>
  <c r="I82" i="19"/>
  <c r="H82" i="19"/>
  <c r="I81" i="19"/>
  <c r="H81" i="19"/>
  <c r="I80" i="19"/>
  <c r="H80" i="19"/>
  <c r="I79" i="19"/>
  <c r="H79" i="19"/>
  <c r="Q78" i="19"/>
  <c r="P78" i="19"/>
  <c r="M78" i="19"/>
  <c r="L78" i="19"/>
  <c r="I78" i="19"/>
  <c r="H78" i="19"/>
  <c r="Q77" i="19"/>
  <c r="P77" i="19"/>
  <c r="I77" i="19"/>
  <c r="H77" i="19"/>
  <c r="Q76" i="19"/>
  <c r="P76" i="19"/>
  <c r="I76" i="19"/>
  <c r="H76" i="19"/>
  <c r="Q75" i="19"/>
  <c r="P75" i="19"/>
  <c r="M75" i="19"/>
  <c r="L75" i="19"/>
  <c r="I75" i="19"/>
  <c r="H75" i="19"/>
  <c r="I74" i="19"/>
  <c r="H74" i="19"/>
  <c r="M73" i="19"/>
  <c r="L73" i="19"/>
  <c r="I73" i="19"/>
  <c r="H73" i="19"/>
  <c r="I72" i="19"/>
  <c r="H72" i="19"/>
  <c r="Q71" i="19"/>
  <c r="P71" i="19"/>
  <c r="P85" i="19" s="1"/>
  <c r="P99" i="19" s="1"/>
  <c r="I71" i="19"/>
  <c r="H71" i="19"/>
  <c r="H85" i="19" s="1"/>
  <c r="H99" i="19" s="1"/>
  <c r="P70" i="19"/>
  <c r="P98" i="19" s="1"/>
  <c r="O70" i="19"/>
  <c r="Q70" i="19" s="1"/>
  <c r="Q98" i="19" s="1"/>
  <c r="N70" i="19"/>
  <c r="N98" i="19" s="1"/>
  <c r="N145" i="19" s="1"/>
  <c r="P145" i="19" s="1"/>
  <c r="L70" i="19"/>
  <c r="L98" i="19" s="1"/>
  <c r="K70" i="19"/>
  <c r="M70" i="19" s="1"/>
  <c r="M98" i="19" s="1"/>
  <c r="J70" i="19"/>
  <c r="J98" i="19" s="1"/>
  <c r="H70" i="19"/>
  <c r="H98" i="19" s="1"/>
  <c r="G70" i="19"/>
  <c r="I70" i="19" s="1"/>
  <c r="I98" i="19" s="1"/>
  <c r="F70" i="19"/>
  <c r="F98" i="19" s="1"/>
  <c r="T69" i="19"/>
  <c r="Q69" i="19"/>
  <c r="P69" i="19"/>
  <c r="I69" i="19"/>
  <c r="H69" i="19"/>
  <c r="Q68" i="19"/>
  <c r="P68" i="19"/>
  <c r="I68" i="19"/>
  <c r="H68" i="19"/>
  <c r="I67" i="19"/>
  <c r="H67" i="19"/>
  <c r="Q66" i="19"/>
  <c r="P66" i="19"/>
  <c r="I66" i="19"/>
  <c r="H66" i="19"/>
  <c r="Q65" i="19"/>
  <c r="P65" i="19"/>
  <c r="I65" i="19"/>
  <c r="H65" i="19"/>
  <c r="I64" i="19"/>
  <c r="H64" i="19"/>
  <c r="I63" i="19"/>
  <c r="H63" i="19"/>
  <c r="Q62" i="19"/>
  <c r="P62" i="19"/>
  <c r="I62" i="19"/>
  <c r="H62" i="19"/>
  <c r="M61" i="19"/>
  <c r="L61" i="19"/>
  <c r="I61" i="19"/>
  <c r="H61" i="19"/>
  <c r="I60" i="19"/>
  <c r="H60" i="19"/>
  <c r="I59" i="19"/>
  <c r="H59" i="19"/>
  <c r="Q58" i="19"/>
  <c r="P58" i="19"/>
  <c r="I58" i="19"/>
  <c r="H58" i="19"/>
  <c r="I57" i="19"/>
  <c r="H57" i="19"/>
  <c r="Q56" i="19"/>
  <c r="P56" i="19"/>
  <c r="I56" i="19"/>
  <c r="H56" i="19"/>
  <c r="M55" i="19"/>
  <c r="L55" i="19"/>
  <c r="I55" i="19"/>
  <c r="H55" i="19"/>
  <c r="Q54" i="19"/>
  <c r="L54" i="19"/>
  <c r="I54" i="19"/>
  <c r="H54" i="19"/>
  <c r="U53" i="19"/>
  <c r="U97" i="19" s="1"/>
  <c r="S53" i="19"/>
  <c r="T53" i="19" s="1"/>
  <c r="T97" i="19" s="1"/>
  <c r="R53" i="19"/>
  <c r="R97" i="19" s="1"/>
  <c r="Q53" i="19"/>
  <c r="Q97" i="19" s="1"/>
  <c r="O53" i="19"/>
  <c r="P53" i="19" s="1"/>
  <c r="P97" i="19" s="1"/>
  <c r="N53" i="19"/>
  <c r="N97" i="19" s="1"/>
  <c r="N144" i="19" s="1"/>
  <c r="P144" i="19" s="1"/>
  <c r="M53" i="19"/>
  <c r="M97" i="19" s="1"/>
  <c r="K53" i="19"/>
  <c r="J53" i="19"/>
  <c r="J97" i="19" s="1"/>
  <c r="I53" i="19"/>
  <c r="I97" i="19" s="1"/>
  <c r="G53" i="19"/>
  <c r="F53" i="19"/>
  <c r="F97" i="19" s="1"/>
  <c r="I52" i="19"/>
  <c r="H52" i="19"/>
  <c r="Q51" i="19"/>
  <c r="P51" i="19"/>
  <c r="M51" i="19"/>
  <c r="L51" i="19"/>
  <c r="I51" i="19"/>
  <c r="H51" i="19"/>
  <c r="Q50" i="19"/>
  <c r="P50" i="19"/>
  <c r="M50" i="19"/>
  <c r="L50" i="19"/>
  <c r="I50" i="19"/>
  <c r="H50" i="19"/>
  <c r="Q49" i="19"/>
  <c r="P49" i="19"/>
  <c r="I49" i="19"/>
  <c r="H49" i="19"/>
  <c r="M48" i="19"/>
  <c r="L48" i="19"/>
  <c r="I48" i="19"/>
  <c r="H48" i="19"/>
  <c r="I47" i="19"/>
  <c r="H47" i="19"/>
  <c r="I46" i="19"/>
  <c r="H46" i="19"/>
  <c r="U45" i="19"/>
  <c r="T45" i="19"/>
  <c r="Q45" i="19"/>
  <c r="P45" i="19"/>
  <c r="I45" i="19"/>
  <c r="H45" i="19"/>
  <c r="M44" i="19"/>
  <c r="L44" i="19"/>
  <c r="L53" i="19" s="1"/>
  <c r="L97" i="19" s="1"/>
  <c r="I44" i="19"/>
  <c r="H44" i="19"/>
  <c r="I43" i="19"/>
  <c r="H43" i="19"/>
  <c r="I42" i="19"/>
  <c r="H42" i="19"/>
  <c r="I41" i="19"/>
  <c r="H41" i="19"/>
  <c r="H53" i="19" s="1"/>
  <c r="H97" i="19" s="1"/>
  <c r="I40" i="19"/>
  <c r="H40" i="19"/>
  <c r="Q39" i="19"/>
  <c r="P39" i="19"/>
  <c r="I39" i="19"/>
  <c r="H39" i="19"/>
  <c r="Q38" i="19"/>
  <c r="P38" i="19"/>
  <c r="I38" i="19"/>
  <c r="H38" i="19"/>
  <c r="U37" i="19"/>
  <c r="U96" i="19" s="1"/>
  <c r="T37" i="19"/>
  <c r="T96" i="19" s="1"/>
  <c r="S37" i="19"/>
  <c r="S96" i="19" s="1"/>
  <c r="R37" i="19"/>
  <c r="R96" i="19" s="1"/>
  <c r="Q37" i="19"/>
  <c r="Q96" i="19" s="1"/>
  <c r="O37" i="19"/>
  <c r="O96" i="19" s="1"/>
  <c r="O143" i="19" s="1"/>
  <c r="N37" i="19"/>
  <c r="N96" i="19" s="1"/>
  <c r="M37" i="19"/>
  <c r="M96" i="19" s="1"/>
  <c r="J37" i="19"/>
  <c r="J96" i="19" s="1"/>
  <c r="H37" i="19"/>
  <c r="H96" i="19" s="1"/>
  <c r="G37" i="19"/>
  <c r="I37" i="19" s="1"/>
  <c r="I96" i="19" s="1"/>
  <c r="F37" i="19"/>
  <c r="F96" i="19" s="1"/>
  <c r="I36" i="19"/>
  <c r="H36" i="19"/>
  <c r="Q35" i="19"/>
  <c r="P35" i="19"/>
  <c r="I35" i="19"/>
  <c r="H35" i="19"/>
  <c r="I34" i="19"/>
  <c r="H34" i="19"/>
  <c r="Q33" i="19"/>
  <c r="P33" i="19"/>
  <c r="I33" i="19"/>
  <c r="H33" i="19"/>
  <c r="L32" i="19"/>
  <c r="I32" i="19"/>
  <c r="H32" i="19"/>
  <c r="M31" i="19"/>
  <c r="L31" i="19"/>
  <c r="I31" i="19"/>
  <c r="H31" i="19"/>
  <c r="U30" i="19"/>
  <c r="T30" i="19"/>
  <c r="M30" i="19"/>
  <c r="L30" i="19"/>
  <c r="I30" i="19"/>
  <c r="H30" i="19"/>
  <c r="I29" i="19"/>
  <c r="H29" i="19"/>
  <c r="M28" i="19"/>
  <c r="L28" i="19"/>
  <c r="I28" i="19"/>
  <c r="H28" i="19"/>
  <c r="I26" i="19"/>
  <c r="H26" i="19"/>
  <c r="Q25" i="19"/>
  <c r="P25" i="19"/>
  <c r="I25" i="19"/>
  <c r="H25" i="19"/>
  <c r="I24" i="19"/>
  <c r="H24" i="19"/>
  <c r="Q23" i="19"/>
  <c r="P23" i="19"/>
  <c r="I23" i="19"/>
  <c r="H23" i="19"/>
  <c r="Q22" i="19"/>
  <c r="P22" i="19"/>
  <c r="I22" i="19"/>
  <c r="H22" i="19"/>
  <c r="I21" i="19"/>
  <c r="H21" i="19"/>
  <c r="I20" i="19"/>
  <c r="H20" i="19"/>
  <c r="I19" i="19"/>
  <c r="H19" i="19"/>
  <c r="Q18" i="19"/>
  <c r="P18" i="19"/>
  <c r="Q17" i="19"/>
  <c r="P17" i="19"/>
  <c r="I17" i="19"/>
  <c r="H17" i="19"/>
  <c r="I16" i="19"/>
  <c r="H16" i="19"/>
  <c r="I15" i="19"/>
  <c r="H15" i="19"/>
  <c r="I14" i="19"/>
  <c r="H14" i="19"/>
  <c r="L13" i="19"/>
  <c r="I13" i="19"/>
  <c r="H13" i="19"/>
  <c r="Q12" i="19"/>
  <c r="P12" i="19"/>
  <c r="I12" i="19"/>
  <c r="H12" i="19"/>
  <c r="I11" i="19"/>
  <c r="H11" i="19"/>
  <c r="Q10" i="19"/>
  <c r="P10" i="19"/>
  <c r="L9" i="19"/>
  <c r="H9" i="19"/>
  <c r="Q8" i="19"/>
  <c r="P8" i="19"/>
  <c r="P37" i="19" s="1"/>
  <c r="M8" i="19"/>
  <c r="L8" i="19"/>
  <c r="I8" i="19"/>
  <c r="H8" i="19"/>
  <c r="I7" i="19"/>
  <c r="H7" i="19"/>
  <c r="S146" i="18"/>
  <c r="R146" i="18"/>
  <c r="U146" i="18" s="1"/>
  <c r="K146" i="18"/>
  <c r="J146" i="18"/>
  <c r="M146" i="18" s="1"/>
  <c r="S145" i="18"/>
  <c r="R145" i="18"/>
  <c r="U145" i="18" s="1"/>
  <c r="K145" i="18"/>
  <c r="J145" i="18"/>
  <c r="M145" i="18" s="1"/>
  <c r="S144" i="18"/>
  <c r="R144" i="18"/>
  <c r="U144" i="18" s="1"/>
  <c r="K144" i="18"/>
  <c r="J144" i="18"/>
  <c r="M144" i="18" s="1"/>
  <c r="S143" i="18"/>
  <c r="R143" i="18"/>
  <c r="U143" i="18" s="1"/>
  <c r="K143" i="18"/>
  <c r="J143" i="18"/>
  <c r="M143" i="18" s="1"/>
  <c r="K125" i="18"/>
  <c r="S147" i="18" s="1"/>
  <c r="J125" i="18"/>
  <c r="R147" i="18" s="1"/>
  <c r="T147" i="18" s="1"/>
  <c r="G125" i="18"/>
  <c r="K147" i="18" s="1"/>
  <c r="F125" i="18"/>
  <c r="J147" i="18" s="1"/>
  <c r="L147" i="18" s="1"/>
  <c r="M124" i="18"/>
  <c r="L124" i="18"/>
  <c r="I124" i="18"/>
  <c r="H124" i="18"/>
  <c r="M123" i="18"/>
  <c r="L123" i="18"/>
  <c r="I123" i="18"/>
  <c r="H123" i="18"/>
  <c r="M122" i="18"/>
  <c r="L122" i="18"/>
  <c r="I122" i="18"/>
  <c r="H122" i="18"/>
  <c r="M121" i="18"/>
  <c r="L121" i="18"/>
  <c r="L125" i="18" s="1"/>
  <c r="I121" i="18"/>
  <c r="H121" i="18"/>
  <c r="H125" i="18" s="1"/>
  <c r="N98" i="18"/>
  <c r="N145" i="18" s="1"/>
  <c r="J98" i="18"/>
  <c r="F98" i="18"/>
  <c r="F145" i="18" s="1"/>
  <c r="K96" i="18"/>
  <c r="J96" i="18"/>
  <c r="F96" i="18"/>
  <c r="F143" i="18" s="1"/>
  <c r="O85" i="18"/>
  <c r="O99" i="18" s="1"/>
  <c r="O146" i="18" s="1"/>
  <c r="N85" i="18"/>
  <c r="N99" i="18" s="1"/>
  <c r="N146" i="18" s="1"/>
  <c r="P146" i="18" s="1"/>
  <c r="K85" i="18"/>
  <c r="K99" i="18" s="1"/>
  <c r="J85" i="18"/>
  <c r="J99" i="18" s="1"/>
  <c r="G85" i="18"/>
  <c r="G99" i="18" s="1"/>
  <c r="F85" i="18"/>
  <c r="F99" i="18" s="1"/>
  <c r="Q84" i="18"/>
  <c r="P84" i="18"/>
  <c r="I84" i="18"/>
  <c r="H84" i="18"/>
  <c r="H85" i="18" s="1"/>
  <c r="H99" i="18" s="1"/>
  <c r="Q83" i="18"/>
  <c r="P83" i="18"/>
  <c r="P85" i="18" s="1"/>
  <c r="P99" i="18" s="1"/>
  <c r="L83" i="18"/>
  <c r="I83" i="18"/>
  <c r="H83" i="18"/>
  <c r="I82" i="18"/>
  <c r="H82" i="18"/>
  <c r="I81" i="18"/>
  <c r="H81" i="18"/>
  <c r="I80" i="18"/>
  <c r="H80" i="18"/>
  <c r="I79" i="18"/>
  <c r="H79" i="18"/>
  <c r="Q78" i="18"/>
  <c r="P78" i="18"/>
  <c r="M78" i="18"/>
  <c r="L78" i="18"/>
  <c r="I78" i="18"/>
  <c r="H78" i="18"/>
  <c r="Q77" i="18"/>
  <c r="P77" i="18"/>
  <c r="I77" i="18"/>
  <c r="H77" i="18"/>
  <c r="Q76" i="18"/>
  <c r="P76" i="18"/>
  <c r="I76" i="18"/>
  <c r="H76" i="18"/>
  <c r="Q75" i="18"/>
  <c r="P75" i="18"/>
  <c r="M75" i="18"/>
  <c r="L75" i="18"/>
  <c r="I75" i="18"/>
  <c r="H75" i="18"/>
  <c r="I74" i="18"/>
  <c r="H74" i="18"/>
  <c r="M73" i="18"/>
  <c r="L73" i="18"/>
  <c r="I73" i="18"/>
  <c r="H73" i="18"/>
  <c r="I72" i="18"/>
  <c r="H72" i="18"/>
  <c r="Q71" i="18"/>
  <c r="P71" i="18"/>
  <c r="I71" i="18"/>
  <c r="H71" i="18"/>
  <c r="O70" i="18"/>
  <c r="Q70" i="18" s="1"/>
  <c r="Q98" i="18" s="1"/>
  <c r="N70" i="18"/>
  <c r="K70" i="18"/>
  <c r="M70" i="18" s="1"/>
  <c r="M98" i="18" s="1"/>
  <c r="J70" i="18"/>
  <c r="L70" i="18" s="1"/>
  <c r="L98" i="18" s="1"/>
  <c r="G70" i="18"/>
  <c r="I70" i="18" s="1"/>
  <c r="I98" i="18" s="1"/>
  <c r="F70" i="18"/>
  <c r="T69" i="18"/>
  <c r="Q69" i="18"/>
  <c r="P69" i="18"/>
  <c r="I69" i="18"/>
  <c r="H69" i="18"/>
  <c r="Q68" i="18"/>
  <c r="P68" i="18"/>
  <c r="I68" i="18"/>
  <c r="H68" i="18"/>
  <c r="I67" i="18"/>
  <c r="H67" i="18"/>
  <c r="Q66" i="18"/>
  <c r="P66" i="18"/>
  <c r="I66" i="18"/>
  <c r="H66" i="18"/>
  <c r="Q65" i="18"/>
  <c r="P65" i="18"/>
  <c r="I65" i="18"/>
  <c r="H65" i="18"/>
  <c r="I64" i="18"/>
  <c r="H64" i="18"/>
  <c r="I63" i="18"/>
  <c r="H63" i="18"/>
  <c r="Q62" i="18"/>
  <c r="P62" i="18"/>
  <c r="I62" i="18"/>
  <c r="H62" i="18"/>
  <c r="M61" i="18"/>
  <c r="L61" i="18"/>
  <c r="I61" i="18"/>
  <c r="H61" i="18"/>
  <c r="I60" i="18"/>
  <c r="H60" i="18"/>
  <c r="I59" i="18"/>
  <c r="H59" i="18"/>
  <c r="Q58" i="18"/>
  <c r="P58" i="18"/>
  <c r="I58" i="18"/>
  <c r="H58" i="18"/>
  <c r="I57" i="18"/>
  <c r="H57" i="18"/>
  <c r="Q56" i="18"/>
  <c r="P56" i="18"/>
  <c r="P70" i="18" s="1"/>
  <c r="P98" i="18" s="1"/>
  <c r="I56" i="18"/>
  <c r="H56" i="18"/>
  <c r="M55" i="18"/>
  <c r="L55" i="18"/>
  <c r="I55" i="18"/>
  <c r="H55" i="18"/>
  <c r="Q54" i="18"/>
  <c r="L54" i="18"/>
  <c r="I54" i="18"/>
  <c r="H54" i="18"/>
  <c r="H70" i="18" s="1"/>
  <c r="H98" i="18" s="1"/>
  <c r="T53" i="18"/>
  <c r="T97" i="18" s="1"/>
  <c r="S53" i="18"/>
  <c r="S97" i="18" s="1"/>
  <c r="R53" i="18"/>
  <c r="R97" i="18" s="1"/>
  <c r="P53" i="18"/>
  <c r="P97" i="18" s="1"/>
  <c r="O53" i="18"/>
  <c r="O97" i="18" s="1"/>
  <c r="N53" i="18"/>
  <c r="N97" i="18" s="1"/>
  <c r="N144" i="18" s="1"/>
  <c r="K53" i="18"/>
  <c r="K97" i="18" s="1"/>
  <c r="J53" i="18"/>
  <c r="J97" i="18" s="1"/>
  <c r="G53" i="18"/>
  <c r="G97" i="18" s="1"/>
  <c r="F53" i="18"/>
  <c r="F97" i="18" s="1"/>
  <c r="I52" i="18"/>
  <c r="H52" i="18"/>
  <c r="Q51" i="18"/>
  <c r="P51" i="18"/>
  <c r="M51" i="18"/>
  <c r="L51" i="18"/>
  <c r="I51" i="18"/>
  <c r="H51" i="18"/>
  <c r="Q50" i="18"/>
  <c r="P50" i="18"/>
  <c r="M50" i="18"/>
  <c r="L50" i="18"/>
  <c r="I50" i="18"/>
  <c r="H50" i="18"/>
  <c r="Q49" i="18"/>
  <c r="P49" i="18"/>
  <c r="I49" i="18"/>
  <c r="H49" i="18"/>
  <c r="M48" i="18"/>
  <c r="L48" i="18"/>
  <c r="I48" i="18"/>
  <c r="H48" i="18"/>
  <c r="I47" i="18"/>
  <c r="H47" i="18"/>
  <c r="I46" i="18"/>
  <c r="H46" i="18"/>
  <c r="U45" i="18"/>
  <c r="T45" i="18"/>
  <c r="Q45" i="18"/>
  <c r="P45" i="18"/>
  <c r="I45" i="18"/>
  <c r="H45" i="18"/>
  <c r="M44" i="18"/>
  <c r="L44" i="18"/>
  <c r="L53" i="18" s="1"/>
  <c r="L97" i="18" s="1"/>
  <c r="I44" i="18"/>
  <c r="H44" i="18"/>
  <c r="I43" i="18"/>
  <c r="H43" i="18"/>
  <c r="I42" i="18"/>
  <c r="H42" i="18"/>
  <c r="I41" i="18"/>
  <c r="H41" i="18"/>
  <c r="H53" i="18" s="1"/>
  <c r="H97" i="18" s="1"/>
  <c r="I40" i="18"/>
  <c r="H40" i="18"/>
  <c r="Q39" i="18"/>
  <c r="P39" i="18"/>
  <c r="I39" i="18"/>
  <c r="H39" i="18"/>
  <c r="Q38" i="18"/>
  <c r="P38" i="18"/>
  <c r="I38" i="18"/>
  <c r="H38" i="18"/>
  <c r="T37" i="18"/>
  <c r="T96" i="18" s="1"/>
  <c r="S37" i="18"/>
  <c r="S96" i="18" s="1"/>
  <c r="R37" i="18"/>
  <c r="R96" i="18" s="1"/>
  <c r="O37" i="18"/>
  <c r="O96" i="18" s="1"/>
  <c r="N37" i="18"/>
  <c r="N96" i="18" s="1"/>
  <c r="L37" i="18"/>
  <c r="L96" i="18" s="1"/>
  <c r="J37" i="18"/>
  <c r="M37" i="18" s="1"/>
  <c r="M96" i="18" s="1"/>
  <c r="G37" i="18"/>
  <c r="I37" i="18" s="1"/>
  <c r="I96" i="18" s="1"/>
  <c r="F37" i="18"/>
  <c r="H37" i="18" s="1"/>
  <c r="I36" i="18"/>
  <c r="H36" i="18"/>
  <c r="Q35" i="18"/>
  <c r="P35" i="18"/>
  <c r="I35" i="18"/>
  <c r="H35" i="18"/>
  <c r="I34" i="18"/>
  <c r="H34" i="18"/>
  <c r="Q33" i="18"/>
  <c r="P33" i="18"/>
  <c r="I33" i="18"/>
  <c r="H33" i="18"/>
  <c r="L32" i="18"/>
  <c r="I32" i="18"/>
  <c r="H32" i="18"/>
  <c r="M31" i="18"/>
  <c r="L31" i="18"/>
  <c r="I31" i="18"/>
  <c r="H31" i="18"/>
  <c r="U30" i="18"/>
  <c r="T30" i="18"/>
  <c r="M30" i="18"/>
  <c r="L30" i="18"/>
  <c r="I30" i="18"/>
  <c r="H30" i="18"/>
  <c r="I29" i="18"/>
  <c r="H29" i="18"/>
  <c r="M28" i="18"/>
  <c r="L28" i="18"/>
  <c r="I28" i="18"/>
  <c r="H28" i="18"/>
  <c r="I26" i="18"/>
  <c r="H26" i="18"/>
  <c r="Q25" i="18"/>
  <c r="P25" i="18"/>
  <c r="I25" i="18"/>
  <c r="H25" i="18"/>
  <c r="I24" i="18"/>
  <c r="H24" i="18"/>
  <c r="Q23" i="18"/>
  <c r="P23" i="18"/>
  <c r="I23" i="18"/>
  <c r="H23" i="18"/>
  <c r="Q22" i="18"/>
  <c r="P22" i="18"/>
  <c r="I22" i="18"/>
  <c r="H22" i="18"/>
  <c r="I21" i="18"/>
  <c r="H21" i="18"/>
  <c r="I20" i="18"/>
  <c r="H20" i="18"/>
  <c r="I19" i="18"/>
  <c r="H19" i="18"/>
  <c r="Q18" i="18"/>
  <c r="P18" i="18"/>
  <c r="P37" i="18" s="1"/>
  <c r="Q17" i="18"/>
  <c r="P17" i="18"/>
  <c r="I17" i="18"/>
  <c r="H17" i="18"/>
  <c r="I16" i="18"/>
  <c r="H16" i="18"/>
  <c r="I15" i="18"/>
  <c r="H15" i="18"/>
  <c r="I14" i="18"/>
  <c r="H14" i="18"/>
  <c r="L13" i="18"/>
  <c r="I13" i="18"/>
  <c r="H13" i="18"/>
  <c r="Q12" i="18"/>
  <c r="P12" i="18"/>
  <c r="I12" i="18"/>
  <c r="H12" i="18"/>
  <c r="I11" i="18"/>
  <c r="H11" i="18"/>
  <c r="Q10" i="18"/>
  <c r="P10" i="18"/>
  <c r="L9" i="18"/>
  <c r="H9" i="18"/>
  <c r="Q8" i="18"/>
  <c r="P8" i="18"/>
  <c r="M8" i="18"/>
  <c r="L8" i="18"/>
  <c r="I8" i="18"/>
  <c r="H8" i="18"/>
  <c r="I7" i="18"/>
  <c r="H7" i="18"/>
  <c r="U147" i="17"/>
  <c r="U146" i="17"/>
  <c r="S146" i="17"/>
  <c r="T146" i="17" s="1"/>
  <c r="R146" i="17"/>
  <c r="M146" i="17"/>
  <c r="K146" i="17"/>
  <c r="L146" i="17" s="1"/>
  <c r="J146" i="17"/>
  <c r="U145" i="17"/>
  <c r="S145" i="17"/>
  <c r="T145" i="17" s="1"/>
  <c r="R145" i="17"/>
  <c r="M145" i="17"/>
  <c r="K145" i="17"/>
  <c r="L145" i="17" s="1"/>
  <c r="J145" i="17"/>
  <c r="U144" i="17"/>
  <c r="S144" i="17"/>
  <c r="T144" i="17" s="1"/>
  <c r="R144" i="17"/>
  <c r="M144" i="17"/>
  <c r="K144" i="17"/>
  <c r="L144" i="17" s="1"/>
  <c r="J144" i="17"/>
  <c r="U143" i="17"/>
  <c r="S143" i="17"/>
  <c r="T143" i="17" s="1"/>
  <c r="R143" i="17"/>
  <c r="M143" i="17"/>
  <c r="K143" i="17"/>
  <c r="L143" i="17" s="1"/>
  <c r="J143" i="17"/>
  <c r="M125" i="17"/>
  <c r="K125" i="17"/>
  <c r="S147" i="17" s="1"/>
  <c r="J125" i="17"/>
  <c r="R147" i="17" s="1"/>
  <c r="T147" i="17" s="1"/>
  <c r="I125" i="17"/>
  <c r="H125" i="17"/>
  <c r="G125" i="17"/>
  <c r="K147" i="17" s="1"/>
  <c r="F125" i="17"/>
  <c r="J147" i="17" s="1"/>
  <c r="L147" i="17" s="1"/>
  <c r="M124" i="17"/>
  <c r="L124" i="17"/>
  <c r="I124" i="17"/>
  <c r="H124" i="17"/>
  <c r="M123" i="17"/>
  <c r="L123" i="17"/>
  <c r="I123" i="17"/>
  <c r="H123" i="17"/>
  <c r="M122" i="17"/>
  <c r="L122" i="17"/>
  <c r="I122" i="17"/>
  <c r="H122" i="17"/>
  <c r="M121" i="17"/>
  <c r="L121" i="17"/>
  <c r="L125" i="17" s="1"/>
  <c r="I121" i="17"/>
  <c r="H121" i="17"/>
  <c r="O99" i="17"/>
  <c r="O146" i="17" s="1"/>
  <c r="Q146" i="17" s="1"/>
  <c r="K99" i="17"/>
  <c r="O98" i="17"/>
  <c r="O145" i="17" s="1"/>
  <c r="K98" i="17"/>
  <c r="G98" i="17"/>
  <c r="G145" i="17" s="1"/>
  <c r="O97" i="17"/>
  <c r="G97" i="17"/>
  <c r="S96" i="17"/>
  <c r="O96" i="17"/>
  <c r="O143" i="17" s="1"/>
  <c r="K96" i="17"/>
  <c r="O86" i="17"/>
  <c r="O85" i="17"/>
  <c r="Q85" i="17" s="1"/>
  <c r="Q99" i="17" s="1"/>
  <c r="N85" i="17"/>
  <c r="N99" i="17" s="1"/>
  <c r="N146" i="17" s="1"/>
  <c r="M85" i="17"/>
  <c r="M99" i="17" s="1"/>
  <c r="K85" i="17"/>
  <c r="L85" i="17" s="1"/>
  <c r="L99" i="17" s="1"/>
  <c r="J85" i="17"/>
  <c r="J99" i="17" s="1"/>
  <c r="G85" i="17"/>
  <c r="I85" i="17" s="1"/>
  <c r="I99" i="17" s="1"/>
  <c r="F85" i="17"/>
  <c r="F99" i="17" s="1"/>
  <c r="Q84" i="17"/>
  <c r="P84" i="17"/>
  <c r="I84" i="17"/>
  <c r="H84" i="17"/>
  <c r="Q83" i="17"/>
  <c r="P83" i="17"/>
  <c r="L83" i="17"/>
  <c r="I83" i="17"/>
  <c r="H83" i="17"/>
  <c r="I82" i="17"/>
  <c r="H82" i="17"/>
  <c r="I81" i="17"/>
  <c r="H81" i="17"/>
  <c r="I80" i="17"/>
  <c r="H80" i="17"/>
  <c r="I79" i="17"/>
  <c r="H79" i="17"/>
  <c r="Q78" i="17"/>
  <c r="P78" i="17"/>
  <c r="M78" i="17"/>
  <c r="L78" i="17"/>
  <c r="I78" i="17"/>
  <c r="H78" i="17"/>
  <c r="Q77" i="17"/>
  <c r="P77" i="17"/>
  <c r="I77" i="17"/>
  <c r="H77" i="17"/>
  <c r="Q76" i="17"/>
  <c r="P76" i="17"/>
  <c r="I76" i="17"/>
  <c r="H76" i="17"/>
  <c r="Q75" i="17"/>
  <c r="P75" i="17"/>
  <c r="M75" i="17"/>
  <c r="L75" i="17"/>
  <c r="I75" i="17"/>
  <c r="H75" i="17"/>
  <c r="I74" i="17"/>
  <c r="H74" i="17"/>
  <c r="M73" i="17"/>
  <c r="L73" i="17"/>
  <c r="I73" i="17"/>
  <c r="H73" i="17"/>
  <c r="I72" i="17"/>
  <c r="H72" i="17"/>
  <c r="Q71" i="17"/>
  <c r="P71" i="17"/>
  <c r="P85" i="17" s="1"/>
  <c r="P99" i="17" s="1"/>
  <c r="I71" i="17"/>
  <c r="H71" i="17"/>
  <c r="O70" i="17"/>
  <c r="N70" i="17"/>
  <c r="K70" i="17"/>
  <c r="J70" i="17"/>
  <c r="G70" i="17"/>
  <c r="F70" i="17"/>
  <c r="T69" i="17"/>
  <c r="Q69" i="17"/>
  <c r="P69" i="17"/>
  <c r="I69" i="17"/>
  <c r="H69" i="17"/>
  <c r="Q68" i="17"/>
  <c r="P68" i="17"/>
  <c r="I68" i="17"/>
  <c r="H68" i="17"/>
  <c r="I67" i="17"/>
  <c r="H67" i="17"/>
  <c r="Q66" i="17"/>
  <c r="P66" i="17"/>
  <c r="I66" i="17"/>
  <c r="H66" i="17"/>
  <c r="Q65" i="17"/>
  <c r="P65" i="17"/>
  <c r="I65" i="17"/>
  <c r="H65" i="17"/>
  <c r="I64" i="17"/>
  <c r="H64" i="17"/>
  <c r="I63" i="17"/>
  <c r="H63" i="17"/>
  <c r="Q62" i="17"/>
  <c r="P62" i="17"/>
  <c r="I62" i="17"/>
  <c r="H62" i="17"/>
  <c r="M61" i="17"/>
  <c r="L61" i="17"/>
  <c r="I61" i="17"/>
  <c r="H61" i="17"/>
  <c r="I60" i="17"/>
  <c r="H60" i="17"/>
  <c r="I59" i="17"/>
  <c r="H59" i="17"/>
  <c r="Q58" i="17"/>
  <c r="P58" i="17"/>
  <c r="P70" i="17" s="1"/>
  <c r="P98" i="17" s="1"/>
  <c r="I58" i="17"/>
  <c r="H58" i="17"/>
  <c r="I57" i="17"/>
  <c r="H57" i="17"/>
  <c r="Q56" i="17"/>
  <c r="P56" i="17"/>
  <c r="I56" i="17"/>
  <c r="H56" i="17"/>
  <c r="M55" i="17"/>
  <c r="L55" i="17"/>
  <c r="I55" i="17"/>
  <c r="H55" i="17"/>
  <c r="Q54" i="17"/>
  <c r="L54" i="17"/>
  <c r="I54" i="17"/>
  <c r="H54" i="17"/>
  <c r="H70" i="17" s="1"/>
  <c r="H98" i="17" s="1"/>
  <c r="S53" i="17"/>
  <c r="S86" i="17" s="1"/>
  <c r="R53" i="17"/>
  <c r="Q53" i="17"/>
  <c r="Q97" i="17" s="1"/>
  <c r="O53" i="17"/>
  <c r="N53" i="17"/>
  <c r="K53" i="17"/>
  <c r="K86" i="17" s="1"/>
  <c r="J53" i="17"/>
  <c r="J97" i="17" s="1"/>
  <c r="G53" i="17"/>
  <c r="F53" i="17"/>
  <c r="F97" i="17" s="1"/>
  <c r="I52" i="17"/>
  <c r="H52" i="17"/>
  <c r="Q51" i="17"/>
  <c r="P51" i="17"/>
  <c r="M51" i="17"/>
  <c r="L51" i="17"/>
  <c r="I51" i="17"/>
  <c r="H51" i="17"/>
  <c r="Q50" i="17"/>
  <c r="P50" i="17"/>
  <c r="M50" i="17"/>
  <c r="L50" i="17"/>
  <c r="I50" i="17"/>
  <c r="H50" i="17"/>
  <c r="Q49" i="17"/>
  <c r="P49" i="17"/>
  <c r="I49" i="17"/>
  <c r="H49" i="17"/>
  <c r="M48" i="17"/>
  <c r="L48" i="17"/>
  <c r="I48" i="17"/>
  <c r="H48" i="17"/>
  <c r="I47" i="17"/>
  <c r="H47" i="17"/>
  <c r="I46" i="17"/>
  <c r="H46" i="17"/>
  <c r="U45" i="17"/>
  <c r="T45" i="17"/>
  <c r="Q45" i="17"/>
  <c r="P45" i="17"/>
  <c r="I45" i="17"/>
  <c r="H45" i="17"/>
  <c r="M44" i="17"/>
  <c r="L44" i="17"/>
  <c r="I44" i="17"/>
  <c r="H44" i="17"/>
  <c r="I43" i="17"/>
  <c r="H43" i="17"/>
  <c r="I42" i="17"/>
  <c r="H42" i="17"/>
  <c r="I41" i="17"/>
  <c r="H41" i="17"/>
  <c r="I40" i="17"/>
  <c r="H40" i="17"/>
  <c r="Q39" i="17"/>
  <c r="P39" i="17"/>
  <c r="I39" i="17"/>
  <c r="H39" i="17"/>
  <c r="Q38" i="17"/>
  <c r="P38" i="17"/>
  <c r="I38" i="17"/>
  <c r="H38" i="17"/>
  <c r="H53" i="17" s="1"/>
  <c r="H97" i="17" s="1"/>
  <c r="S37" i="17"/>
  <c r="U37" i="17" s="1"/>
  <c r="U96" i="17" s="1"/>
  <c r="R37" i="17"/>
  <c r="O37" i="17"/>
  <c r="Q37" i="17" s="1"/>
  <c r="Q96" i="17" s="1"/>
  <c r="N37" i="17"/>
  <c r="L37" i="17"/>
  <c r="J37" i="17"/>
  <c r="M37" i="17" s="1"/>
  <c r="M96" i="17" s="1"/>
  <c r="I37" i="17"/>
  <c r="I96" i="17" s="1"/>
  <c r="G37" i="17"/>
  <c r="G96" i="17" s="1"/>
  <c r="F37" i="17"/>
  <c r="H37" i="17" s="1"/>
  <c r="I36" i="17"/>
  <c r="H36" i="17"/>
  <c r="Q35" i="17"/>
  <c r="P35" i="17"/>
  <c r="I35" i="17"/>
  <c r="H35" i="17"/>
  <c r="I34" i="17"/>
  <c r="H34" i="17"/>
  <c r="Q33" i="17"/>
  <c r="P33" i="17"/>
  <c r="I33" i="17"/>
  <c r="H33" i="17"/>
  <c r="L32" i="17"/>
  <c r="I32" i="17"/>
  <c r="H32" i="17"/>
  <c r="M31" i="17"/>
  <c r="L31" i="17"/>
  <c r="I31" i="17"/>
  <c r="H31" i="17"/>
  <c r="U30" i="17"/>
  <c r="T30" i="17"/>
  <c r="T37" i="17" s="1"/>
  <c r="M30" i="17"/>
  <c r="L30" i="17"/>
  <c r="I30" i="17"/>
  <c r="H30" i="17"/>
  <c r="I29" i="17"/>
  <c r="H29" i="17"/>
  <c r="M28" i="17"/>
  <c r="L28" i="17"/>
  <c r="I28" i="17"/>
  <c r="H28" i="17"/>
  <c r="I26" i="17"/>
  <c r="H26" i="17"/>
  <c r="Q25" i="17"/>
  <c r="P25" i="17"/>
  <c r="I25" i="17"/>
  <c r="H25" i="17"/>
  <c r="I24" i="17"/>
  <c r="H24" i="17"/>
  <c r="Q23" i="17"/>
  <c r="P23" i="17"/>
  <c r="I23" i="17"/>
  <c r="H23" i="17"/>
  <c r="Q22" i="17"/>
  <c r="P22" i="17"/>
  <c r="I22" i="17"/>
  <c r="H22" i="17"/>
  <c r="I21" i="17"/>
  <c r="H21" i="17"/>
  <c r="I20" i="17"/>
  <c r="H20" i="17"/>
  <c r="I19" i="17"/>
  <c r="H19" i="17"/>
  <c r="Q18" i="17"/>
  <c r="P18" i="17"/>
  <c r="Q17" i="17"/>
  <c r="P17" i="17"/>
  <c r="P37" i="17" s="1"/>
  <c r="I17" i="17"/>
  <c r="H17" i="17"/>
  <c r="I16" i="17"/>
  <c r="H16" i="17"/>
  <c r="I15" i="17"/>
  <c r="H15" i="17"/>
  <c r="I14" i="17"/>
  <c r="H14" i="17"/>
  <c r="L13" i="17"/>
  <c r="I13" i="17"/>
  <c r="H13" i="17"/>
  <c r="Q12" i="17"/>
  <c r="P12" i="17"/>
  <c r="I12" i="17"/>
  <c r="H12" i="17"/>
  <c r="I11" i="17"/>
  <c r="H11" i="17"/>
  <c r="Q10" i="17"/>
  <c r="P10" i="17"/>
  <c r="L9" i="17"/>
  <c r="H9" i="17"/>
  <c r="Q8" i="17"/>
  <c r="P8" i="17"/>
  <c r="M8" i="17"/>
  <c r="L8" i="17"/>
  <c r="I8" i="17"/>
  <c r="H8" i="17"/>
  <c r="I7" i="17"/>
  <c r="H7" i="17"/>
  <c r="S146" i="16"/>
  <c r="U146" i="16" s="1"/>
  <c r="R146" i="16"/>
  <c r="K146" i="16"/>
  <c r="M146" i="16" s="1"/>
  <c r="J146" i="16"/>
  <c r="S145" i="16"/>
  <c r="U145" i="16" s="1"/>
  <c r="R145" i="16"/>
  <c r="K145" i="16"/>
  <c r="M145" i="16" s="1"/>
  <c r="J145" i="16"/>
  <c r="S144" i="16"/>
  <c r="U144" i="16" s="1"/>
  <c r="R144" i="16"/>
  <c r="K144" i="16"/>
  <c r="M144" i="16" s="1"/>
  <c r="J144" i="16"/>
  <c r="S143" i="16"/>
  <c r="U143" i="16" s="1"/>
  <c r="R143" i="16"/>
  <c r="K143" i="16"/>
  <c r="M143" i="16" s="1"/>
  <c r="J143" i="16"/>
  <c r="K125" i="16"/>
  <c r="M125" i="16" s="1"/>
  <c r="J125" i="16"/>
  <c r="R147" i="16" s="1"/>
  <c r="H125" i="16"/>
  <c r="G125" i="16"/>
  <c r="I125" i="16" s="1"/>
  <c r="F125" i="16"/>
  <c r="J147" i="16" s="1"/>
  <c r="M124" i="16"/>
  <c r="L124" i="16"/>
  <c r="I124" i="16"/>
  <c r="H124" i="16"/>
  <c r="M123" i="16"/>
  <c r="L123" i="16"/>
  <c r="I123" i="16"/>
  <c r="H123" i="16"/>
  <c r="M122" i="16"/>
  <c r="L122" i="16"/>
  <c r="I122" i="16"/>
  <c r="H122" i="16"/>
  <c r="M121" i="16"/>
  <c r="L121" i="16"/>
  <c r="L125" i="16" s="1"/>
  <c r="I121" i="16"/>
  <c r="H121" i="16"/>
  <c r="O98" i="16"/>
  <c r="O145" i="16" s="1"/>
  <c r="K98" i="16"/>
  <c r="G98" i="16"/>
  <c r="G145" i="16" s="1"/>
  <c r="K96" i="16"/>
  <c r="G96" i="16"/>
  <c r="G143" i="16" s="1"/>
  <c r="O85" i="16"/>
  <c r="Q85" i="16" s="1"/>
  <c r="Q99" i="16" s="1"/>
  <c r="N85" i="16"/>
  <c r="N99" i="16" s="1"/>
  <c r="N146" i="16" s="1"/>
  <c r="K85" i="16"/>
  <c r="M85" i="16" s="1"/>
  <c r="M99" i="16" s="1"/>
  <c r="J85" i="16"/>
  <c r="J99" i="16" s="1"/>
  <c r="G85" i="16"/>
  <c r="I85" i="16" s="1"/>
  <c r="I99" i="16" s="1"/>
  <c r="F85" i="16"/>
  <c r="F99" i="16" s="1"/>
  <c r="Q84" i="16"/>
  <c r="P84" i="16"/>
  <c r="I84" i="16"/>
  <c r="H84" i="16"/>
  <c r="Q83" i="16"/>
  <c r="P83" i="16"/>
  <c r="L83" i="16"/>
  <c r="I83" i="16"/>
  <c r="H83" i="16"/>
  <c r="I82" i="16"/>
  <c r="H82" i="16"/>
  <c r="I81" i="16"/>
  <c r="H81" i="16"/>
  <c r="I80" i="16"/>
  <c r="H80" i="16"/>
  <c r="I79" i="16"/>
  <c r="H79" i="16"/>
  <c r="Q78" i="16"/>
  <c r="P78" i="16"/>
  <c r="M78" i="16"/>
  <c r="L78" i="16"/>
  <c r="I78" i="16"/>
  <c r="H78" i="16"/>
  <c r="Q77" i="16"/>
  <c r="P77" i="16"/>
  <c r="I77" i="16"/>
  <c r="H77" i="16"/>
  <c r="Q76" i="16"/>
  <c r="P76" i="16"/>
  <c r="I76" i="16"/>
  <c r="H76" i="16"/>
  <c r="Q75" i="16"/>
  <c r="P75" i="16"/>
  <c r="M75" i="16"/>
  <c r="L75" i="16"/>
  <c r="I75" i="16"/>
  <c r="H75" i="16"/>
  <c r="I74" i="16"/>
  <c r="H74" i="16"/>
  <c r="M73" i="16"/>
  <c r="L73" i="16"/>
  <c r="I73" i="16"/>
  <c r="H73" i="16"/>
  <c r="I72" i="16"/>
  <c r="H72" i="16"/>
  <c r="Q71" i="16"/>
  <c r="P71" i="16"/>
  <c r="P85" i="16" s="1"/>
  <c r="P99" i="16" s="1"/>
  <c r="I71" i="16"/>
  <c r="H71" i="16"/>
  <c r="H85" i="16" s="1"/>
  <c r="H99" i="16" s="1"/>
  <c r="P70" i="16"/>
  <c r="P98" i="16" s="1"/>
  <c r="O70" i="16"/>
  <c r="N70" i="16"/>
  <c r="Q70" i="16" s="1"/>
  <c r="Q98" i="16" s="1"/>
  <c r="L70" i="16"/>
  <c r="L98" i="16" s="1"/>
  <c r="K70" i="16"/>
  <c r="J70" i="16"/>
  <c r="M70" i="16" s="1"/>
  <c r="M98" i="16" s="1"/>
  <c r="H70" i="16"/>
  <c r="H98" i="16" s="1"/>
  <c r="G70" i="16"/>
  <c r="F70" i="16"/>
  <c r="I70" i="16" s="1"/>
  <c r="I98" i="16" s="1"/>
  <c r="T69" i="16"/>
  <c r="Q69" i="16"/>
  <c r="P69" i="16"/>
  <c r="I69" i="16"/>
  <c r="H69" i="16"/>
  <c r="Q68" i="16"/>
  <c r="P68" i="16"/>
  <c r="I68" i="16"/>
  <c r="H68" i="16"/>
  <c r="I67" i="16"/>
  <c r="H67" i="16"/>
  <c r="Q66" i="16"/>
  <c r="P66" i="16"/>
  <c r="I66" i="16"/>
  <c r="H66" i="16"/>
  <c r="Q65" i="16"/>
  <c r="P65" i="16"/>
  <c r="I65" i="16"/>
  <c r="H65" i="16"/>
  <c r="I64" i="16"/>
  <c r="H64" i="16"/>
  <c r="I63" i="16"/>
  <c r="H63" i="16"/>
  <c r="Q62" i="16"/>
  <c r="P62" i="16"/>
  <c r="I62" i="16"/>
  <c r="H62" i="16"/>
  <c r="M61" i="16"/>
  <c r="L61" i="16"/>
  <c r="I61" i="16"/>
  <c r="H61" i="16"/>
  <c r="I60" i="16"/>
  <c r="H60" i="16"/>
  <c r="I59" i="16"/>
  <c r="H59" i="16"/>
  <c r="Q58" i="16"/>
  <c r="P58" i="16"/>
  <c r="I58" i="16"/>
  <c r="H58" i="16"/>
  <c r="I57" i="16"/>
  <c r="H57" i="16"/>
  <c r="Q56" i="16"/>
  <c r="P56" i="16"/>
  <c r="I56" i="16"/>
  <c r="H56" i="16"/>
  <c r="M55" i="16"/>
  <c r="L55" i="16"/>
  <c r="I55" i="16"/>
  <c r="H55" i="16"/>
  <c r="Q54" i="16"/>
  <c r="L54" i="16"/>
  <c r="I54" i="16"/>
  <c r="H54" i="16"/>
  <c r="U53" i="16"/>
  <c r="U97" i="16" s="1"/>
  <c r="S53" i="16"/>
  <c r="S97" i="16" s="1"/>
  <c r="R53" i="16"/>
  <c r="R97" i="16" s="1"/>
  <c r="Q53" i="16"/>
  <c r="Q97" i="16" s="1"/>
  <c r="O53" i="16"/>
  <c r="O97" i="16" s="1"/>
  <c r="N53" i="16"/>
  <c r="N97" i="16" s="1"/>
  <c r="N144" i="16" s="1"/>
  <c r="M53" i="16"/>
  <c r="M97" i="16" s="1"/>
  <c r="K53" i="16"/>
  <c r="K97" i="16" s="1"/>
  <c r="J53" i="16"/>
  <c r="J97" i="16" s="1"/>
  <c r="I53" i="16"/>
  <c r="I97" i="16" s="1"/>
  <c r="G53" i="16"/>
  <c r="G97" i="16" s="1"/>
  <c r="F53" i="16"/>
  <c r="F97" i="16" s="1"/>
  <c r="I52" i="16"/>
  <c r="H52" i="16"/>
  <c r="Q51" i="16"/>
  <c r="P51" i="16"/>
  <c r="M51" i="16"/>
  <c r="L51" i="16"/>
  <c r="I51" i="16"/>
  <c r="H51" i="16"/>
  <c r="Q50" i="16"/>
  <c r="P50" i="16"/>
  <c r="M50" i="16"/>
  <c r="L50" i="16"/>
  <c r="I50" i="16"/>
  <c r="H50" i="16"/>
  <c r="Q49" i="16"/>
  <c r="P49" i="16"/>
  <c r="I49" i="16"/>
  <c r="H49" i="16"/>
  <c r="M48" i="16"/>
  <c r="L48" i="16"/>
  <c r="I48" i="16"/>
  <c r="H48" i="16"/>
  <c r="I47" i="16"/>
  <c r="H47" i="16"/>
  <c r="I46" i="16"/>
  <c r="H46" i="16"/>
  <c r="U45" i="16"/>
  <c r="T45" i="16"/>
  <c r="Q45" i="16"/>
  <c r="P45" i="16"/>
  <c r="I45" i="16"/>
  <c r="H45" i="16"/>
  <c r="M44" i="16"/>
  <c r="L44" i="16"/>
  <c r="L53" i="16" s="1"/>
  <c r="L97" i="16" s="1"/>
  <c r="I44" i="16"/>
  <c r="H44" i="16"/>
  <c r="I43" i="16"/>
  <c r="H43" i="16"/>
  <c r="I42" i="16"/>
  <c r="H42" i="16"/>
  <c r="I41" i="16"/>
  <c r="H41" i="16"/>
  <c r="I40" i="16"/>
  <c r="H40" i="16"/>
  <c r="Q39" i="16"/>
  <c r="P39" i="16"/>
  <c r="I39" i="16"/>
  <c r="H39" i="16"/>
  <c r="Q38" i="16"/>
  <c r="P38" i="16"/>
  <c r="I38" i="16"/>
  <c r="H38" i="16"/>
  <c r="H53" i="16" s="1"/>
  <c r="H97" i="16" s="1"/>
  <c r="U37" i="16"/>
  <c r="U96" i="16" s="1"/>
  <c r="S37" i="16"/>
  <c r="S96" i="16" s="1"/>
  <c r="R37" i="16"/>
  <c r="R96" i="16" s="1"/>
  <c r="Q37" i="16"/>
  <c r="Q96" i="16" s="1"/>
  <c r="O37" i="16"/>
  <c r="O96" i="16" s="1"/>
  <c r="N37" i="16"/>
  <c r="N96" i="16" s="1"/>
  <c r="N143" i="16" s="1"/>
  <c r="M37" i="16"/>
  <c r="M96" i="16" s="1"/>
  <c r="J37" i="16"/>
  <c r="J96" i="16" s="1"/>
  <c r="H37" i="16"/>
  <c r="H96" i="16" s="1"/>
  <c r="G37" i="16"/>
  <c r="F37" i="16"/>
  <c r="I37" i="16" s="1"/>
  <c r="I96" i="16" s="1"/>
  <c r="I36" i="16"/>
  <c r="H36" i="16"/>
  <c r="Q35" i="16"/>
  <c r="P35" i="16"/>
  <c r="I35" i="16"/>
  <c r="H35" i="16"/>
  <c r="I34" i="16"/>
  <c r="H34" i="16"/>
  <c r="Q33" i="16"/>
  <c r="P33" i="16"/>
  <c r="I33" i="16"/>
  <c r="H33" i="16"/>
  <c r="L32" i="16"/>
  <c r="I32" i="16"/>
  <c r="H32" i="16"/>
  <c r="M31" i="16"/>
  <c r="L31" i="16"/>
  <c r="I31" i="16"/>
  <c r="H31" i="16"/>
  <c r="U30" i="16"/>
  <c r="T30" i="16"/>
  <c r="T37" i="16" s="1"/>
  <c r="M30" i="16"/>
  <c r="L30" i="16"/>
  <c r="I30" i="16"/>
  <c r="H30" i="16"/>
  <c r="I29" i="16"/>
  <c r="H29" i="16"/>
  <c r="M28" i="16"/>
  <c r="L28" i="16"/>
  <c r="I28" i="16"/>
  <c r="H28" i="16"/>
  <c r="I26" i="16"/>
  <c r="H26" i="16"/>
  <c r="Q25" i="16"/>
  <c r="P25" i="16"/>
  <c r="I25" i="16"/>
  <c r="H25" i="16"/>
  <c r="I24" i="16"/>
  <c r="H24" i="16"/>
  <c r="Q23" i="16"/>
  <c r="P23" i="16"/>
  <c r="I23" i="16"/>
  <c r="H23" i="16"/>
  <c r="Q22" i="16"/>
  <c r="P22" i="16"/>
  <c r="I22" i="16"/>
  <c r="H22" i="16"/>
  <c r="I21" i="16"/>
  <c r="H21" i="16"/>
  <c r="I20" i="16"/>
  <c r="H20" i="16"/>
  <c r="I19" i="16"/>
  <c r="H19" i="16"/>
  <c r="Q18" i="16"/>
  <c r="P18" i="16"/>
  <c r="Q17" i="16"/>
  <c r="P17" i="16"/>
  <c r="I17" i="16"/>
  <c r="H17" i="16"/>
  <c r="I16" i="16"/>
  <c r="H16" i="16"/>
  <c r="I15" i="16"/>
  <c r="H15" i="16"/>
  <c r="I14" i="16"/>
  <c r="H14" i="16"/>
  <c r="L13" i="16"/>
  <c r="I13" i="16"/>
  <c r="H13" i="16"/>
  <c r="Q12" i="16"/>
  <c r="P12" i="16"/>
  <c r="I12" i="16"/>
  <c r="H12" i="16"/>
  <c r="I11" i="16"/>
  <c r="H11" i="16"/>
  <c r="Q10" i="16"/>
  <c r="P10" i="16"/>
  <c r="L9" i="16"/>
  <c r="H9" i="16"/>
  <c r="Q8" i="16"/>
  <c r="P8" i="16"/>
  <c r="P37" i="16" s="1"/>
  <c r="M8" i="16"/>
  <c r="L8" i="16"/>
  <c r="I8" i="16"/>
  <c r="H8" i="16"/>
  <c r="I7" i="16"/>
  <c r="H7" i="16"/>
  <c r="S146" i="15"/>
  <c r="U146" i="15" s="1"/>
  <c r="R146" i="15"/>
  <c r="T146" i="15" s="1"/>
  <c r="K146" i="15"/>
  <c r="M146" i="15" s="1"/>
  <c r="J146" i="15"/>
  <c r="L146" i="15" s="1"/>
  <c r="S145" i="15"/>
  <c r="U145" i="15" s="1"/>
  <c r="R145" i="15"/>
  <c r="T145" i="15" s="1"/>
  <c r="K145" i="15"/>
  <c r="M145" i="15" s="1"/>
  <c r="J145" i="15"/>
  <c r="L145" i="15" s="1"/>
  <c r="S144" i="15"/>
  <c r="U144" i="15" s="1"/>
  <c r="R144" i="15"/>
  <c r="T144" i="15" s="1"/>
  <c r="K144" i="15"/>
  <c r="M144" i="15" s="1"/>
  <c r="J144" i="15"/>
  <c r="L144" i="15" s="1"/>
  <c r="S143" i="15"/>
  <c r="U143" i="15" s="1"/>
  <c r="R143" i="15"/>
  <c r="T143" i="15" s="1"/>
  <c r="K143" i="15"/>
  <c r="M143" i="15" s="1"/>
  <c r="J143" i="15"/>
  <c r="L143" i="15" s="1"/>
  <c r="K125" i="15"/>
  <c r="S147" i="15" s="1"/>
  <c r="U147" i="15" s="1"/>
  <c r="J125" i="15"/>
  <c r="R147" i="15" s="1"/>
  <c r="G125" i="15"/>
  <c r="K147" i="15" s="1"/>
  <c r="M147" i="15" s="1"/>
  <c r="F125" i="15"/>
  <c r="J147" i="15" s="1"/>
  <c r="M124" i="15"/>
  <c r="L124" i="15"/>
  <c r="I124" i="15"/>
  <c r="H124" i="15"/>
  <c r="M123" i="15"/>
  <c r="L123" i="15"/>
  <c r="I123" i="15"/>
  <c r="H123" i="15"/>
  <c r="M122" i="15"/>
  <c r="L122" i="15"/>
  <c r="I122" i="15"/>
  <c r="H122" i="15"/>
  <c r="M121" i="15"/>
  <c r="L121" i="15"/>
  <c r="L125" i="15" s="1"/>
  <c r="I121" i="15"/>
  <c r="H121" i="15"/>
  <c r="H125" i="15" s="1"/>
  <c r="N98" i="15"/>
  <c r="N145" i="15" s="1"/>
  <c r="J98" i="15"/>
  <c r="F98" i="15"/>
  <c r="F145" i="15" s="1"/>
  <c r="K96" i="15"/>
  <c r="J96" i="15"/>
  <c r="F96" i="15"/>
  <c r="F143" i="15" s="1"/>
  <c r="O85" i="15"/>
  <c r="O99" i="15" s="1"/>
  <c r="O146" i="15" s="1"/>
  <c r="Q146" i="15" s="1"/>
  <c r="N85" i="15"/>
  <c r="N99" i="15" s="1"/>
  <c r="N146" i="15" s="1"/>
  <c r="K85" i="15"/>
  <c r="K99" i="15" s="1"/>
  <c r="J85" i="15"/>
  <c r="L85" i="15" s="1"/>
  <c r="L99" i="15" s="1"/>
  <c r="G85" i="15"/>
  <c r="G99" i="15" s="1"/>
  <c r="F85" i="15"/>
  <c r="F99" i="15" s="1"/>
  <c r="Q84" i="15"/>
  <c r="P84" i="15"/>
  <c r="I84" i="15"/>
  <c r="H84" i="15"/>
  <c r="H85" i="15" s="1"/>
  <c r="H99" i="15" s="1"/>
  <c r="Q83" i="15"/>
  <c r="P83" i="15"/>
  <c r="P85" i="15" s="1"/>
  <c r="P99" i="15" s="1"/>
  <c r="L83" i="15"/>
  <c r="I83" i="15"/>
  <c r="H83" i="15"/>
  <c r="I82" i="15"/>
  <c r="H82" i="15"/>
  <c r="I81" i="15"/>
  <c r="H81" i="15"/>
  <c r="I80" i="15"/>
  <c r="H80" i="15"/>
  <c r="I79" i="15"/>
  <c r="H79" i="15"/>
  <c r="Q78" i="15"/>
  <c r="P78" i="15"/>
  <c r="M78" i="15"/>
  <c r="L78" i="15"/>
  <c r="I78" i="15"/>
  <c r="H78" i="15"/>
  <c r="Q77" i="15"/>
  <c r="P77" i="15"/>
  <c r="I77" i="15"/>
  <c r="H77" i="15"/>
  <c r="Q76" i="15"/>
  <c r="P76" i="15"/>
  <c r="I76" i="15"/>
  <c r="H76" i="15"/>
  <c r="Q75" i="15"/>
  <c r="P75" i="15"/>
  <c r="M75" i="15"/>
  <c r="L75" i="15"/>
  <c r="I75" i="15"/>
  <c r="H75" i="15"/>
  <c r="I74" i="15"/>
  <c r="H74" i="15"/>
  <c r="M73" i="15"/>
  <c r="L73" i="15"/>
  <c r="I73" i="15"/>
  <c r="H73" i="15"/>
  <c r="I72" i="15"/>
  <c r="H72" i="15"/>
  <c r="Q71" i="15"/>
  <c r="P71" i="15"/>
  <c r="I71" i="15"/>
  <c r="H71" i="15"/>
  <c r="O70" i="15"/>
  <c r="Q70" i="15" s="1"/>
  <c r="Q98" i="15" s="1"/>
  <c r="N70" i="15"/>
  <c r="K70" i="15"/>
  <c r="M70" i="15" s="1"/>
  <c r="M98" i="15" s="1"/>
  <c r="J70" i="15"/>
  <c r="G70" i="15"/>
  <c r="I70" i="15" s="1"/>
  <c r="I98" i="15" s="1"/>
  <c r="F70" i="15"/>
  <c r="T69" i="15"/>
  <c r="Q69" i="15"/>
  <c r="P69" i="15"/>
  <c r="I69" i="15"/>
  <c r="H69" i="15"/>
  <c r="Q68" i="15"/>
  <c r="P68" i="15"/>
  <c r="I68" i="15"/>
  <c r="H68" i="15"/>
  <c r="I67" i="15"/>
  <c r="H67" i="15"/>
  <c r="Q66" i="15"/>
  <c r="P66" i="15"/>
  <c r="I66" i="15"/>
  <c r="H66" i="15"/>
  <c r="Q65" i="15"/>
  <c r="P65" i="15"/>
  <c r="I65" i="15"/>
  <c r="H65" i="15"/>
  <c r="I64" i="15"/>
  <c r="H64" i="15"/>
  <c r="I63" i="15"/>
  <c r="H63" i="15"/>
  <c r="Q62" i="15"/>
  <c r="P62" i="15"/>
  <c r="I62" i="15"/>
  <c r="H62" i="15"/>
  <c r="M61" i="15"/>
  <c r="L61" i="15"/>
  <c r="I61" i="15"/>
  <c r="H61" i="15"/>
  <c r="I60" i="15"/>
  <c r="H60" i="15"/>
  <c r="I59" i="15"/>
  <c r="H59" i="15"/>
  <c r="Q58" i="15"/>
  <c r="P58" i="15"/>
  <c r="I58" i="15"/>
  <c r="H58" i="15"/>
  <c r="I57" i="15"/>
  <c r="H57" i="15"/>
  <c r="Q56" i="15"/>
  <c r="P56" i="15"/>
  <c r="P70" i="15" s="1"/>
  <c r="P98" i="15" s="1"/>
  <c r="I56" i="15"/>
  <c r="H56" i="15"/>
  <c r="M55" i="15"/>
  <c r="L55" i="15"/>
  <c r="I55" i="15"/>
  <c r="H55" i="15"/>
  <c r="Q54" i="15"/>
  <c r="L54" i="15"/>
  <c r="I54" i="15"/>
  <c r="H54" i="15"/>
  <c r="H70" i="15" s="1"/>
  <c r="H98" i="15" s="1"/>
  <c r="T53" i="15"/>
  <c r="T97" i="15" s="1"/>
  <c r="S53" i="15"/>
  <c r="S97" i="15" s="1"/>
  <c r="R53" i="15"/>
  <c r="U53" i="15" s="1"/>
  <c r="U97" i="15" s="1"/>
  <c r="P53" i="15"/>
  <c r="P97" i="15" s="1"/>
  <c r="O53" i="15"/>
  <c r="O97" i="15" s="1"/>
  <c r="O144" i="15" s="1"/>
  <c r="N53" i="15"/>
  <c r="Q53" i="15" s="1"/>
  <c r="Q97" i="15" s="1"/>
  <c r="K53" i="15"/>
  <c r="K97" i="15" s="1"/>
  <c r="J53" i="15"/>
  <c r="M53" i="15" s="1"/>
  <c r="M97" i="15" s="1"/>
  <c r="G53" i="15"/>
  <c r="G97" i="15" s="1"/>
  <c r="F53" i="15"/>
  <c r="I53" i="15" s="1"/>
  <c r="I97" i="15" s="1"/>
  <c r="I52" i="15"/>
  <c r="H52" i="15"/>
  <c r="Q51" i="15"/>
  <c r="P51" i="15"/>
  <c r="M51" i="15"/>
  <c r="L51" i="15"/>
  <c r="I51" i="15"/>
  <c r="H51" i="15"/>
  <c r="Q50" i="15"/>
  <c r="P50" i="15"/>
  <c r="M50" i="15"/>
  <c r="L50" i="15"/>
  <c r="I50" i="15"/>
  <c r="H50" i="15"/>
  <c r="Q49" i="15"/>
  <c r="P49" i="15"/>
  <c r="I49" i="15"/>
  <c r="H49" i="15"/>
  <c r="M48" i="15"/>
  <c r="L48" i="15"/>
  <c r="I48" i="15"/>
  <c r="H48" i="15"/>
  <c r="I47" i="15"/>
  <c r="H47" i="15"/>
  <c r="I46" i="15"/>
  <c r="H46" i="15"/>
  <c r="U45" i="15"/>
  <c r="T45" i="15"/>
  <c r="Q45" i="15"/>
  <c r="P45" i="15"/>
  <c r="I45" i="15"/>
  <c r="H45" i="15"/>
  <c r="M44" i="15"/>
  <c r="L44" i="15"/>
  <c r="L53" i="15" s="1"/>
  <c r="L97" i="15" s="1"/>
  <c r="I44" i="15"/>
  <c r="H44" i="15"/>
  <c r="I43" i="15"/>
  <c r="H43" i="15"/>
  <c r="I42" i="15"/>
  <c r="H42" i="15"/>
  <c r="I41" i="15"/>
  <c r="H41" i="15"/>
  <c r="H53" i="15" s="1"/>
  <c r="H97" i="15" s="1"/>
  <c r="I40" i="15"/>
  <c r="H40" i="15"/>
  <c r="Q39" i="15"/>
  <c r="P39" i="15"/>
  <c r="I39" i="15"/>
  <c r="H39" i="15"/>
  <c r="Q38" i="15"/>
  <c r="P38" i="15"/>
  <c r="I38" i="15"/>
  <c r="H38" i="15"/>
  <c r="T37" i="15"/>
  <c r="T96" i="15" s="1"/>
  <c r="S37" i="15"/>
  <c r="S96" i="15" s="1"/>
  <c r="R37" i="15"/>
  <c r="U37" i="15" s="1"/>
  <c r="U96" i="15" s="1"/>
  <c r="O37" i="15"/>
  <c r="O96" i="15" s="1"/>
  <c r="O143" i="15" s="1"/>
  <c r="N37" i="15"/>
  <c r="Q37" i="15" s="1"/>
  <c r="Q96" i="15" s="1"/>
  <c r="M37" i="15"/>
  <c r="M96" i="15" s="1"/>
  <c r="L37" i="15"/>
  <c r="L96" i="15" s="1"/>
  <c r="J37" i="15"/>
  <c r="G37" i="15"/>
  <c r="I37" i="15" s="1"/>
  <c r="I96" i="15" s="1"/>
  <c r="F37" i="15"/>
  <c r="I36" i="15"/>
  <c r="H36" i="15"/>
  <c r="Q35" i="15"/>
  <c r="P35" i="15"/>
  <c r="I35" i="15"/>
  <c r="H35" i="15"/>
  <c r="I34" i="15"/>
  <c r="H34" i="15"/>
  <c r="Q33" i="15"/>
  <c r="P33" i="15"/>
  <c r="I33" i="15"/>
  <c r="H33" i="15"/>
  <c r="L32" i="15"/>
  <c r="I32" i="15"/>
  <c r="H32" i="15"/>
  <c r="M31" i="15"/>
  <c r="L31" i="15"/>
  <c r="I31" i="15"/>
  <c r="H31" i="15"/>
  <c r="U30" i="15"/>
  <c r="T30" i="15"/>
  <c r="M30" i="15"/>
  <c r="L30" i="15"/>
  <c r="I30" i="15"/>
  <c r="H30" i="15"/>
  <c r="I29" i="15"/>
  <c r="H29" i="15"/>
  <c r="M28" i="15"/>
  <c r="L28" i="15"/>
  <c r="I28" i="15"/>
  <c r="H28" i="15"/>
  <c r="I26" i="15"/>
  <c r="H26" i="15"/>
  <c r="Q25" i="15"/>
  <c r="P25" i="15"/>
  <c r="I25" i="15"/>
  <c r="H25" i="15"/>
  <c r="I24" i="15"/>
  <c r="H24" i="15"/>
  <c r="Q23" i="15"/>
  <c r="P23" i="15"/>
  <c r="I23" i="15"/>
  <c r="H23" i="15"/>
  <c r="Q22" i="15"/>
  <c r="P22" i="15"/>
  <c r="I22" i="15"/>
  <c r="H22" i="15"/>
  <c r="I21" i="15"/>
  <c r="H21" i="15"/>
  <c r="I20" i="15"/>
  <c r="H20" i="15"/>
  <c r="I19" i="15"/>
  <c r="H19" i="15"/>
  <c r="Q18" i="15"/>
  <c r="P18" i="15"/>
  <c r="P37" i="15" s="1"/>
  <c r="Q17" i="15"/>
  <c r="P17" i="15"/>
  <c r="I17" i="15"/>
  <c r="H17" i="15"/>
  <c r="I16" i="15"/>
  <c r="H16" i="15"/>
  <c r="I15" i="15"/>
  <c r="H15" i="15"/>
  <c r="I14" i="15"/>
  <c r="H14" i="15"/>
  <c r="L13" i="15"/>
  <c r="I13" i="15"/>
  <c r="H13" i="15"/>
  <c r="Q12" i="15"/>
  <c r="P12" i="15"/>
  <c r="I12" i="15"/>
  <c r="H12" i="15"/>
  <c r="I11" i="15"/>
  <c r="H11" i="15"/>
  <c r="Q10" i="15"/>
  <c r="P10" i="15"/>
  <c r="L9" i="15"/>
  <c r="H9" i="15"/>
  <c r="Q8" i="15"/>
  <c r="P8" i="15"/>
  <c r="M8" i="15"/>
  <c r="L8" i="15"/>
  <c r="I8" i="15"/>
  <c r="H8" i="15"/>
  <c r="I7" i="15"/>
  <c r="H7" i="15"/>
  <c r="U146" i="14"/>
  <c r="S146" i="14"/>
  <c r="R146" i="14"/>
  <c r="T146" i="14" s="1"/>
  <c r="M146" i="14"/>
  <c r="K146" i="14"/>
  <c r="J146" i="14"/>
  <c r="L146" i="14" s="1"/>
  <c r="U145" i="14"/>
  <c r="S145" i="14"/>
  <c r="R145" i="14"/>
  <c r="T145" i="14" s="1"/>
  <c r="M145" i="14"/>
  <c r="K145" i="14"/>
  <c r="J145" i="14"/>
  <c r="L145" i="14" s="1"/>
  <c r="U144" i="14"/>
  <c r="S144" i="14"/>
  <c r="R144" i="14"/>
  <c r="T144" i="14" s="1"/>
  <c r="M144" i="14"/>
  <c r="K144" i="14"/>
  <c r="J144" i="14"/>
  <c r="L144" i="14" s="1"/>
  <c r="U143" i="14"/>
  <c r="S143" i="14"/>
  <c r="R143" i="14"/>
  <c r="T143" i="14" s="1"/>
  <c r="M143" i="14"/>
  <c r="K143" i="14"/>
  <c r="J143" i="14"/>
  <c r="L143" i="14" s="1"/>
  <c r="M125" i="14"/>
  <c r="K125" i="14"/>
  <c r="S147" i="14" s="1"/>
  <c r="J125" i="14"/>
  <c r="R147" i="14" s="1"/>
  <c r="T147" i="14" s="1"/>
  <c r="I125" i="14"/>
  <c r="G125" i="14"/>
  <c r="K147" i="14" s="1"/>
  <c r="M147" i="14" s="1"/>
  <c r="F125" i="14"/>
  <c r="J147" i="14" s="1"/>
  <c r="M124" i="14"/>
  <c r="L124" i="14"/>
  <c r="I124" i="14"/>
  <c r="H124" i="14"/>
  <c r="M123" i="14"/>
  <c r="L123" i="14"/>
  <c r="I123" i="14"/>
  <c r="H123" i="14"/>
  <c r="M122" i="14"/>
  <c r="L122" i="14"/>
  <c r="I122" i="14"/>
  <c r="H122" i="14"/>
  <c r="M121" i="14"/>
  <c r="L121" i="14"/>
  <c r="L125" i="14" s="1"/>
  <c r="I121" i="14"/>
  <c r="H121" i="14"/>
  <c r="H125" i="14" s="1"/>
  <c r="O98" i="14"/>
  <c r="O145" i="14" s="1"/>
  <c r="K98" i="14"/>
  <c r="G98" i="14"/>
  <c r="G145" i="14" s="1"/>
  <c r="K96" i="14"/>
  <c r="Q85" i="14"/>
  <c r="Q99" i="14" s="1"/>
  <c r="O85" i="14"/>
  <c r="O99" i="14" s="1"/>
  <c r="O146" i="14" s="1"/>
  <c r="N85" i="14"/>
  <c r="N99" i="14" s="1"/>
  <c r="N146" i="14" s="1"/>
  <c r="P146" i="14" s="1"/>
  <c r="M85" i="14"/>
  <c r="M99" i="14" s="1"/>
  <c r="K85" i="14"/>
  <c r="K99" i="14" s="1"/>
  <c r="J85" i="14"/>
  <c r="J99" i="14" s="1"/>
  <c r="I85" i="14"/>
  <c r="I99" i="14" s="1"/>
  <c r="G85" i="14"/>
  <c r="G99" i="14" s="1"/>
  <c r="F85" i="14"/>
  <c r="F99" i="14" s="1"/>
  <c r="Q84" i="14"/>
  <c r="P84" i="14"/>
  <c r="I84" i="14"/>
  <c r="H84" i="14"/>
  <c r="Q83" i="14"/>
  <c r="P83" i="14"/>
  <c r="L83" i="14"/>
  <c r="I83" i="14"/>
  <c r="H83" i="14"/>
  <c r="I82" i="14"/>
  <c r="H82" i="14"/>
  <c r="I81" i="14"/>
  <c r="H81" i="14"/>
  <c r="I80" i="14"/>
  <c r="H80" i="14"/>
  <c r="I79" i="14"/>
  <c r="H79" i="14"/>
  <c r="Q78" i="14"/>
  <c r="P78" i="14"/>
  <c r="M78" i="14"/>
  <c r="L78" i="14"/>
  <c r="I78" i="14"/>
  <c r="H78" i="14"/>
  <c r="Q77" i="14"/>
  <c r="P77" i="14"/>
  <c r="I77" i="14"/>
  <c r="H77" i="14"/>
  <c r="Q76" i="14"/>
  <c r="P76" i="14"/>
  <c r="I76" i="14"/>
  <c r="H76" i="14"/>
  <c r="Q75" i="14"/>
  <c r="P75" i="14"/>
  <c r="M75" i="14"/>
  <c r="L75" i="14"/>
  <c r="I75" i="14"/>
  <c r="H75" i="14"/>
  <c r="I74" i="14"/>
  <c r="H74" i="14"/>
  <c r="M73" i="14"/>
  <c r="L73" i="14"/>
  <c r="I73" i="14"/>
  <c r="H73" i="14"/>
  <c r="I72" i="14"/>
  <c r="H72" i="14"/>
  <c r="Q71" i="14"/>
  <c r="P71" i="14"/>
  <c r="P85" i="14" s="1"/>
  <c r="P99" i="14" s="1"/>
  <c r="I71" i="14"/>
  <c r="H71" i="14"/>
  <c r="H85" i="14" s="1"/>
  <c r="H99" i="14" s="1"/>
  <c r="P70" i="14"/>
  <c r="P98" i="14" s="1"/>
  <c r="O70" i="14"/>
  <c r="Q70" i="14" s="1"/>
  <c r="Q98" i="14" s="1"/>
  <c r="N70" i="14"/>
  <c r="N98" i="14" s="1"/>
  <c r="N145" i="14" s="1"/>
  <c r="P145" i="14" s="1"/>
  <c r="K70" i="14"/>
  <c r="M70" i="14" s="1"/>
  <c r="M98" i="14" s="1"/>
  <c r="J70" i="14"/>
  <c r="L70" i="14" s="1"/>
  <c r="L98" i="14" s="1"/>
  <c r="H70" i="14"/>
  <c r="H98" i="14" s="1"/>
  <c r="G70" i="14"/>
  <c r="I70" i="14" s="1"/>
  <c r="I98" i="14" s="1"/>
  <c r="F70" i="14"/>
  <c r="F98" i="14" s="1"/>
  <c r="T69" i="14"/>
  <c r="Q69" i="14"/>
  <c r="P69" i="14"/>
  <c r="I69" i="14"/>
  <c r="H69" i="14"/>
  <c r="Q68" i="14"/>
  <c r="P68" i="14"/>
  <c r="I68" i="14"/>
  <c r="H68" i="14"/>
  <c r="I67" i="14"/>
  <c r="H67" i="14"/>
  <c r="Q66" i="14"/>
  <c r="P66" i="14"/>
  <c r="I66" i="14"/>
  <c r="H66" i="14"/>
  <c r="Q65" i="14"/>
  <c r="P65" i="14"/>
  <c r="I65" i="14"/>
  <c r="H65" i="14"/>
  <c r="I64" i="14"/>
  <c r="H64" i="14"/>
  <c r="I63" i="14"/>
  <c r="H63" i="14"/>
  <c r="Q62" i="14"/>
  <c r="P62" i="14"/>
  <c r="I62" i="14"/>
  <c r="H62" i="14"/>
  <c r="M61" i="14"/>
  <c r="L61" i="14"/>
  <c r="I61" i="14"/>
  <c r="H61" i="14"/>
  <c r="I60" i="14"/>
  <c r="H60" i="14"/>
  <c r="I59" i="14"/>
  <c r="H59" i="14"/>
  <c r="Q58" i="14"/>
  <c r="P58" i="14"/>
  <c r="I58" i="14"/>
  <c r="H58" i="14"/>
  <c r="I57" i="14"/>
  <c r="H57" i="14"/>
  <c r="Q56" i="14"/>
  <c r="P56" i="14"/>
  <c r="I56" i="14"/>
  <c r="H56" i="14"/>
  <c r="M55" i="14"/>
  <c r="L55" i="14"/>
  <c r="I55" i="14"/>
  <c r="H55" i="14"/>
  <c r="Q54" i="14"/>
  <c r="L54" i="14"/>
  <c r="I54" i="14"/>
  <c r="H54" i="14"/>
  <c r="S53" i="14"/>
  <c r="S97" i="14" s="1"/>
  <c r="R53" i="14"/>
  <c r="R97" i="14" s="1"/>
  <c r="O53" i="14"/>
  <c r="O97" i="14" s="1"/>
  <c r="O144" i="14" s="1"/>
  <c r="N53" i="14"/>
  <c r="N97" i="14" s="1"/>
  <c r="N144" i="14" s="1"/>
  <c r="P144" i="14" s="1"/>
  <c r="K53" i="14"/>
  <c r="K97" i="14" s="1"/>
  <c r="J53" i="14"/>
  <c r="J97" i="14" s="1"/>
  <c r="G53" i="14"/>
  <c r="G97" i="14" s="1"/>
  <c r="F53" i="14"/>
  <c r="F97" i="14" s="1"/>
  <c r="I52" i="14"/>
  <c r="H52" i="14"/>
  <c r="Q51" i="14"/>
  <c r="P51" i="14"/>
  <c r="M51" i="14"/>
  <c r="L51" i="14"/>
  <c r="I51" i="14"/>
  <c r="H51" i="14"/>
  <c r="Q50" i="14"/>
  <c r="P50" i="14"/>
  <c r="M50" i="14"/>
  <c r="L50" i="14"/>
  <c r="I50" i="14"/>
  <c r="H50" i="14"/>
  <c r="Q49" i="14"/>
  <c r="P49" i="14"/>
  <c r="I49" i="14"/>
  <c r="H49" i="14"/>
  <c r="M48" i="14"/>
  <c r="L48" i="14"/>
  <c r="I48" i="14"/>
  <c r="H48" i="14"/>
  <c r="I47" i="14"/>
  <c r="H47" i="14"/>
  <c r="I46" i="14"/>
  <c r="H46" i="14"/>
  <c r="U45" i="14"/>
  <c r="T45" i="14"/>
  <c r="Q45" i="14"/>
  <c r="P45" i="14"/>
  <c r="I45" i="14"/>
  <c r="H45" i="14"/>
  <c r="M44" i="14"/>
  <c r="L44" i="14"/>
  <c r="L53" i="14" s="1"/>
  <c r="L97" i="14" s="1"/>
  <c r="I44" i="14"/>
  <c r="H44" i="14"/>
  <c r="I43" i="14"/>
  <c r="H43" i="14"/>
  <c r="I42" i="14"/>
  <c r="H42" i="14"/>
  <c r="I41" i="14"/>
  <c r="H41" i="14"/>
  <c r="H53" i="14" s="1"/>
  <c r="H97" i="14" s="1"/>
  <c r="I40" i="14"/>
  <c r="H40" i="14"/>
  <c r="Q39" i="14"/>
  <c r="P39" i="14"/>
  <c r="I39" i="14"/>
  <c r="H39" i="14"/>
  <c r="Q38" i="14"/>
  <c r="P38" i="14"/>
  <c r="I38" i="14"/>
  <c r="H38" i="14"/>
  <c r="T37" i="14"/>
  <c r="T96" i="14" s="1"/>
  <c r="S37" i="14"/>
  <c r="S96" i="14" s="1"/>
  <c r="R37" i="14"/>
  <c r="R96" i="14" s="1"/>
  <c r="O37" i="14"/>
  <c r="O96" i="14" s="1"/>
  <c r="O143" i="14" s="1"/>
  <c r="N37" i="14"/>
  <c r="N96" i="14" s="1"/>
  <c r="J37" i="14"/>
  <c r="M37" i="14" s="1"/>
  <c r="M96" i="14" s="1"/>
  <c r="G37" i="14"/>
  <c r="G96" i="14" s="1"/>
  <c r="F37" i="14"/>
  <c r="H37" i="14" s="1"/>
  <c r="I36" i="14"/>
  <c r="H36" i="14"/>
  <c r="Q35" i="14"/>
  <c r="P35" i="14"/>
  <c r="I35" i="14"/>
  <c r="H35" i="14"/>
  <c r="I34" i="14"/>
  <c r="H34" i="14"/>
  <c r="Q33" i="14"/>
  <c r="P33" i="14"/>
  <c r="I33" i="14"/>
  <c r="H33" i="14"/>
  <c r="L32" i="14"/>
  <c r="I32" i="14"/>
  <c r="H32" i="14"/>
  <c r="M31" i="14"/>
  <c r="L31" i="14"/>
  <c r="I31" i="14"/>
  <c r="H31" i="14"/>
  <c r="U30" i="14"/>
  <c r="T30" i="14"/>
  <c r="M30" i="14"/>
  <c r="L30" i="14"/>
  <c r="I30" i="14"/>
  <c r="H30" i="14"/>
  <c r="I29" i="14"/>
  <c r="H29" i="14"/>
  <c r="M28" i="14"/>
  <c r="L28" i="14"/>
  <c r="I28" i="14"/>
  <c r="H28" i="14"/>
  <c r="I26" i="14"/>
  <c r="H26" i="14"/>
  <c r="Q25" i="14"/>
  <c r="P25" i="14"/>
  <c r="I25" i="14"/>
  <c r="H25" i="14"/>
  <c r="I24" i="14"/>
  <c r="H24" i="14"/>
  <c r="Q23" i="14"/>
  <c r="P23" i="14"/>
  <c r="I23" i="14"/>
  <c r="H23" i="14"/>
  <c r="Q22" i="14"/>
  <c r="P22" i="14"/>
  <c r="I22" i="14"/>
  <c r="H22" i="14"/>
  <c r="I21" i="14"/>
  <c r="H21" i="14"/>
  <c r="I20" i="14"/>
  <c r="H20" i="14"/>
  <c r="I19" i="14"/>
  <c r="H19" i="14"/>
  <c r="Q18" i="14"/>
  <c r="P18" i="14"/>
  <c r="Q17" i="14"/>
  <c r="P17" i="14"/>
  <c r="I17" i="14"/>
  <c r="H17" i="14"/>
  <c r="I16" i="14"/>
  <c r="H16" i="14"/>
  <c r="I15" i="14"/>
  <c r="H15" i="14"/>
  <c r="I14" i="14"/>
  <c r="H14" i="14"/>
  <c r="L13" i="14"/>
  <c r="I13" i="14"/>
  <c r="H13" i="14"/>
  <c r="Q12" i="14"/>
  <c r="P12" i="14"/>
  <c r="I12" i="14"/>
  <c r="H12" i="14"/>
  <c r="I11" i="14"/>
  <c r="H11" i="14"/>
  <c r="Q10" i="14"/>
  <c r="P10" i="14"/>
  <c r="L9" i="14"/>
  <c r="H9" i="14"/>
  <c r="Q8" i="14"/>
  <c r="P8" i="14"/>
  <c r="P37" i="14" s="1"/>
  <c r="M8" i="14"/>
  <c r="L8" i="14"/>
  <c r="I8" i="14"/>
  <c r="H8" i="14"/>
  <c r="I7" i="14"/>
  <c r="H7" i="14"/>
  <c r="T146" i="13"/>
  <c r="S146" i="13"/>
  <c r="R146" i="13"/>
  <c r="U146" i="13" s="1"/>
  <c r="L146" i="13"/>
  <c r="K146" i="13"/>
  <c r="J146" i="13"/>
  <c r="M146" i="13" s="1"/>
  <c r="T145" i="13"/>
  <c r="S145" i="13"/>
  <c r="R145" i="13"/>
  <c r="U145" i="13" s="1"/>
  <c r="L145" i="13"/>
  <c r="K145" i="13"/>
  <c r="J145" i="13"/>
  <c r="M145" i="13" s="1"/>
  <c r="T144" i="13"/>
  <c r="S144" i="13"/>
  <c r="R144" i="13"/>
  <c r="U144" i="13" s="1"/>
  <c r="L144" i="13"/>
  <c r="K144" i="13"/>
  <c r="J144" i="13"/>
  <c r="M144" i="13" s="1"/>
  <c r="T143" i="13"/>
  <c r="S143" i="13"/>
  <c r="R143" i="13"/>
  <c r="U143" i="13" s="1"/>
  <c r="L143" i="13"/>
  <c r="K143" i="13"/>
  <c r="J143" i="13"/>
  <c r="M143" i="13" s="1"/>
  <c r="K125" i="13"/>
  <c r="S147" i="13" s="1"/>
  <c r="J125" i="13"/>
  <c r="R147" i="13" s="1"/>
  <c r="T147" i="13" s="1"/>
  <c r="H125" i="13"/>
  <c r="G125" i="13"/>
  <c r="K147" i="13" s="1"/>
  <c r="M147" i="13" s="1"/>
  <c r="F125" i="13"/>
  <c r="J147" i="13" s="1"/>
  <c r="M124" i="13"/>
  <c r="L124" i="13"/>
  <c r="I124" i="13"/>
  <c r="H124" i="13"/>
  <c r="M123" i="13"/>
  <c r="L123" i="13"/>
  <c r="I123" i="13"/>
  <c r="H123" i="13"/>
  <c r="M122" i="13"/>
  <c r="L122" i="13"/>
  <c r="I122" i="13"/>
  <c r="H122" i="13"/>
  <c r="M121" i="13"/>
  <c r="L121" i="13"/>
  <c r="L125" i="13" s="1"/>
  <c r="I121" i="13"/>
  <c r="H121" i="13"/>
  <c r="N98" i="13"/>
  <c r="N145" i="13" s="1"/>
  <c r="P145" i="13" s="1"/>
  <c r="J98" i="13"/>
  <c r="F98" i="13"/>
  <c r="F145" i="13" s="1"/>
  <c r="K96" i="13"/>
  <c r="P85" i="13"/>
  <c r="P99" i="13" s="1"/>
  <c r="O85" i="13"/>
  <c r="O99" i="13" s="1"/>
  <c r="O146" i="13" s="1"/>
  <c r="Q146" i="13" s="1"/>
  <c r="N85" i="13"/>
  <c r="N99" i="13" s="1"/>
  <c r="N146" i="13" s="1"/>
  <c r="L85" i="13"/>
  <c r="L99" i="13" s="1"/>
  <c r="K85" i="13"/>
  <c r="K99" i="13" s="1"/>
  <c r="J85" i="13"/>
  <c r="J99" i="13" s="1"/>
  <c r="H85" i="13"/>
  <c r="H99" i="13" s="1"/>
  <c r="G85" i="13"/>
  <c r="G99" i="13" s="1"/>
  <c r="F85" i="13"/>
  <c r="F99" i="13" s="1"/>
  <c r="Q84" i="13"/>
  <c r="P84" i="13"/>
  <c r="I84" i="13"/>
  <c r="H84" i="13"/>
  <c r="Q83" i="13"/>
  <c r="P83" i="13"/>
  <c r="L83" i="13"/>
  <c r="I83" i="13"/>
  <c r="H83" i="13"/>
  <c r="I82" i="13"/>
  <c r="H82" i="13"/>
  <c r="I81" i="13"/>
  <c r="H81" i="13"/>
  <c r="I80" i="13"/>
  <c r="H80" i="13"/>
  <c r="I79" i="13"/>
  <c r="H79" i="13"/>
  <c r="Q78" i="13"/>
  <c r="P78" i="13"/>
  <c r="M78" i="13"/>
  <c r="L78" i="13"/>
  <c r="I78" i="13"/>
  <c r="H78" i="13"/>
  <c r="Q77" i="13"/>
  <c r="P77" i="13"/>
  <c r="I77" i="13"/>
  <c r="H77" i="13"/>
  <c r="Q76" i="13"/>
  <c r="P76" i="13"/>
  <c r="I76" i="13"/>
  <c r="H76" i="13"/>
  <c r="Q75" i="13"/>
  <c r="P75" i="13"/>
  <c r="M75" i="13"/>
  <c r="L75" i="13"/>
  <c r="I75" i="13"/>
  <c r="H75" i="13"/>
  <c r="I74" i="13"/>
  <c r="H74" i="13"/>
  <c r="M73" i="13"/>
  <c r="L73" i="13"/>
  <c r="I73" i="13"/>
  <c r="H73" i="13"/>
  <c r="I72" i="13"/>
  <c r="H72" i="13"/>
  <c r="Q71" i="13"/>
  <c r="P71" i="13"/>
  <c r="I71" i="13"/>
  <c r="H71" i="13"/>
  <c r="Q70" i="13"/>
  <c r="Q98" i="13" s="1"/>
  <c r="O70" i="13"/>
  <c r="O98" i="13" s="1"/>
  <c r="O145" i="13" s="1"/>
  <c r="N70" i="13"/>
  <c r="M70" i="13"/>
  <c r="M98" i="13" s="1"/>
  <c r="K70" i="13"/>
  <c r="K98" i="13" s="1"/>
  <c r="J70" i="13"/>
  <c r="L70" i="13" s="1"/>
  <c r="L98" i="13" s="1"/>
  <c r="I70" i="13"/>
  <c r="I98" i="13" s="1"/>
  <c r="G70" i="13"/>
  <c r="G98" i="13" s="1"/>
  <c r="F70" i="13"/>
  <c r="T69" i="13"/>
  <c r="Q69" i="13"/>
  <c r="P69" i="13"/>
  <c r="I69" i="13"/>
  <c r="H69" i="13"/>
  <c r="Q68" i="13"/>
  <c r="P68" i="13"/>
  <c r="I68" i="13"/>
  <c r="H68" i="13"/>
  <c r="I67" i="13"/>
  <c r="H67" i="13"/>
  <c r="Q66" i="13"/>
  <c r="P66" i="13"/>
  <c r="I66" i="13"/>
  <c r="H66" i="13"/>
  <c r="Q65" i="13"/>
  <c r="P65" i="13"/>
  <c r="I65" i="13"/>
  <c r="H65" i="13"/>
  <c r="I64" i="13"/>
  <c r="H64" i="13"/>
  <c r="I63" i="13"/>
  <c r="H63" i="13"/>
  <c r="Q62" i="13"/>
  <c r="P62" i="13"/>
  <c r="I62" i="13"/>
  <c r="H62" i="13"/>
  <c r="M61" i="13"/>
  <c r="L61" i="13"/>
  <c r="I61" i="13"/>
  <c r="H61" i="13"/>
  <c r="I60" i="13"/>
  <c r="H60" i="13"/>
  <c r="I59" i="13"/>
  <c r="H59" i="13"/>
  <c r="Q58" i="13"/>
  <c r="P58" i="13"/>
  <c r="I58" i="13"/>
  <c r="H58" i="13"/>
  <c r="I57" i="13"/>
  <c r="H57" i="13"/>
  <c r="Q56" i="13"/>
  <c r="P56" i="13"/>
  <c r="P70" i="13" s="1"/>
  <c r="P98" i="13" s="1"/>
  <c r="I56" i="13"/>
  <c r="H56" i="13"/>
  <c r="M55" i="13"/>
  <c r="L55" i="13"/>
  <c r="I55" i="13"/>
  <c r="H55" i="13"/>
  <c r="Q54" i="13"/>
  <c r="L54" i="13"/>
  <c r="I54" i="13"/>
  <c r="H54" i="13"/>
  <c r="H70" i="13" s="1"/>
  <c r="H98" i="13" s="1"/>
  <c r="S53" i="13"/>
  <c r="S97" i="13" s="1"/>
  <c r="R53" i="13"/>
  <c r="P53" i="13"/>
  <c r="P97" i="13" s="1"/>
  <c r="O53" i="13"/>
  <c r="O97" i="13" s="1"/>
  <c r="O144" i="13" s="1"/>
  <c r="N53" i="13"/>
  <c r="N97" i="13" s="1"/>
  <c r="L53" i="13"/>
  <c r="L97" i="13" s="1"/>
  <c r="K53" i="13"/>
  <c r="K97" i="13" s="1"/>
  <c r="J53" i="13"/>
  <c r="J97" i="13" s="1"/>
  <c r="G53" i="13"/>
  <c r="G97" i="13" s="1"/>
  <c r="F53" i="13"/>
  <c r="F97" i="13" s="1"/>
  <c r="I52" i="13"/>
  <c r="H52" i="13"/>
  <c r="Q51" i="13"/>
  <c r="P51" i="13"/>
  <c r="M51" i="13"/>
  <c r="L51" i="13"/>
  <c r="I51" i="13"/>
  <c r="H51" i="13"/>
  <c r="Q50" i="13"/>
  <c r="P50" i="13"/>
  <c r="M50" i="13"/>
  <c r="L50" i="13"/>
  <c r="I50" i="13"/>
  <c r="H50" i="13"/>
  <c r="Q49" i="13"/>
  <c r="P49" i="13"/>
  <c r="I49" i="13"/>
  <c r="H49" i="13"/>
  <c r="M48" i="13"/>
  <c r="L48" i="13"/>
  <c r="I48" i="13"/>
  <c r="H48" i="13"/>
  <c r="I47" i="13"/>
  <c r="H47" i="13"/>
  <c r="I46" i="13"/>
  <c r="H46" i="13"/>
  <c r="U45" i="13"/>
  <c r="T45" i="13"/>
  <c r="Q45" i="13"/>
  <c r="P45" i="13"/>
  <c r="I45" i="13"/>
  <c r="H45" i="13"/>
  <c r="M44" i="13"/>
  <c r="L44" i="13"/>
  <c r="I44" i="13"/>
  <c r="H44" i="13"/>
  <c r="I43" i="13"/>
  <c r="H43" i="13"/>
  <c r="I42" i="13"/>
  <c r="H42" i="13"/>
  <c r="I41" i="13"/>
  <c r="H41" i="13"/>
  <c r="I40" i="13"/>
  <c r="H40" i="13"/>
  <c r="Q39" i="13"/>
  <c r="P39" i="13"/>
  <c r="I39" i="13"/>
  <c r="H39" i="13"/>
  <c r="Q38" i="13"/>
  <c r="P38" i="13"/>
  <c r="I38" i="13"/>
  <c r="H38" i="13"/>
  <c r="H53" i="13" s="1"/>
  <c r="H97" i="13" s="1"/>
  <c r="T37" i="13"/>
  <c r="T96" i="13" s="1"/>
  <c r="S37" i="13"/>
  <c r="S96" i="13" s="1"/>
  <c r="R37" i="13"/>
  <c r="O37" i="13"/>
  <c r="O96" i="13" s="1"/>
  <c r="O143" i="13" s="1"/>
  <c r="N37" i="13"/>
  <c r="L37" i="13"/>
  <c r="L96" i="13" s="1"/>
  <c r="J37" i="13"/>
  <c r="J96" i="13" s="1"/>
  <c r="I37" i="13"/>
  <c r="I96" i="13" s="1"/>
  <c r="G37" i="13"/>
  <c r="F37" i="13"/>
  <c r="F96" i="13" s="1"/>
  <c r="I36" i="13"/>
  <c r="H36" i="13"/>
  <c r="Q35" i="13"/>
  <c r="P35" i="13"/>
  <c r="I35" i="13"/>
  <c r="H35" i="13"/>
  <c r="I34" i="13"/>
  <c r="H34" i="13"/>
  <c r="Q33" i="13"/>
  <c r="P33" i="13"/>
  <c r="I33" i="13"/>
  <c r="H33" i="13"/>
  <c r="L32" i="13"/>
  <c r="I32" i="13"/>
  <c r="H32" i="13"/>
  <c r="M31" i="13"/>
  <c r="L31" i="13"/>
  <c r="I31" i="13"/>
  <c r="H31" i="13"/>
  <c r="U30" i="13"/>
  <c r="T30" i="13"/>
  <c r="M30" i="13"/>
  <c r="L30" i="13"/>
  <c r="I30" i="13"/>
  <c r="H30" i="13"/>
  <c r="I29" i="13"/>
  <c r="H29" i="13"/>
  <c r="M28" i="13"/>
  <c r="L28" i="13"/>
  <c r="I28" i="13"/>
  <c r="H28" i="13"/>
  <c r="I26" i="13"/>
  <c r="H26" i="13"/>
  <c r="Q25" i="13"/>
  <c r="P25" i="13"/>
  <c r="I25" i="13"/>
  <c r="H25" i="13"/>
  <c r="I24" i="13"/>
  <c r="H24" i="13"/>
  <c r="Q23" i="13"/>
  <c r="P23" i="13"/>
  <c r="I23" i="13"/>
  <c r="H23" i="13"/>
  <c r="Q22" i="13"/>
  <c r="P22" i="13"/>
  <c r="I22" i="13"/>
  <c r="H22" i="13"/>
  <c r="I21" i="13"/>
  <c r="H21" i="13"/>
  <c r="I20" i="13"/>
  <c r="H20" i="13"/>
  <c r="I19" i="13"/>
  <c r="H19" i="13"/>
  <c r="Q18" i="13"/>
  <c r="P18" i="13"/>
  <c r="Q17" i="13"/>
  <c r="P17" i="13"/>
  <c r="I17" i="13"/>
  <c r="H17" i="13"/>
  <c r="I16" i="13"/>
  <c r="H16" i="13"/>
  <c r="I15" i="13"/>
  <c r="H15" i="13"/>
  <c r="I14" i="13"/>
  <c r="H14" i="13"/>
  <c r="L13" i="13"/>
  <c r="I13" i="13"/>
  <c r="H13" i="13"/>
  <c r="Q12" i="13"/>
  <c r="P12" i="13"/>
  <c r="I12" i="13"/>
  <c r="H12" i="13"/>
  <c r="I11" i="13"/>
  <c r="H11" i="13"/>
  <c r="Q10" i="13"/>
  <c r="P10" i="13"/>
  <c r="L9" i="13"/>
  <c r="H9" i="13"/>
  <c r="Q8" i="13"/>
  <c r="P8" i="13"/>
  <c r="P37" i="13" s="1"/>
  <c r="M8" i="13"/>
  <c r="L8" i="13"/>
  <c r="I8" i="13"/>
  <c r="H8" i="13"/>
  <c r="I7" i="13"/>
  <c r="H7" i="13"/>
  <c r="U146" i="12"/>
  <c r="T146" i="12"/>
  <c r="S146" i="12"/>
  <c r="R146" i="12"/>
  <c r="K146" i="12"/>
  <c r="M146" i="12" s="1"/>
  <c r="J146" i="12"/>
  <c r="T145" i="12"/>
  <c r="S145" i="12"/>
  <c r="U145" i="12" s="1"/>
  <c r="R145" i="12"/>
  <c r="M145" i="12"/>
  <c r="K145" i="12"/>
  <c r="L145" i="12" s="1"/>
  <c r="J145" i="12"/>
  <c r="U144" i="12"/>
  <c r="T144" i="12"/>
  <c r="S144" i="12"/>
  <c r="R144" i="12"/>
  <c r="K144" i="12"/>
  <c r="M144" i="12" s="1"/>
  <c r="J144" i="12"/>
  <c r="T143" i="12"/>
  <c r="S143" i="12"/>
  <c r="U143" i="12" s="1"/>
  <c r="R143" i="12"/>
  <c r="M143" i="12"/>
  <c r="K143" i="12"/>
  <c r="L143" i="12" s="1"/>
  <c r="J143" i="12"/>
  <c r="M125" i="12"/>
  <c r="K125" i="12"/>
  <c r="S147" i="12" s="1"/>
  <c r="U147" i="12" s="1"/>
  <c r="J125" i="12"/>
  <c r="R147" i="12" s="1"/>
  <c r="T147" i="12" s="1"/>
  <c r="I125" i="12"/>
  <c r="H125" i="12"/>
  <c r="G125" i="12"/>
  <c r="K147" i="12" s="1"/>
  <c r="M147" i="12" s="1"/>
  <c r="F125" i="12"/>
  <c r="J147" i="12" s="1"/>
  <c r="L147" i="12" s="1"/>
  <c r="M124" i="12"/>
  <c r="L124" i="12"/>
  <c r="I124" i="12"/>
  <c r="H124" i="12"/>
  <c r="M123" i="12"/>
  <c r="L123" i="12"/>
  <c r="I123" i="12"/>
  <c r="H123" i="12"/>
  <c r="M122" i="12"/>
  <c r="L122" i="12"/>
  <c r="I122" i="12"/>
  <c r="H122" i="12"/>
  <c r="M121" i="12"/>
  <c r="L121" i="12"/>
  <c r="L125" i="12" s="1"/>
  <c r="I121" i="12"/>
  <c r="H121" i="12"/>
  <c r="O99" i="12"/>
  <c r="O146" i="12" s="1"/>
  <c r="Q146" i="12" s="1"/>
  <c r="G99" i="12"/>
  <c r="K96" i="12"/>
  <c r="O85" i="12"/>
  <c r="Q85" i="12" s="1"/>
  <c r="Q99" i="12" s="1"/>
  <c r="N85" i="12"/>
  <c r="N99" i="12" s="1"/>
  <c r="N146" i="12" s="1"/>
  <c r="P146" i="12" s="1"/>
  <c r="K85" i="12"/>
  <c r="K99" i="12" s="1"/>
  <c r="J85" i="12"/>
  <c r="J99" i="12" s="1"/>
  <c r="G85" i="12"/>
  <c r="I85" i="12" s="1"/>
  <c r="I99" i="12" s="1"/>
  <c r="F85" i="12"/>
  <c r="F99" i="12" s="1"/>
  <c r="Q84" i="12"/>
  <c r="P84" i="12"/>
  <c r="I84" i="12"/>
  <c r="H84" i="12"/>
  <c r="H85" i="12" s="1"/>
  <c r="H99" i="12" s="1"/>
  <c r="Q83" i="12"/>
  <c r="P83" i="12"/>
  <c r="P85" i="12" s="1"/>
  <c r="P99" i="12" s="1"/>
  <c r="L83" i="12"/>
  <c r="I83" i="12"/>
  <c r="H83" i="12"/>
  <c r="I82" i="12"/>
  <c r="H82" i="12"/>
  <c r="I81" i="12"/>
  <c r="H81" i="12"/>
  <c r="I80" i="12"/>
  <c r="H80" i="12"/>
  <c r="I79" i="12"/>
  <c r="H79" i="12"/>
  <c r="Q78" i="12"/>
  <c r="P78" i="12"/>
  <c r="M78" i="12"/>
  <c r="L78" i="12"/>
  <c r="I78" i="12"/>
  <c r="H78" i="12"/>
  <c r="Q77" i="12"/>
  <c r="P77" i="12"/>
  <c r="I77" i="12"/>
  <c r="H77" i="12"/>
  <c r="Q76" i="12"/>
  <c r="P76" i="12"/>
  <c r="I76" i="12"/>
  <c r="H76" i="12"/>
  <c r="Q75" i="12"/>
  <c r="P75" i="12"/>
  <c r="M75" i="12"/>
  <c r="L75" i="12"/>
  <c r="I75" i="12"/>
  <c r="H75" i="12"/>
  <c r="I74" i="12"/>
  <c r="H74" i="12"/>
  <c r="M73" i="12"/>
  <c r="L73" i="12"/>
  <c r="I73" i="12"/>
  <c r="H73" i="12"/>
  <c r="I72" i="12"/>
  <c r="H72" i="12"/>
  <c r="Q71" i="12"/>
  <c r="P71" i="12"/>
  <c r="I71" i="12"/>
  <c r="H71" i="12"/>
  <c r="O70" i="12"/>
  <c r="Q70" i="12" s="1"/>
  <c r="Q98" i="12" s="1"/>
  <c r="N70" i="12"/>
  <c r="N98" i="12" s="1"/>
  <c r="N145" i="12" s="1"/>
  <c r="K70" i="12"/>
  <c r="M70" i="12" s="1"/>
  <c r="M98" i="12" s="1"/>
  <c r="J70" i="12"/>
  <c r="J98" i="12" s="1"/>
  <c r="G70" i="12"/>
  <c r="G98" i="12" s="1"/>
  <c r="F70" i="12"/>
  <c r="F98" i="12" s="1"/>
  <c r="T69" i="12"/>
  <c r="Q69" i="12"/>
  <c r="P69" i="12"/>
  <c r="I69" i="12"/>
  <c r="H69" i="12"/>
  <c r="Q68" i="12"/>
  <c r="P68" i="12"/>
  <c r="I68" i="12"/>
  <c r="H68" i="12"/>
  <c r="I67" i="12"/>
  <c r="H67" i="12"/>
  <c r="Q66" i="12"/>
  <c r="P66" i="12"/>
  <c r="I66" i="12"/>
  <c r="H66" i="12"/>
  <c r="Q65" i="12"/>
  <c r="P65" i="12"/>
  <c r="I65" i="12"/>
  <c r="H65" i="12"/>
  <c r="I64" i="12"/>
  <c r="H64" i="12"/>
  <c r="I63" i="12"/>
  <c r="H63" i="12"/>
  <c r="Q62" i="12"/>
  <c r="P62" i="12"/>
  <c r="I62" i="12"/>
  <c r="H62" i="12"/>
  <c r="M61" i="12"/>
  <c r="L61" i="12"/>
  <c r="I61" i="12"/>
  <c r="H61" i="12"/>
  <c r="I60" i="12"/>
  <c r="H60" i="12"/>
  <c r="I59" i="12"/>
  <c r="H59" i="12"/>
  <c r="Q58" i="12"/>
  <c r="P58" i="12"/>
  <c r="I58" i="12"/>
  <c r="H58" i="12"/>
  <c r="I57" i="12"/>
  <c r="H57" i="12"/>
  <c r="Q56" i="12"/>
  <c r="P56" i="12"/>
  <c r="P70" i="12" s="1"/>
  <c r="P98" i="12" s="1"/>
  <c r="I56" i="12"/>
  <c r="H56" i="12"/>
  <c r="M55" i="12"/>
  <c r="L55" i="12"/>
  <c r="I55" i="12"/>
  <c r="H55" i="12"/>
  <c r="Q54" i="12"/>
  <c r="L54" i="12"/>
  <c r="I54" i="12"/>
  <c r="H54" i="12"/>
  <c r="H70" i="12" s="1"/>
  <c r="H98" i="12" s="1"/>
  <c r="T53" i="12"/>
  <c r="T97" i="12" s="1"/>
  <c r="S53" i="12"/>
  <c r="S97" i="12" s="1"/>
  <c r="R53" i="12"/>
  <c r="R97" i="12" s="1"/>
  <c r="P53" i="12"/>
  <c r="P97" i="12" s="1"/>
  <c r="O53" i="12"/>
  <c r="O97" i="12" s="1"/>
  <c r="O144" i="12" s="1"/>
  <c r="N53" i="12"/>
  <c r="Q53" i="12" s="1"/>
  <c r="Q97" i="12" s="1"/>
  <c r="K53" i="12"/>
  <c r="K97" i="12" s="1"/>
  <c r="J53" i="12"/>
  <c r="M53" i="12" s="1"/>
  <c r="M97" i="12" s="1"/>
  <c r="G53" i="12"/>
  <c r="G97" i="12" s="1"/>
  <c r="F53" i="12"/>
  <c r="I53" i="12" s="1"/>
  <c r="I97" i="12" s="1"/>
  <c r="I52" i="12"/>
  <c r="H52" i="12"/>
  <c r="Q51" i="12"/>
  <c r="P51" i="12"/>
  <c r="M51" i="12"/>
  <c r="L51" i="12"/>
  <c r="I51" i="12"/>
  <c r="H51" i="12"/>
  <c r="Q50" i="12"/>
  <c r="P50" i="12"/>
  <c r="M50" i="12"/>
  <c r="L50" i="12"/>
  <c r="I50" i="12"/>
  <c r="H50" i="12"/>
  <c r="Q49" i="12"/>
  <c r="P49" i="12"/>
  <c r="I49" i="12"/>
  <c r="H49" i="12"/>
  <c r="M48" i="12"/>
  <c r="L48" i="12"/>
  <c r="I48" i="12"/>
  <c r="H48" i="12"/>
  <c r="I47" i="12"/>
  <c r="H47" i="12"/>
  <c r="I46" i="12"/>
  <c r="H46" i="12"/>
  <c r="U45" i="12"/>
  <c r="T45" i="12"/>
  <c r="Q45" i="12"/>
  <c r="P45" i="12"/>
  <c r="I45" i="12"/>
  <c r="H45" i="12"/>
  <c r="M44" i="12"/>
  <c r="L44" i="12"/>
  <c r="L53" i="12" s="1"/>
  <c r="L97" i="12" s="1"/>
  <c r="I44" i="12"/>
  <c r="H44" i="12"/>
  <c r="I43" i="12"/>
  <c r="H43" i="12"/>
  <c r="I42" i="12"/>
  <c r="H42" i="12"/>
  <c r="I41" i="12"/>
  <c r="H41" i="12"/>
  <c r="I40" i="12"/>
  <c r="H40" i="12"/>
  <c r="Q39" i="12"/>
  <c r="P39" i="12"/>
  <c r="I39" i="12"/>
  <c r="H39" i="12"/>
  <c r="Q38" i="12"/>
  <c r="P38" i="12"/>
  <c r="I38" i="12"/>
  <c r="H38" i="12"/>
  <c r="H53" i="12" s="1"/>
  <c r="H97" i="12" s="1"/>
  <c r="S37" i="12"/>
  <c r="S96" i="12" s="1"/>
  <c r="R37" i="12"/>
  <c r="U37" i="12" s="1"/>
  <c r="U96" i="12" s="1"/>
  <c r="O37" i="12"/>
  <c r="O96" i="12" s="1"/>
  <c r="N37" i="12"/>
  <c r="Q37" i="12" s="1"/>
  <c r="Q96" i="12" s="1"/>
  <c r="M37" i="12"/>
  <c r="M96" i="12" s="1"/>
  <c r="L37" i="12"/>
  <c r="L96" i="12" s="1"/>
  <c r="J37" i="12"/>
  <c r="J96" i="12" s="1"/>
  <c r="G37" i="12"/>
  <c r="I37" i="12" s="1"/>
  <c r="I96" i="12" s="1"/>
  <c r="F37" i="12"/>
  <c r="F96" i="12" s="1"/>
  <c r="I36" i="12"/>
  <c r="H36" i="12"/>
  <c r="Q35" i="12"/>
  <c r="P35" i="12"/>
  <c r="I35" i="12"/>
  <c r="H35" i="12"/>
  <c r="I34" i="12"/>
  <c r="H34" i="12"/>
  <c r="Q33" i="12"/>
  <c r="P33" i="12"/>
  <c r="I33" i="12"/>
  <c r="H33" i="12"/>
  <c r="L32" i="12"/>
  <c r="I32" i="12"/>
  <c r="H32" i="12"/>
  <c r="M31" i="12"/>
  <c r="L31" i="12"/>
  <c r="I31" i="12"/>
  <c r="H31" i="12"/>
  <c r="U30" i="12"/>
  <c r="T30" i="12"/>
  <c r="T37" i="12" s="1"/>
  <c r="M30" i="12"/>
  <c r="L30" i="12"/>
  <c r="I30" i="12"/>
  <c r="H30" i="12"/>
  <c r="I29" i="12"/>
  <c r="H29" i="12"/>
  <c r="M28" i="12"/>
  <c r="L28" i="12"/>
  <c r="I28" i="12"/>
  <c r="H28" i="12"/>
  <c r="I26" i="12"/>
  <c r="H26" i="12"/>
  <c r="Q25" i="12"/>
  <c r="P25" i="12"/>
  <c r="I25" i="12"/>
  <c r="H25" i="12"/>
  <c r="I24" i="12"/>
  <c r="H24" i="12"/>
  <c r="Q23" i="12"/>
  <c r="P23" i="12"/>
  <c r="I23" i="12"/>
  <c r="H23" i="12"/>
  <c r="Q22" i="12"/>
  <c r="P22" i="12"/>
  <c r="I22" i="12"/>
  <c r="H22" i="12"/>
  <c r="I21" i="12"/>
  <c r="H21" i="12"/>
  <c r="I20" i="12"/>
  <c r="H20" i="12"/>
  <c r="I19" i="12"/>
  <c r="H19" i="12"/>
  <c r="Q18" i="12"/>
  <c r="P18" i="12"/>
  <c r="Q17" i="12"/>
  <c r="P17" i="12"/>
  <c r="P37" i="12" s="1"/>
  <c r="I17" i="12"/>
  <c r="H17" i="12"/>
  <c r="I16" i="12"/>
  <c r="H16" i="12"/>
  <c r="I15" i="12"/>
  <c r="H15" i="12"/>
  <c r="I14" i="12"/>
  <c r="H14" i="12"/>
  <c r="L13" i="12"/>
  <c r="I13" i="12"/>
  <c r="H13" i="12"/>
  <c r="Q12" i="12"/>
  <c r="P12" i="12"/>
  <c r="I12" i="12"/>
  <c r="H12" i="12"/>
  <c r="I11" i="12"/>
  <c r="H11" i="12"/>
  <c r="Q10" i="12"/>
  <c r="P10" i="12"/>
  <c r="L9" i="12"/>
  <c r="H9" i="12"/>
  <c r="Q8" i="12"/>
  <c r="P8" i="12"/>
  <c r="M8" i="12"/>
  <c r="L8" i="12"/>
  <c r="I8" i="12"/>
  <c r="H8" i="12"/>
  <c r="I7" i="12"/>
  <c r="H7" i="12"/>
  <c r="U146" i="11"/>
  <c r="S146" i="11"/>
  <c r="R146" i="11"/>
  <c r="T146" i="11" s="1"/>
  <c r="M146" i="11"/>
  <c r="K146" i="11"/>
  <c r="J146" i="11"/>
  <c r="L146" i="11" s="1"/>
  <c r="U145" i="11"/>
  <c r="S145" i="11"/>
  <c r="R145" i="11"/>
  <c r="T145" i="11" s="1"/>
  <c r="M145" i="11"/>
  <c r="K145" i="11"/>
  <c r="J145" i="11"/>
  <c r="L145" i="11" s="1"/>
  <c r="U144" i="11"/>
  <c r="S144" i="11"/>
  <c r="R144" i="11"/>
  <c r="T144" i="11" s="1"/>
  <c r="M144" i="11"/>
  <c r="K144" i="11"/>
  <c r="J144" i="11"/>
  <c r="L144" i="11" s="1"/>
  <c r="U143" i="11"/>
  <c r="S143" i="11"/>
  <c r="R143" i="11"/>
  <c r="T143" i="11" s="1"/>
  <c r="M143" i="11"/>
  <c r="K143" i="11"/>
  <c r="J143" i="11"/>
  <c r="L143" i="11" s="1"/>
  <c r="M125" i="11"/>
  <c r="K125" i="11"/>
  <c r="S147" i="11" s="1"/>
  <c r="U147" i="11" s="1"/>
  <c r="J125" i="11"/>
  <c r="R147" i="11" s="1"/>
  <c r="I125" i="11"/>
  <c r="G125" i="11"/>
  <c r="K147" i="11" s="1"/>
  <c r="F125" i="11"/>
  <c r="J147" i="11" s="1"/>
  <c r="L147" i="11" s="1"/>
  <c r="M124" i="11"/>
  <c r="L124" i="11"/>
  <c r="I124" i="11"/>
  <c r="H124" i="11"/>
  <c r="M123" i="11"/>
  <c r="L123" i="11"/>
  <c r="I123" i="11"/>
  <c r="H123" i="11"/>
  <c r="M122" i="11"/>
  <c r="L122" i="11"/>
  <c r="I122" i="11"/>
  <c r="H122" i="11"/>
  <c r="M121" i="11"/>
  <c r="L121" i="11"/>
  <c r="L125" i="11" s="1"/>
  <c r="I121" i="11"/>
  <c r="H121" i="11"/>
  <c r="H125" i="11" s="1"/>
  <c r="K96" i="11"/>
  <c r="Q85" i="11"/>
  <c r="Q99" i="11" s="1"/>
  <c r="O85" i="11"/>
  <c r="O99" i="11" s="1"/>
  <c r="O146" i="11" s="1"/>
  <c r="N85" i="11"/>
  <c r="N99" i="11" s="1"/>
  <c r="N146" i="11" s="1"/>
  <c r="P146" i="11" s="1"/>
  <c r="M85" i="11"/>
  <c r="M99" i="11" s="1"/>
  <c r="K85" i="11"/>
  <c r="K99" i="11" s="1"/>
  <c r="J85" i="11"/>
  <c r="J99" i="11" s="1"/>
  <c r="I85" i="11"/>
  <c r="I99" i="11" s="1"/>
  <c r="G85" i="11"/>
  <c r="G99" i="11" s="1"/>
  <c r="F85" i="11"/>
  <c r="F99" i="11" s="1"/>
  <c r="Q84" i="11"/>
  <c r="P84" i="11"/>
  <c r="I84" i="11"/>
  <c r="H84" i="11"/>
  <c r="Q83" i="11"/>
  <c r="P83" i="11"/>
  <c r="L83" i="11"/>
  <c r="I83" i="11"/>
  <c r="H83" i="11"/>
  <c r="I82" i="11"/>
  <c r="H82" i="11"/>
  <c r="I81" i="11"/>
  <c r="H81" i="11"/>
  <c r="I80" i="11"/>
  <c r="H80" i="11"/>
  <c r="I79" i="11"/>
  <c r="H79" i="11"/>
  <c r="Q78" i="11"/>
  <c r="P78" i="11"/>
  <c r="M78" i="11"/>
  <c r="L78" i="11"/>
  <c r="I78" i="11"/>
  <c r="H78" i="11"/>
  <c r="Q77" i="11"/>
  <c r="P77" i="11"/>
  <c r="I77" i="11"/>
  <c r="H77" i="11"/>
  <c r="Q76" i="11"/>
  <c r="P76" i="11"/>
  <c r="I76" i="11"/>
  <c r="H76" i="11"/>
  <c r="Q75" i="11"/>
  <c r="P75" i="11"/>
  <c r="M75" i="11"/>
  <c r="L75" i="11"/>
  <c r="I75" i="11"/>
  <c r="H75" i="11"/>
  <c r="I74" i="11"/>
  <c r="H74" i="11"/>
  <c r="M73" i="11"/>
  <c r="L73" i="11"/>
  <c r="I73" i="11"/>
  <c r="H73" i="11"/>
  <c r="I72" i="11"/>
  <c r="H72" i="11"/>
  <c r="Q71" i="11"/>
  <c r="P71" i="11"/>
  <c r="P85" i="11" s="1"/>
  <c r="P99" i="11" s="1"/>
  <c r="I71" i="11"/>
  <c r="H71" i="11"/>
  <c r="H85" i="11" s="1"/>
  <c r="H99" i="11" s="1"/>
  <c r="P70" i="11"/>
  <c r="P98" i="11" s="1"/>
  <c r="O70" i="11"/>
  <c r="O98" i="11" s="1"/>
  <c r="O145" i="11" s="1"/>
  <c r="Q145" i="11" s="1"/>
  <c r="N70" i="11"/>
  <c r="N98" i="11" s="1"/>
  <c r="N145" i="11" s="1"/>
  <c r="K70" i="11"/>
  <c r="K98" i="11" s="1"/>
  <c r="J70" i="11"/>
  <c r="L70" i="11" s="1"/>
  <c r="L98" i="11" s="1"/>
  <c r="H70" i="11"/>
  <c r="H98" i="11" s="1"/>
  <c r="G70" i="11"/>
  <c r="G98" i="11" s="1"/>
  <c r="F70" i="11"/>
  <c r="F98" i="11" s="1"/>
  <c r="T69" i="11"/>
  <c r="Q69" i="11"/>
  <c r="P69" i="11"/>
  <c r="I69" i="11"/>
  <c r="H69" i="11"/>
  <c r="Q68" i="11"/>
  <c r="P68" i="11"/>
  <c r="I68" i="11"/>
  <c r="H68" i="11"/>
  <c r="I67" i="11"/>
  <c r="H67" i="11"/>
  <c r="Q66" i="11"/>
  <c r="P66" i="11"/>
  <c r="I66" i="11"/>
  <c r="H66" i="11"/>
  <c r="Q65" i="11"/>
  <c r="P65" i="11"/>
  <c r="I65" i="11"/>
  <c r="H65" i="11"/>
  <c r="I64" i="11"/>
  <c r="H64" i="11"/>
  <c r="I63" i="11"/>
  <c r="H63" i="11"/>
  <c r="Q62" i="11"/>
  <c r="P62" i="11"/>
  <c r="I62" i="11"/>
  <c r="H62" i="11"/>
  <c r="M61" i="11"/>
  <c r="L61" i="11"/>
  <c r="I61" i="11"/>
  <c r="H61" i="11"/>
  <c r="I60" i="11"/>
  <c r="H60" i="11"/>
  <c r="I59" i="11"/>
  <c r="H59" i="11"/>
  <c r="Q58" i="11"/>
  <c r="P58" i="11"/>
  <c r="I58" i="11"/>
  <c r="H58" i="11"/>
  <c r="I57" i="11"/>
  <c r="H57" i="11"/>
  <c r="Q56" i="11"/>
  <c r="P56" i="11"/>
  <c r="I56" i="11"/>
  <c r="H56" i="11"/>
  <c r="M55" i="11"/>
  <c r="L55" i="11"/>
  <c r="I55" i="11"/>
  <c r="H55" i="11"/>
  <c r="Q54" i="11"/>
  <c r="L54" i="11"/>
  <c r="I54" i="11"/>
  <c r="H54" i="11"/>
  <c r="S53" i="11"/>
  <c r="S97" i="11" s="1"/>
  <c r="R53" i="11"/>
  <c r="R97" i="11" s="1"/>
  <c r="O53" i="11"/>
  <c r="O97" i="11" s="1"/>
  <c r="N53" i="11"/>
  <c r="N97" i="11" s="1"/>
  <c r="N144" i="11" s="1"/>
  <c r="K53" i="11"/>
  <c r="K97" i="11" s="1"/>
  <c r="J53" i="11"/>
  <c r="J97" i="11" s="1"/>
  <c r="G53" i="11"/>
  <c r="G97" i="11" s="1"/>
  <c r="F53" i="11"/>
  <c r="F97" i="11" s="1"/>
  <c r="I52" i="11"/>
  <c r="H52" i="11"/>
  <c r="Q51" i="11"/>
  <c r="P51" i="11"/>
  <c r="M51" i="11"/>
  <c r="L51" i="11"/>
  <c r="I51" i="11"/>
  <c r="H51" i="11"/>
  <c r="Q50" i="11"/>
  <c r="P50" i="11"/>
  <c r="M50" i="11"/>
  <c r="L50" i="11"/>
  <c r="I50" i="11"/>
  <c r="H50" i="11"/>
  <c r="Q49" i="11"/>
  <c r="P49" i="11"/>
  <c r="I49" i="11"/>
  <c r="H49" i="11"/>
  <c r="M48" i="11"/>
  <c r="L48" i="11"/>
  <c r="I48" i="11"/>
  <c r="H48" i="11"/>
  <c r="I47" i="11"/>
  <c r="H47" i="11"/>
  <c r="I46" i="11"/>
  <c r="H46" i="11"/>
  <c r="U45" i="11"/>
  <c r="T45" i="11"/>
  <c r="Q45" i="11"/>
  <c r="P45" i="11"/>
  <c r="I45" i="11"/>
  <c r="H45" i="11"/>
  <c r="M44" i="11"/>
  <c r="L44" i="11"/>
  <c r="L53" i="11" s="1"/>
  <c r="L97" i="11" s="1"/>
  <c r="I44" i="11"/>
  <c r="H44" i="11"/>
  <c r="I43" i="11"/>
  <c r="H43" i="11"/>
  <c r="I42" i="11"/>
  <c r="H42" i="11"/>
  <c r="I41" i="11"/>
  <c r="H41" i="11"/>
  <c r="H53" i="11" s="1"/>
  <c r="H97" i="11" s="1"/>
  <c r="I40" i="11"/>
  <c r="H40" i="11"/>
  <c r="Q39" i="11"/>
  <c r="P39" i="11"/>
  <c r="I39" i="11"/>
  <c r="H39" i="11"/>
  <c r="Q38" i="11"/>
  <c r="P38" i="11"/>
  <c r="I38" i="11"/>
  <c r="H38" i="11"/>
  <c r="T37" i="11"/>
  <c r="T96" i="11" s="1"/>
  <c r="S37" i="11"/>
  <c r="S96" i="11" s="1"/>
  <c r="R37" i="11"/>
  <c r="R96" i="11" s="1"/>
  <c r="O37" i="11"/>
  <c r="O96" i="11" s="1"/>
  <c r="O143" i="11" s="1"/>
  <c r="Q143" i="11" s="1"/>
  <c r="N37" i="11"/>
  <c r="N96" i="11" s="1"/>
  <c r="N143" i="11" s="1"/>
  <c r="J37" i="11"/>
  <c r="M37" i="11" s="1"/>
  <c r="M96" i="11" s="1"/>
  <c r="G37" i="11"/>
  <c r="G96" i="11" s="1"/>
  <c r="F37" i="11"/>
  <c r="H37" i="11" s="1"/>
  <c r="I36" i="11"/>
  <c r="H36" i="11"/>
  <c r="Q35" i="11"/>
  <c r="P35" i="11"/>
  <c r="I35" i="11"/>
  <c r="H35" i="11"/>
  <c r="I34" i="11"/>
  <c r="H34" i="11"/>
  <c r="Q33" i="11"/>
  <c r="P33" i="11"/>
  <c r="I33" i="11"/>
  <c r="H33" i="11"/>
  <c r="L32" i="11"/>
  <c r="I32" i="11"/>
  <c r="H32" i="11"/>
  <c r="M31" i="11"/>
  <c r="L31" i="11"/>
  <c r="I31" i="11"/>
  <c r="H31" i="11"/>
  <c r="U30" i="11"/>
  <c r="T30" i="11"/>
  <c r="M30" i="11"/>
  <c r="L30" i="11"/>
  <c r="I30" i="11"/>
  <c r="H30" i="11"/>
  <c r="I29" i="11"/>
  <c r="H29" i="11"/>
  <c r="M28" i="11"/>
  <c r="L28" i="11"/>
  <c r="I28" i="11"/>
  <c r="H28" i="11"/>
  <c r="I26" i="11"/>
  <c r="H26" i="11"/>
  <c r="Q25" i="11"/>
  <c r="P25" i="11"/>
  <c r="I25" i="11"/>
  <c r="H25" i="11"/>
  <c r="I24" i="11"/>
  <c r="H24" i="11"/>
  <c r="Q23" i="11"/>
  <c r="P23" i="11"/>
  <c r="I23" i="11"/>
  <c r="H23" i="11"/>
  <c r="Q22" i="11"/>
  <c r="P22" i="11"/>
  <c r="I22" i="11"/>
  <c r="H22" i="11"/>
  <c r="I21" i="11"/>
  <c r="H21" i="11"/>
  <c r="I20" i="11"/>
  <c r="H20" i="11"/>
  <c r="I19" i="11"/>
  <c r="H19" i="11"/>
  <c r="Q18" i="11"/>
  <c r="P18" i="11"/>
  <c r="Q17" i="11"/>
  <c r="P17" i="11"/>
  <c r="I17" i="11"/>
  <c r="H17" i="11"/>
  <c r="I16" i="11"/>
  <c r="H16" i="11"/>
  <c r="I15" i="11"/>
  <c r="H15" i="11"/>
  <c r="I14" i="11"/>
  <c r="H14" i="11"/>
  <c r="L13" i="11"/>
  <c r="I13" i="11"/>
  <c r="H13" i="11"/>
  <c r="Q12" i="11"/>
  <c r="P12" i="11"/>
  <c r="I12" i="11"/>
  <c r="H12" i="11"/>
  <c r="I11" i="11"/>
  <c r="H11" i="11"/>
  <c r="Q10" i="11"/>
  <c r="P10" i="11"/>
  <c r="L9" i="11"/>
  <c r="H9" i="11"/>
  <c r="Q8" i="11"/>
  <c r="P8" i="11"/>
  <c r="P37" i="11" s="1"/>
  <c r="M8" i="11"/>
  <c r="L8" i="11"/>
  <c r="I8" i="11"/>
  <c r="H8" i="11"/>
  <c r="I7" i="11"/>
  <c r="H7" i="11"/>
  <c r="T146" i="10"/>
  <c r="S146" i="10"/>
  <c r="R146" i="10"/>
  <c r="U146" i="10" s="1"/>
  <c r="L146" i="10"/>
  <c r="K146" i="10"/>
  <c r="J146" i="10"/>
  <c r="M146" i="10" s="1"/>
  <c r="T145" i="10"/>
  <c r="S145" i="10"/>
  <c r="R145" i="10"/>
  <c r="U145" i="10" s="1"/>
  <c r="L145" i="10"/>
  <c r="K145" i="10"/>
  <c r="J145" i="10"/>
  <c r="M145" i="10" s="1"/>
  <c r="T144" i="10"/>
  <c r="S144" i="10"/>
  <c r="R144" i="10"/>
  <c r="U144" i="10" s="1"/>
  <c r="L144" i="10"/>
  <c r="K144" i="10"/>
  <c r="J144" i="10"/>
  <c r="M144" i="10" s="1"/>
  <c r="T143" i="10"/>
  <c r="S143" i="10"/>
  <c r="R143" i="10"/>
  <c r="U143" i="10" s="1"/>
  <c r="L143" i="10"/>
  <c r="K143" i="10"/>
  <c r="J143" i="10"/>
  <c r="M143" i="10" s="1"/>
  <c r="K125" i="10"/>
  <c r="S147" i="10" s="1"/>
  <c r="J125" i="10"/>
  <c r="R147" i="10" s="1"/>
  <c r="T147" i="10" s="1"/>
  <c r="H125" i="10"/>
  <c r="G125" i="10"/>
  <c r="K147" i="10" s="1"/>
  <c r="M147" i="10" s="1"/>
  <c r="F125" i="10"/>
  <c r="J147" i="10" s="1"/>
  <c r="M124" i="10"/>
  <c r="L124" i="10"/>
  <c r="I124" i="10"/>
  <c r="H124" i="10"/>
  <c r="M123" i="10"/>
  <c r="L123" i="10"/>
  <c r="I123" i="10"/>
  <c r="H123" i="10"/>
  <c r="M122" i="10"/>
  <c r="L122" i="10"/>
  <c r="I122" i="10"/>
  <c r="H122" i="10"/>
  <c r="M121" i="10"/>
  <c r="L121" i="10"/>
  <c r="L125" i="10" s="1"/>
  <c r="I121" i="10"/>
  <c r="H121" i="10"/>
  <c r="K96" i="10"/>
  <c r="O85" i="10"/>
  <c r="O99" i="10" s="1"/>
  <c r="O146" i="10" s="1"/>
  <c r="Q146" i="10" s="1"/>
  <c r="N85" i="10"/>
  <c r="N99" i="10" s="1"/>
  <c r="N146" i="10" s="1"/>
  <c r="L85" i="10"/>
  <c r="L99" i="10" s="1"/>
  <c r="K85" i="10"/>
  <c r="K99" i="10" s="1"/>
  <c r="J85" i="10"/>
  <c r="J99" i="10" s="1"/>
  <c r="H85" i="10"/>
  <c r="H99" i="10" s="1"/>
  <c r="G85" i="10"/>
  <c r="G99" i="10" s="1"/>
  <c r="F85" i="10"/>
  <c r="F99" i="10" s="1"/>
  <c r="Q84" i="10"/>
  <c r="P84" i="10"/>
  <c r="I84" i="10"/>
  <c r="H84" i="10"/>
  <c r="Q83" i="10"/>
  <c r="P83" i="10"/>
  <c r="P85" i="10" s="1"/>
  <c r="P99" i="10" s="1"/>
  <c r="L83" i="10"/>
  <c r="I83" i="10"/>
  <c r="H83" i="10"/>
  <c r="I82" i="10"/>
  <c r="H82" i="10"/>
  <c r="I81" i="10"/>
  <c r="H81" i="10"/>
  <c r="I80" i="10"/>
  <c r="H80" i="10"/>
  <c r="I79" i="10"/>
  <c r="H79" i="10"/>
  <c r="Q78" i="10"/>
  <c r="P78" i="10"/>
  <c r="M78" i="10"/>
  <c r="L78" i="10"/>
  <c r="I78" i="10"/>
  <c r="H78" i="10"/>
  <c r="Q77" i="10"/>
  <c r="P77" i="10"/>
  <c r="I77" i="10"/>
  <c r="H77" i="10"/>
  <c r="Q76" i="10"/>
  <c r="P76" i="10"/>
  <c r="I76" i="10"/>
  <c r="H76" i="10"/>
  <c r="Q75" i="10"/>
  <c r="P75" i="10"/>
  <c r="M75" i="10"/>
  <c r="L75" i="10"/>
  <c r="I75" i="10"/>
  <c r="H75" i="10"/>
  <c r="I74" i="10"/>
  <c r="H74" i="10"/>
  <c r="M73" i="10"/>
  <c r="L73" i="10"/>
  <c r="I73" i="10"/>
  <c r="H73" i="10"/>
  <c r="I72" i="10"/>
  <c r="H72" i="10"/>
  <c r="Q71" i="10"/>
  <c r="P71" i="10"/>
  <c r="I71" i="10"/>
  <c r="H71" i="10"/>
  <c r="Q70" i="10"/>
  <c r="Q98" i="10" s="1"/>
  <c r="O70" i="10"/>
  <c r="O98" i="10" s="1"/>
  <c r="O145" i="10" s="1"/>
  <c r="N70" i="10"/>
  <c r="N98" i="10" s="1"/>
  <c r="N145" i="10" s="1"/>
  <c r="P145" i="10" s="1"/>
  <c r="M70" i="10"/>
  <c r="M98" i="10" s="1"/>
  <c r="K70" i="10"/>
  <c r="K98" i="10" s="1"/>
  <c r="J70" i="10"/>
  <c r="J98" i="10" s="1"/>
  <c r="I70" i="10"/>
  <c r="I98" i="10" s="1"/>
  <c r="G70" i="10"/>
  <c r="G98" i="10" s="1"/>
  <c r="F70" i="10"/>
  <c r="F98" i="10" s="1"/>
  <c r="T69" i="10"/>
  <c r="Q69" i="10"/>
  <c r="P69" i="10"/>
  <c r="I69" i="10"/>
  <c r="H69" i="10"/>
  <c r="Q68" i="10"/>
  <c r="P68" i="10"/>
  <c r="I68" i="10"/>
  <c r="H68" i="10"/>
  <c r="I67" i="10"/>
  <c r="H67" i="10"/>
  <c r="Q66" i="10"/>
  <c r="P66" i="10"/>
  <c r="I66" i="10"/>
  <c r="H66" i="10"/>
  <c r="Q65" i="10"/>
  <c r="P65" i="10"/>
  <c r="I65" i="10"/>
  <c r="H65" i="10"/>
  <c r="I64" i="10"/>
  <c r="H64" i="10"/>
  <c r="I63" i="10"/>
  <c r="H63" i="10"/>
  <c r="Q62" i="10"/>
  <c r="P62" i="10"/>
  <c r="I62" i="10"/>
  <c r="H62" i="10"/>
  <c r="M61" i="10"/>
  <c r="L61" i="10"/>
  <c r="I61" i="10"/>
  <c r="H61" i="10"/>
  <c r="I60" i="10"/>
  <c r="H60" i="10"/>
  <c r="I59" i="10"/>
  <c r="H59" i="10"/>
  <c r="Q58" i="10"/>
  <c r="P58" i="10"/>
  <c r="I58" i="10"/>
  <c r="H58" i="10"/>
  <c r="I57" i="10"/>
  <c r="H57" i="10"/>
  <c r="Q56" i="10"/>
  <c r="P56" i="10"/>
  <c r="P70" i="10" s="1"/>
  <c r="P98" i="10" s="1"/>
  <c r="I56" i="10"/>
  <c r="H56" i="10"/>
  <c r="M55" i="10"/>
  <c r="L55" i="10"/>
  <c r="I55" i="10"/>
  <c r="H55" i="10"/>
  <c r="Q54" i="10"/>
  <c r="L54" i="10"/>
  <c r="I54" i="10"/>
  <c r="H54" i="10"/>
  <c r="H70" i="10" s="1"/>
  <c r="H98" i="10" s="1"/>
  <c r="S53" i="10"/>
  <c r="S97" i="10" s="1"/>
  <c r="R53" i="10"/>
  <c r="R97" i="10" s="1"/>
  <c r="O53" i="10"/>
  <c r="O97" i="10" s="1"/>
  <c r="N53" i="10"/>
  <c r="N97" i="10" s="1"/>
  <c r="K53" i="10"/>
  <c r="K97" i="10" s="1"/>
  <c r="J53" i="10"/>
  <c r="J97" i="10" s="1"/>
  <c r="G53" i="10"/>
  <c r="G97" i="10" s="1"/>
  <c r="F53" i="10"/>
  <c r="F97" i="10" s="1"/>
  <c r="I52" i="10"/>
  <c r="H52" i="10"/>
  <c r="Q51" i="10"/>
  <c r="P51" i="10"/>
  <c r="M51" i="10"/>
  <c r="L51" i="10"/>
  <c r="I51" i="10"/>
  <c r="H51" i="10"/>
  <c r="Q50" i="10"/>
  <c r="P50" i="10"/>
  <c r="M50" i="10"/>
  <c r="L50" i="10"/>
  <c r="I50" i="10"/>
  <c r="H50" i="10"/>
  <c r="Q49" i="10"/>
  <c r="P49" i="10"/>
  <c r="I49" i="10"/>
  <c r="H49" i="10"/>
  <c r="M48" i="10"/>
  <c r="L48" i="10"/>
  <c r="I48" i="10"/>
  <c r="H48" i="10"/>
  <c r="I47" i="10"/>
  <c r="H47" i="10"/>
  <c r="I46" i="10"/>
  <c r="H46" i="10"/>
  <c r="U45" i="10"/>
  <c r="T45" i="10"/>
  <c r="Q45" i="10"/>
  <c r="P45" i="10"/>
  <c r="I45" i="10"/>
  <c r="H45" i="10"/>
  <c r="M44" i="10"/>
  <c r="L44" i="10"/>
  <c r="L53" i="10" s="1"/>
  <c r="L97" i="10" s="1"/>
  <c r="I44" i="10"/>
  <c r="H44" i="10"/>
  <c r="I43" i="10"/>
  <c r="H43" i="10"/>
  <c r="I42" i="10"/>
  <c r="H42" i="10"/>
  <c r="I41" i="10"/>
  <c r="H41" i="10"/>
  <c r="I40" i="10"/>
  <c r="H40" i="10"/>
  <c r="Q39" i="10"/>
  <c r="P39" i="10"/>
  <c r="I39" i="10"/>
  <c r="H39" i="10"/>
  <c r="Q38" i="10"/>
  <c r="P38" i="10"/>
  <c r="I38" i="10"/>
  <c r="H38" i="10"/>
  <c r="H53" i="10" s="1"/>
  <c r="H97" i="10" s="1"/>
  <c r="S37" i="10"/>
  <c r="S96" i="10" s="1"/>
  <c r="R37" i="10"/>
  <c r="R96" i="10" s="1"/>
  <c r="O37" i="10"/>
  <c r="O96" i="10" s="1"/>
  <c r="N37" i="10"/>
  <c r="N96" i="10" s="1"/>
  <c r="L37" i="10"/>
  <c r="L96" i="10" s="1"/>
  <c r="J37" i="10"/>
  <c r="J96" i="10" s="1"/>
  <c r="I37" i="10"/>
  <c r="I96" i="10" s="1"/>
  <c r="G37" i="10"/>
  <c r="G96" i="10" s="1"/>
  <c r="F37" i="10"/>
  <c r="F96" i="10" s="1"/>
  <c r="I36" i="10"/>
  <c r="H36" i="10"/>
  <c r="Q35" i="10"/>
  <c r="P35" i="10"/>
  <c r="I35" i="10"/>
  <c r="H35" i="10"/>
  <c r="I34" i="10"/>
  <c r="H34" i="10"/>
  <c r="Q33" i="10"/>
  <c r="P33" i="10"/>
  <c r="I33" i="10"/>
  <c r="H33" i="10"/>
  <c r="L32" i="10"/>
  <c r="I32" i="10"/>
  <c r="H32" i="10"/>
  <c r="M31" i="10"/>
  <c r="L31" i="10"/>
  <c r="I31" i="10"/>
  <c r="H31" i="10"/>
  <c r="U30" i="10"/>
  <c r="T30" i="10"/>
  <c r="T37" i="10" s="1"/>
  <c r="M30" i="10"/>
  <c r="L30" i="10"/>
  <c r="I30" i="10"/>
  <c r="H30" i="10"/>
  <c r="I29" i="10"/>
  <c r="H29" i="10"/>
  <c r="M28" i="10"/>
  <c r="L28" i="10"/>
  <c r="I28" i="10"/>
  <c r="H28" i="10"/>
  <c r="I26" i="10"/>
  <c r="H26" i="10"/>
  <c r="Q25" i="10"/>
  <c r="P25" i="10"/>
  <c r="I25" i="10"/>
  <c r="H25" i="10"/>
  <c r="I24" i="10"/>
  <c r="H24" i="10"/>
  <c r="Q23" i="10"/>
  <c r="P23" i="10"/>
  <c r="I23" i="10"/>
  <c r="H23" i="10"/>
  <c r="Q22" i="10"/>
  <c r="P22" i="10"/>
  <c r="I22" i="10"/>
  <c r="H22" i="10"/>
  <c r="I21" i="10"/>
  <c r="H21" i="10"/>
  <c r="I20" i="10"/>
  <c r="H20" i="10"/>
  <c r="I19" i="10"/>
  <c r="H19" i="10"/>
  <c r="Q18" i="10"/>
  <c r="P18" i="10"/>
  <c r="Q17" i="10"/>
  <c r="P17" i="10"/>
  <c r="I17" i="10"/>
  <c r="H17" i="10"/>
  <c r="I16" i="10"/>
  <c r="H16" i="10"/>
  <c r="I15" i="10"/>
  <c r="H15" i="10"/>
  <c r="I14" i="10"/>
  <c r="H14" i="10"/>
  <c r="L13" i="10"/>
  <c r="I13" i="10"/>
  <c r="H13" i="10"/>
  <c r="Q12" i="10"/>
  <c r="P12" i="10"/>
  <c r="I12" i="10"/>
  <c r="H12" i="10"/>
  <c r="I11" i="10"/>
  <c r="H11" i="10"/>
  <c r="Q10" i="10"/>
  <c r="P10" i="10"/>
  <c r="L9" i="10"/>
  <c r="H9" i="10"/>
  <c r="Q8" i="10"/>
  <c r="P8" i="10"/>
  <c r="P37" i="10" s="1"/>
  <c r="M8" i="10"/>
  <c r="L8" i="10"/>
  <c r="I8" i="10"/>
  <c r="H8" i="10"/>
  <c r="I7" i="10"/>
  <c r="H7" i="10"/>
  <c r="S146" i="9"/>
  <c r="U146" i="9" s="1"/>
  <c r="R146" i="9"/>
  <c r="K146" i="9"/>
  <c r="M146" i="9" s="1"/>
  <c r="J146" i="9"/>
  <c r="S145" i="9"/>
  <c r="U145" i="9" s="1"/>
  <c r="R145" i="9"/>
  <c r="K145" i="9"/>
  <c r="M145" i="9" s="1"/>
  <c r="J145" i="9"/>
  <c r="S144" i="9"/>
  <c r="U144" i="9" s="1"/>
  <c r="R144" i="9"/>
  <c r="K144" i="9"/>
  <c r="M144" i="9" s="1"/>
  <c r="J144" i="9"/>
  <c r="S143" i="9"/>
  <c r="U143" i="9" s="1"/>
  <c r="R143" i="9"/>
  <c r="K143" i="9"/>
  <c r="M143" i="9" s="1"/>
  <c r="J143" i="9"/>
  <c r="K125" i="9"/>
  <c r="M125" i="9" s="1"/>
  <c r="J125" i="9"/>
  <c r="R147" i="9" s="1"/>
  <c r="H125" i="9"/>
  <c r="G125" i="9"/>
  <c r="I125" i="9" s="1"/>
  <c r="F125" i="9"/>
  <c r="J147" i="9" s="1"/>
  <c r="M124" i="9"/>
  <c r="L124" i="9"/>
  <c r="I124" i="9"/>
  <c r="H124" i="9"/>
  <c r="M123" i="9"/>
  <c r="L123" i="9"/>
  <c r="I123" i="9"/>
  <c r="H123" i="9"/>
  <c r="M122" i="9"/>
  <c r="L122" i="9"/>
  <c r="I122" i="9"/>
  <c r="H122" i="9"/>
  <c r="M121" i="9"/>
  <c r="L121" i="9"/>
  <c r="L125" i="9" s="1"/>
  <c r="I121" i="9"/>
  <c r="H121" i="9"/>
  <c r="O98" i="9"/>
  <c r="O145" i="9" s="1"/>
  <c r="K98" i="9"/>
  <c r="G98" i="9"/>
  <c r="G145" i="9" s="1"/>
  <c r="K96" i="9"/>
  <c r="O85" i="9"/>
  <c r="Q85" i="9" s="1"/>
  <c r="Q99" i="9" s="1"/>
  <c r="N85" i="9"/>
  <c r="N99" i="9" s="1"/>
  <c r="N146" i="9" s="1"/>
  <c r="K85" i="9"/>
  <c r="M85" i="9" s="1"/>
  <c r="M99" i="9" s="1"/>
  <c r="J85" i="9"/>
  <c r="J99" i="9" s="1"/>
  <c r="G85" i="9"/>
  <c r="I85" i="9" s="1"/>
  <c r="I99" i="9" s="1"/>
  <c r="F85" i="9"/>
  <c r="F99" i="9" s="1"/>
  <c r="Q84" i="9"/>
  <c r="P84" i="9"/>
  <c r="I84" i="9"/>
  <c r="H84" i="9"/>
  <c r="Q83" i="9"/>
  <c r="P83" i="9"/>
  <c r="L83" i="9"/>
  <c r="I83" i="9"/>
  <c r="H83" i="9"/>
  <c r="I82" i="9"/>
  <c r="H82" i="9"/>
  <c r="I81" i="9"/>
  <c r="H81" i="9"/>
  <c r="I80" i="9"/>
  <c r="H80" i="9"/>
  <c r="I79" i="9"/>
  <c r="H79" i="9"/>
  <c r="Q78" i="9"/>
  <c r="P78" i="9"/>
  <c r="M78" i="9"/>
  <c r="L78" i="9"/>
  <c r="I78" i="9"/>
  <c r="H78" i="9"/>
  <c r="Q77" i="9"/>
  <c r="P77" i="9"/>
  <c r="I77" i="9"/>
  <c r="H77" i="9"/>
  <c r="Q76" i="9"/>
  <c r="P76" i="9"/>
  <c r="I76" i="9"/>
  <c r="H76" i="9"/>
  <c r="Q75" i="9"/>
  <c r="P75" i="9"/>
  <c r="M75" i="9"/>
  <c r="L75" i="9"/>
  <c r="I75" i="9"/>
  <c r="H75" i="9"/>
  <c r="I74" i="9"/>
  <c r="H74" i="9"/>
  <c r="M73" i="9"/>
  <c r="L73" i="9"/>
  <c r="I73" i="9"/>
  <c r="H73" i="9"/>
  <c r="I72" i="9"/>
  <c r="H72" i="9"/>
  <c r="Q71" i="9"/>
  <c r="P71" i="9"/>
  <c r="P85" i="9" s="1"/>
  <c r="P99" i="9" s="1"/>
  <c r="I71" i="9"/>
  <c r="H71" i="9"/>
  <c r="H85" i="9" s="1"/>
  <c r="H99" i="9" s="1"/>
  <c r="P70" i="9"/>
  <c r="P98" i="9" s="1"/>
  <c r="O70" i="9"/>
  <c r="N70" i="9"/>
  <c r="Q70" i="9" s="1"/>
  <c r="Q98" i="9" s="1"/>
  <c r="L70" i="9"/>
  <c r="L98" i="9" s="1"/>
  <c r="K70" i="9"/>
  <c r="J70" i="9"/>
  <c r="M70" i="9" s="1"/>
  <c r="M98" i="9" s="1"/>
  <c r="H70" i="9"/>
  <c r="H98" i="9" s="1"/>
  <c r="G70" i="9"/>
  <c r="F70" i="9"/>
  <c r="I70" i="9" s="1"/>
  <c r="I98" i="9" s="1"/>
  <c r="T69" i="9"/>
  <c r="Q69" i="9"/>
  <c r="P69" i="9"/>
  <c r="I69" i="9"/>
  <c r="H69" i="9"/>
  <c r="Q68" i="9"/>
  <c r="P68" i="9"/>
  <c r="I68" i="9"/>
  <c r="H68" i="9"/>
  <c r="I67" i="9"/>
  <c r="H67" i="9"/>
  <c r="Q66" i="9"/>
  <c r="P66" i="9"/>
  <c r="I66" i="9"/>
  <c r="H66" i="9"/>
  <c r="Q65" i="9"/>
  <c r="P65" i="9"/>
  <c r="I65" i="9"/>
  <c r="H65" i="9"/>
  <c r="I64" i="9"/>
  <c r="H64" i="9"/>
  <c r="I63" i="9"/>
  <c r="H63" i="9"/>
  <c r="Q62" i="9"/>
  <c r="P62" i="9"/>
  <c r="I62" i="9"/>
  <c r="H62" i="9"/>
  <c r="M61" i="9"/>
  <c r="L61" i="9"/>
  <c r="I61" i="9"/>
  <c r="H61" i="9"/>
  <c r="I60" i="9"/>
  <c r="H60" i="9"/>
  <c r="I59" i="9"/>
  <c r="H59" i="9"/>
  <c r="Q58" i="9"/>
  <c r="P58" i="9"/>
  <c r="I58" i="9"/>
  <c r="H58" i="9"/>
  <c r="I57" i="9"/>
  <c r="H57" i="9"/>
  <c r="Q56" i="9"/>
  <c r="P56" i="9"/>
  <c r="I56" i="9"/>
  <c r="H56" i="9"/>
  <c r="M55" i="9"/>
  <c r="L55" i="9"/>
  <c r="I55" i="9"/>
  <c r="H55" i="9"/>
  <c r="Q54" i="9"/>
  <c r="L54" i="9"/>
  <c r="I54" i="9"/>
  <c r="H54" i="9"/>
  <c r="U53" i="9"/>
  <c r="U97" i="9" s="1"/>
  <c r="S53" i="9"/>
  <c r="S97" i="9" s="1"/>
  <c r="R53" i="9"/>
  <c r="R97" i="9" s="1"/>
  <c r="Q53" i="9"/>
  <c r="Q97" i="9" s="1"/>
  <c r="O53" i="9"/>
  <c r="O97" i="9" s="1"/>
  <c r="O144" i="9" s="1"/>
  <c r="Q144" i="9" s="1"/>
  <c r="N53" i="9"/>
  <c r="N97" i="9" s="1"/>
  <c r="N144" i="9" s="1"/>
  <c r="M53" i="9"/>
  <c r="M97" i="9" s="1"/>
  <c r="K53" i="9"/>
  <c r="K97" i="9" s="1"/>
  <c r="J53" i="9"/>
  <c r="J97" i="9" s="1"/>
  <c r="I53" i="9"/>
  <c r="I97" i="9" s="1"/>
  <c r="G53" i="9"/>
  <c r="G97" i="9" s="1"/>
  <c r="F53" i="9"/>
  <c r="F97" i="9" s="1"/>
  <c r="I52" i="9"/>
  <c r="H52" i="9"/>
  <c r="Q51" i="9"/>
  <c r="P51" i="9"/>
  <c r="M51" i="9"/>
  <c r="L51" i="9"/>
  <c r="I51" i="9"/>
  <c r="H51" i="9"/>
  <c r="Q50" i="9"/>
  <c r="P50" i="9"/>
  <c r="M50" i="9"/>
  <c r="L50" i="9"/>
  <c r="I50" i="9"/>
  <c r="H50" i="9"/>
  <c r="Q49" i="9"/>
  <c r="P49" i="9"/>
  <c r="I49" i="9"/>
  <c r="H49" i="9"/>
  <c r="M48" i="9"/>
  <c r="L48" i="9"/>
  <c r="I48" i="9"/>
  <c r="H48" i="9"/>
  <c r="I47" i="9"/>
  <c r="H47" i="9"/>
  <c r="I46" i="9"/>
  <c r="H46" i="9"/>
  <c r="U45" i="9"/>
  <c r="T45" i="9"/>
  <c r="Q45" i="9"/>
  <c r="P45" i="9"/>
  <c r="I45" i="9"/>
  <c r="H45" i="9"/>
  <c r="M44" i="9"/>
  <c r="L44" i="9"/>
  <c r="L53" i="9" s="1"/>
  <c r="L97" i="9" s="1"/>
  <c r="I44" i="9"/>
  <c r="H44" i="9"/>
  <c r="I43" i="9"/>
  <c r="H43" i="9"/>
  <c r="I42" i="9"/>
  <c r="H42" i="9"/>
  <c r="I41" i="9"/>
  <c r="H41" i="9"/>
  <c r="I40" i="9"/>
  <c r="H40" i="9"/>
  <c r="Q39" i="9"/>
  <c r="P39" i="9"/>
  <c r="I39" i="9"/>
  <c r="H39" i="9"/>
  <c r="Q38" i="9"/>
  <c r="P38" i="9"/>
  <c r="I38" i="9"/>
  <c r="H38" i="9"/>
  <c r="H53" i="9" s="1"/>
  <c r="H97" i="9" s="1"/>
  <c r="U37" i="9"/>
  <c r="U96" i="9" s="1"/>
  <c r="S37" i="9"/>
  <c r="S96" i="9" s="1"/>
  <c r="R37" i="9"/>
  <c r="R96" i="9" s="1"/>
  <c r="Q37" i="9"/>
  <c r="Q96" i="9" s="1"/>
  <c r="O37" i="9"/>
  <c r="O96" i="9" s="1"/>
  <c r="O143" i="9" s="1"/>
  <c r="Q143" i="9" s="1"/>
  <c r="N37" i="9"/>
  <c r="N96" i="9" s="1"/>
  <c r="N143" i="9" s="1"/>
  <c r="M37" i="9"/>
  <c r="M96" i="9" s="1"/>
  <c r="J37" i="9"/>
  <c r="J96" i="9" s="1"/>
  <c r="H37" i="9"/>
  <c r="H96" i="9" s="1"/>
  <c r="G37" i="9"/>
  <c r="G96" i="9" s="1"/>
  <c r="F37" i="9"/>
  <c r="I37" i="9" s="1"/>
  <c r="I96" i="9" s="1"/>
  <c r="I36" i="9"/>
  <c r="H36" i="9"/>
  <c r="Q35" i="9"/>
  <c r="P35" i="9"/>
  <c r="I35" i="9"/>
  <c r="H35" i="9"/>
  <c r="I34" i="9"/>
  <c r="H34" i="9"/>
  <c r="Q33" i="9"/>
  <c r="P33" i="9"/>
  <c r="I33" i="9"/>
  <c r="H33" i="9"/>
  <c r="L32" i="9"/>
  <c r="I32" i="9"/>
  <c r="H32" i="9"/>
  <c r="M31" i="9"/>
  <c r="L31" i="9"/>
  <c r="I31" i="9"/>
  <c r="H31" i="9"/>
  <c r="U30" i="9"/>
  <c r="T30" i="9"/>
  <c r="T37" i="9" s="1"/>
  <c r="M30" i="9"/>
  <c r="L30" i="9"/>
  <c r="I30" i="9"/>
  <c r="H30" i="9"/>
  <c r="I29" i="9"/>
  <c r="H29" i="9"/>
  <c r="M28" i="9"/>
  <c r="L28" i="9"/>
  <c r="I28" i="9"/>
  <c r="H28" i="9"/>
  <c r="I26" i="9"/>
  <c r="H26" i="9"/>
  <c r="Q25" i="9"/>
  <c r="P25" i="9"/>
  <c r="I25" i="9"/>
  <c r="H25" i="9"/>
  <c r="I24" i="9"/>
  <c r="H24" i="9"/>
  <c r="Q23" i="9"/>
  <c r="P23" i="9"/>
  <c r="I23" i="9"/>
  <c r="H23" i="9"/>
  <c r="Q22" i="9"/>
  <c r="P22" i="9"/>
  <c r="I22" i="9"/>
  <c r="H22" i="9"/>
  <c r="I21" i="9"/>
  <c r="H21" i="9"/>
  <c r="I20" i="9"/>
  <c r="H20" i="9"/>
  <c r="I19" i="9"/>
  <c r="H19" i="9"/>
  <c r="Q18" i="9"/>
  <c r="P18" i="9"/>
  <c r="Q17" i="9"/>
  <c r="P17" i="9"/>
  <c r="I17" i="9"/>
  <c r="H17" i="9"/>
  <c r="I16" i="9"/>
  <c r="H16" i="9"/>
  <c r="I15" i="9"/>
  <c r="H15" i="9"/>
  <c r="I14" i="9"/>
  <c r="H14" i="9"/>
  <c r="L13" i="9"/>
  <c r="I13" i="9"/>
  <c r="H13" i="9"/>
  <c r="Q12" i="9"/>
  <c r="P12" i="9"/>
  <c r="I12" i="9"/>
  <c r="H12" i="9"/>
  <c r="I11" i="9"/>
  <c r="H11" i="9"/>
  <c r="Q10" i="9"/>
  <c r="P10" i="9"/>
  <c r="L9" i="9"/>
  <c r="H9" i="9"/>
  <c r="Q8" i="9"/>
  <c r="P8" i="9"/>
  <c r="P37" i="9" s="1"/>
  <c r="M8" i="9"/>
  <c r="L8" i="9"/>
  <c r="I8" i="9"/>
  <c r="H8" i="9"/>
  <c r="I7" i="9"/>
  <c r="H7" i="9"/>
  <c r="S146" i="8"/>
  <c r="U146" i="8" s="1"/>
  <c r="R146" i="8"/>
  <c r="T146" i="8" s="1"/>
  <c r="K146" i="8"/>
  <c r="M146" i="8" s="1"/>
  <c r="J146" i="8"/>
  <c r="L146" i="8" s="1"/>
  <c r="S145" i="8"/>
  <c r="U145" i="8" s="1"/>
  <c r="R145" i="8"/>
  <c r="T145" i="8" s="1"/>
  <c r="K145" i="8"/>
  <c r="M145" i="8" s="1"/>
  <c r="J145" i="8"/>
  <c r="L145" i="8" s="1"/>
  <c r="S144" i="8"/>
  <c r="U144" i="8" s="1"/>
  <c r="R144" i="8"/>
  <c r="T144" i="8" s="1"/>
  <c r="K144" i="8"/>
  <c r="M144" i="8" s="1"/>
  <c r="J144" i="8"/>
  <c r="L144" i="8" s="1"/>
  <c r="S143" i="8"/>
  <c r="U143" i="8" s="1"/>
  <c r="R143" i="8"/>
  <c r="T143" i="8" s="1"/>
  <c r="K143" i="8"/>
  <c r="M143" i="8" s="1"/>
  <c r="J143" i="8"/>
  <c r="L143" i="8" s="1"/>
  <c r="K125" i="8"/>
  <c r="S147" i="8" s="1"/>
  <c r="U147" i="8" s="1"/>
  <c r="J125" i="8"/>
  <c r="R147" i="8" s="1"/>
  <c r="G125" i="8"/>
  <c r="K147" i="8" s="1"/>
  <c r="M147" i="8" s="1"/>
  <c r="F125" i="8"/>
  <c r="J147" i="8" s="1"/>
  <c r="M124" i="8"/>
  <c r="L124" i="8"/>
  <c r="I124" i="8"/>
  <c r="H124" i="8"/>
  <c r="M123" i="8"/>
  <c r="L123" i="8"/>
  <c r="I123" i="8"/>
  <c r="H123" i="8"/>
  <c r="M122" i="8"/>
  <c r="L122" i="8"/>
  <c r="I122" i="8"/>
  <c r="H122" i="8"/>
  <c r="M121" i="8"/>
  <c r="L121" i="8"/>
  <c r="L125" i="8" s="1"/>
  <c r="I121" i="8"/>
  <c r="H121" i="8"/>
  <c r="H125" i="8" s="1"/>
  <c r="N98" i="8"/>
  <c r="N145" i="8" s="1"/>
  <c r="J98" i="8"/>
  <c r="F98" i="8"/>
  <c r="F145" i="8" s="1"/>
  <c r="K96" i="8"/>
  <c r="O85" i="8"/>
  <c r="O99" i="8" s="1"/>
  <c r="O146" i="8" s="1"/>
  <c r="Q146" i="8" s="1"/>
  <c r="N85" i="8"/>
  <c r="N99" i="8" s="1"/>
  <c r="N146" i="8" s="1"/>
  <c r="K85" i="8"/>
  <c r="K99" i="8" s="1"/>
  <c r="J85" i="8"/>
  <c r="L85" i="8" s="1"/>
  <c r="L99" i="8" s="1"/>
  <c r="G85" i="8"/>
  <c r="G99" i="8" s="1"/>
  <c r="F85" i="8"/>
  <c r="F99" i="8" s="1"/>
  <c r="Q84" i="8"/>
  <c r="P84" i="8"/>
  <c r="I84" i="8"/>
  <c r="H84" i="8"/>
  <c r="Q83" i="8"/>
  <c r="P83" i="8"/>
  <c r="L83" i="8"/>
  <c r="I83" i="8"/>
  <c r="H83" i="8"/>
  <c r="I82" i="8"/>
  <c r="H82" i="8"/>
  <c r="I81" i="8"/>
  <c r="H81" i="8"/>
  <c r="I80" i="8"/>
  <c r="H80" i="8"/>
  <c r="I79" i="8"/>
  <c r="H79" i="8"/>
  <c r="Q78" i="8"/>
  <c r="P78" i="8"/>
  <c r="M78" i="8"/>
  <c r="L78" i="8"/>
  <c r="I78" i="8"/>
  <c r="H78" i="8"/>
  <c r="Q77" i="8"/>
  <c r="P77" i="8"/>
  <c r="I77" i="8"/>
  <c r="H77" i="8"/>
  <c r="Q76" i="8"/>
  <c r="P76" i="8"/>
  <c r="I76" i="8"/>
  <c r="H76" i="8"/>
  <c r="Q75" i="8"/>
  <c r="P75" i="8"/>
  <c r="M75" i="8"/>
  <c r="L75" i="8"/>
  <c r="I75" i="8"/>
  <c r="H75" i="8"/>
  <c r="I74" i="8"/>
  <c r="H74" i="8"/>
  <c r="M73" i="8"/>
  <c r="L73" i="8"/>
  <c r="I73" i="8"/>
  <c r="H73" i="8"/>
  <c r="H85" i="8" s="1"/>
  <c r="H99" i="8" s="1"/>
  <c r="I72" i="8"/>
  <c r="H72" i="8"/>
  <c r="Q71" i="8"/>
  <c r="P71" i="8"/>
  <c r="P85" i="8" s="1"/>
  <c r="P99" i="8" s="1"/>
  <c r="I71" i="8"/>
  <c r="H71" i="8"/>
  <c r="O70" i="8"/>
  <c r="Q70" i="8" s="1"/>
  <c r="Q98" i="8" s="1"/>
  <c r="N70" i="8"/>
  <c r="K70" i="8"/>
  <c r="M70" i="8" s="1"/>
  <c r="M98" i="8" s="1"/>
  <c r="J70" i="8"/>
  <c r="G70" i="8"/>
  <c r="I70" i="8" s="1"/>
  <c r="I98" i="8" s="1"/>
  <c r="F70" i="8"/>
  <c r="T69" i="8"/>
  <c r="Q69" i="8"/>
  <c r="P69" i="8"/>
  <c r="I69" i="8"/>
  <c r="H69" i="8"/>
  <c r="Q68" i="8"/>
  <c r="P68" i="8"/>
  <c r="I68" i="8"/>
  <c r="H68" i="8"/>
  <c r="I67" i="8"/>
  <c r="H67" i="8"/>
  <c r="Q66" i="8"/>
  <c r="P66" i="8"/>
  <c r="I66" i="8"/>
  <c r="H66" i="8"/>
  <c r="Q65" i="8"/>
  <c r="P65" i="8"/>
  <c r="I65" i="8"/>
  <c r="H65" i="8"/>
  <c r="I64" i="8"/>
  <c r="H64" i="8"/>
  <c r="I63" i="8"/>
  <c r="H63" i="8"/>
  <c r="Q62" i="8"/>
  <c r="P62" i="8"/>
  <c r="I62" i="8"/>
  <c r="H62" i="8"/>
  <c r="M61" i="8"/>
  <c r="L61" i="8"/>
  <c r="I61" i="8"/>
  <c r="H61" i="8"/>
  <c r="I60" i="8"/>
  <c r="H60" i="8"/>
  <c r="I59" i="8"/>
  <c r="H59" i="8"/>
  <c r="Q58" i="8"/>
  <c r="P58" i="8"/>
  <c r="I58" i="8"/>
  <c r="H58" i="8"/>
  <c r="I57" i="8"/>
  <c r="H57" i="8"/>
  <c r="Q56" i="8"/>
  <c r="P56" i="8"/>
  <c r="P70" i="8" s="1"/>
  <c r="P98" i="8" s="1"/>
  <c r="I56" i="8"/>
  <c r="H56" i="8"/>
  <c r="M55" i="8"/>
  <c r="L55" i="8"/>
  <c r="I55" i="8"/>
  <c r="H55" i="8"/>
  <c r="Q54" i="8"/>
  <c r="L54" i="8"/>
  <c r="I54" i="8"/>
  <c r="H54" i="8"/>
  <c r="H70" i="8" s="1"/>
  <c r="H98" i="8" s="1"/>
  <c r="T53" i="8"/>
  <c r="T97" i="8" s="1"/>
  <c r="S53" i="8"/>
  <c r="S97" i="8" s="1"/>
  <c r="R53" i="8"/>
  <c r="U53" i="8" s="1"/>
  <c r="U97" i="8" s="1"/>
  <c r="P53" i="8"/>
  <c r="P97" i="8" s="1"/>
  <c r="O53" i="8"/>
  <c r="O97" i="8" s="1"/>
  <c r="O144" i="8" s="1"/>
  <c r="N53" i="8"/>
  <c r="Q53" i="8" s="1"/>
  <c r="Q97" i="8" s="1"/>
  <c r="K53" i="8"/>
  <c r="K97" i="8" s="1"/>
  <c r="J53" i="8"/>
  <c r="M53" i="8" s="1"/>
  <c r="M97" i="8" s="1"/>
  <c r="G53" i="8"/>
  <c r="G97" i="8" s="1"/>
  <c r="F53" i="8"/>
  <c r="I53" i="8" s="1"/>
  <c r="I97" i="8" s="1"/>
  <c r="I52" i="8"/>
  <c r="H52" i="8"/>
  <c r="Q51" i="8"/>
  <c r="P51" i="8"/>
  <c r="M51" i="8"/>
  <c r="L51" i="8"/>
  <c r="I51" i="8"/>
  <c r="H51" i="8"/>
  <c r="Q50" i="8"/>
  <c r="P50" i="8"/>
  <c r="M50" i="8"/>
  <c r="L50" i="8"/>
  <c r="I50" i="8"/>
  <c r="H50" i="8"/>
  <c r="Q49" i="8"/>
  <c r="P49" i="8"/>
  <c r="I49" i="8"/>
  <c r="H49" i="8"/>
  <c r="M48" i="8"/>
  <c r="L48" i="8"/>
  <c r="I48" i="8"/>
  <c r="H48" i="8"/>
  <c r="I47" i="8"/>
  <c r="H47" i="8"/>
  <c r="I46" i="8"/>
  <c r="H46" i="8"/>
  <c r="U45" i="8"/>
  <c r="T45" i="8"/>
  <c r="Q45" i="8"/>
  <c r="P45" i="8"/>
  <c r="I45" i="8"/>
  <c r="H45" i="8"/>
  <c r="M44" i="8"/>
  <c r="L44" i="8"/>
  <c r="L53" i="8" s="1"/>
  <c r="L97" i="8" s="1"/>
  <c r="I44" i="8"/>
  <c r="H44" i="8"/>
  <c r="I43" i="8"/>
  <c r="H43" i="8"/>
  <c r="I42" i="8"/>
  <c r="H42" i="8"/>
  <c r="I41" i="8"/>
  <c r="H41" i="8"/>
  <c r="I40" i="8"/>
  <c r="H40" i="8"/>
  <c r="Q39" i="8"/>
  <c r="P39" i="8"/>
  <c r="I39" i="8"/>
  <c r="H39" i="8"/>
  <c r="Q38" i="8"/>
  <c r="P38" i="8"/>
  <c r="I38" i="8"/>
  <c r="H38" i="8"/>
  <c r="H53" i="8" s="1"/>
  <c r="H97" i="8" s="1"/>
  <c r="S37" i="8"/>
  <c r="S96" i="8" s="1"/>
  <c r="R37" i="8"/>
  <c r="U37" i="8" s="1"/>
  <c r="U96" i="8" s="1"/>
  <c r="O37" i="8"/>
  <c r="O96" i="8" s="1"/>
  <c r="O143" i="8" s="1"/>
  <c r="N37" i="8"/>
  <c r="Q37" i="8" s="1"/>
  <c r="Q96" i="8" s="1"/>
  <c r="M37" i="8"/>
  <c r="M96" i="8" s="1"/>
  <c r="L37" i="8"/>
  <c r="L96" i="8" s="1"/>
  <c r="J37" i="8"/>
  <c r="J96" i="8" s="1"/>
  <c r="G37" i="8"/>
  <c r="I37" i="8" s="1"/>
  <c r="I96" i="8" s="1"/>
  <c r="F37" i="8"/>
  <c r="F96" i="8" s="1"/>
  <c r="I36" i="8"/>
  <c r="H36" i="8"/>
  <c r="Q35" i="8"/>
  <c r="P35" i="8"/>
  <c r="I35" i="8"/>
  <c r="H35" i="8"/>
  <c r="I34" i="8"/>
  <c r="H34" i="8"/>
  <c r="Q33" i="8"/>
  <c r="P33" i="8"/>
  <c r="I33" i="8"/>
  <c r="H33" i="8"/>
  <c r="L32" i="8"/>
  <c r="I32" i="8"/>
  <c r="H32" i="8"/>
  <c r="M31" i="8"/>
  <c r="L31" i="8"/>
  <c r="I31" i="8"/>
  <c r="H31" i="8"/>
  <c r="U30" i="8"/>
  <c r="T30" i="8"/>
  <c r="T37" i="8" s="1"/>
  <c r="M30" i="8"/>
  <c r="L30" i="8"/>
  <c r="I30" i="8"/>
  <c r="H30" i="8"/>
  <c r="I29" i="8"/>
  <c r="H29" i="8"/>
  <c r="M28" i="8"/>
  <c r="L28" i="8"/>
  <c r="I28" i="8"/>
  <c r="H28" i="8"/>
  <c r="I26" i="8"/>
  <c r="H26" i="8"/>
  <c r="Q25" i="8"/>
  <c r="P25" i="8"/>
  <c r="I25" i="8"/>
  <c r="H25" i="8"/>
  <c r="I24" i="8"/>
  <c r="H24" i="8"/>
  <c r="Q23" i="8"/>
  <c r="P23" i="8"/>
  <c r="I23" i="8"/>
  <c r="H23" i="8"/>
  <c r="Q22" i="8"/>
  <c r="P22" i="8"/>
  <c r="I22" i="8"/>
  <c r="H22" i="8"/>
  <c r="I21" i="8"/>
  <c r="H21" i="8"/>
  <c r="I20" i="8"/>
  <c r="H20" i="8"/>
  <c r="I19" i="8"/>
  <c r="H19" i="8"/>
  <c r="Q18" i="8"/>
  <c r="P18" i="8"/>
  <c r="Q17" i="8"/>
  <c r="P17" i="8"/>
  <c r="I17" i="8"/>
  <c r="H17" i="8"/>
  <c r="I16" i="8"/>
  <c r="H16" i="8"/>
  <c r="I15" i="8"/>
  <c r="H15" i="8"/>
  <c r="I14" i="8"/>
  <c r="H14" i="8"/>
  <c r="L13" i="8"/>
  <c r="I13" i="8"/>
  <c r="H13" i="8"/>
  <c r="Q12" i="8"/>
  <c r="P12" i="8"/>
  <c r="P37" i="8" s="1"/>
  <c r="I12" i="8"/>
  <c r="H12" i="8"/>
  <c r="I11" i="8"/>
  <c r="H11" i="8"/>
  <c r="Q10" i="8"/>
  <c r="P10" i="8"/>
  <c r="L9" i="8"/>
  <c r="H9" i="8"/>
  <c r="Q8" i="8"/>
  <c r="P8" i="8"/>
  <c r="M8" i="8"/>
  <c r="L8" i="8"/>
  <c r="I8" i="8"/>
  <c r="H8" i="8"/>
  <c r="I7" i="8"/>
  <c r="H7" i="8"/>
  <c r="U146" i="7"/>
  <c r="S146" i="7"/>
  <c r="R146" i="7"/>
  <c r="T146" i="7" s="1"/>
  <c r="M146" i="7"/>
  <c r="K146" i="7"/>
  <c r="J146" i="7"/>
  <c r="L146" i="7" s="1"/>
  <c r="U145" i="7"/>
  <c r="S145" i="7"/>
  <c r="R145" i="7"/>
  <c r="T145" i="7" s="1"/>
  <c r="M145" i="7"/>
  <c r="K145" i="7"/>
  <c r="J145" i="7"/>
  <c r="L145" i="7" s="1"/>
  <c r="U144" i="7"/>
  <c r="S144" i="7"/>
  <c r="R144" i="7"/>
  <c r="T144" i="7" s="1"/>
  <c r="M144" i="7"/>
  <c r="K144" i="7"/>
  <c r="J144" i="7"/>
  <c r="L144" i="7" s="1"/>
  <c r="U143" i="7"/>
  <c r="S143" i="7"/>
  <c r="R143" i="7"/>
  <c r="T143" i="7" s="1"/>
  <c r="M143" i="7"/>
  <c r="K143" i="7"/>
  <c r="J143" i="7"/>
  <c r="L143" i="7" s="1"/>
  <c r="M125" i="7"/>
  <c r="K125" i="7"/>
  <c r="S147" i="7" s="1"/>
  <c r="U147" i="7" s="1"/>
  <c r="J125" i="7"/>
  <c r="R147" i="7" s="1"/>
  <c r="I125" i="7"/>
  <c r="G125" i="7"/>
  <c r="K147" i="7" s="1"/>
  <c r="M147" i="7" s="1"/>
  <c r="F125" i="7"/>
  <c r="J147" i="7" s="1"/>
  <c r="M124" i="7"/>
  <c r="L124" i="7"/>
  <c r="I124" i="7"/>
  <c r="H124" i="7"/>
  <c r="M123" i="7"/>
  <c r="L123" i="7"/>
  <c r="I123" i="7"/>
  <c r="H123" i="7"/>
  <c r="M122" i="7"/>
  <c r="L122" i="7"/>
  <c r="I122" i="7"/>
  <c r="H122" i="7"/>
  <c r="M121" i="7"/>
  <c r="L121" i="7"/>
  <c r="L125" i="7" s="1"/>
  <c r="I121" i="7"/>
  <c r="H121" i="7"/>
  <c r="H125" i="7" s="1"/>
  <c r="R97" i="7"/>
  <c r="N97" i="7"/>
  <c r="N144" i="7" s="1"/>
  <c r="J97" i="7"/>
  <c r="F97" i="7"/>
  <c r="F144" i="7" s="1"/>
  <c r="K96" i="7"/>
  <c r="R86" i="7"/>
  <c r="R100" i="7" s="1"/>
  <c r="O85" i="7"/>
  <c r="O99" i="7" s="1"/>
  <c r="O146" i="7" s="1"/>
  <c r="Q146" i="7" s="1"/>
  <c r="N85" i="7"/>
  <c r="N99" i="7" s="1"/>
  <c r="N146" i="7" s="1"/>
  <c r="K85" i="7"/>
  <c r="K99" i="7" s="1"/>
  <c r="J85" i="7"/>
  <c r="J99" i="7" s="1"/>
  <c r="G85" i="7"/>
  <c r="G99" i="7" s="1"/>
  <c r="F85" i="7"/>
  <c r="F99" i="7" s="1"/>
  <c r="Q84" i="7"/>
  <c r="P84" i="7"/>
  <c r="I84" i="7"/>
  <c r="H84" i="7"/>
  <c r="Q83" i="7"/>
  <c r="P83" i="7"/>
  <c r="L83" i="7"/>
  <c r="I83" i="7"/>
  <c r="H83" i="7"/>
  <c r="I82" i="7"/>
  <c r="H82" i="7"/>
  <c r="I81" i="7"/>
  <c r="H81" i="7"/>
  <c r="I80" i="7"/>
  <c r="H80" i="7"/>
  <c r="I79" i="7"/>
  <c r="H79" i="7"/>
  <c r="Q78" i="7"/>
  <c r="P78" i="7"/>
  <c r="M78" i="7"/>
  <c r="L78" i="7"/>
  <c r="I78" i="7"/>
  <c r="H78" i="7"/>
  <c r="Q77" i="7"/>
  <c r="P77" i="7"/>
  <c r="I77" i="7"/>
  <c r="H77" i="7"/>
  <c r="Q76" i="7"/>
  <c r="P76" i="7"/>
  <c r="I76" i="7"/>
  <c r="H76" i="7"/>
  <c r="Q75" i="7"/>
  <c r="P75" i="7"/>
  <c r="M75" i="7"/>
  <c r="L75" i="7"/>
  <c r="I75" i="7"/>
  <c r="H75" i="7"/>
  <c r="I74" i="7"/>
  <c r="H74" i="7"/>
  <c r="M73" i="7"/>
  <c r="L73" i="7"/>
  <c r="I73" i="7"/>
  <c r="H73" i="7"/>
  <c r="I72" i="7"/>
  <c r="H72" i="7"/>
  <c r="Q71" i="7"/>
  <c r="P71" i="7"/>
  <c r="P85" i="7" s="1"/>
  <c r="P99" i="7" s="1"/>
  <c r="I71" i="7"/>
  <c r="H71" i="7"/>
  <c r="H85" i="7" s="1"/>
  <c r="H99" i="7" s="1"/>
  <c r="O70" i="7"/>
  <c r="O98" i="7" s="1"/>
  <c r="O145" i="7" s="1"/>
  <c r="Q145" i="7" s="1"/>
  <c r="N70" i="7"/>
  <c r="N98" i="7" s="1"/>
  <c r="N145" i="7" s="1"/>
  <c r="K70" i="7"/>
  <c r="K98" i="7" s="1"/>
  <c r="J70" i="7"/>
  <c r="L70" i="7" s="1"/>
  <c r="L98" i="7" s="1"/>
  <c r="G70" i="7"/>
  <c r="G98" i="7" s="1"/>
  <c r="F70" i="7"/>
  <c r="F98" i="7" s="1"/>
  <c r="T69" i="7"/>
  <c r="Q69" i="7"/>
  <c r="P69" i="7"/>
  <c r="I69" i="7"/>
  <c r="H69" i="7"/>
  <c r="Q68" i="7"/>
  <c r="P68" i="7"/>
  <c r="I68" i="7"/>
  <c r="H68" i="7"/>
  <c r="I67" i="7"/>
  <c r="H67" i="7"/>
  <c r="Q66" i="7"/>
  <c r="P66" i="7"/>
  <c r="I66" i="7"/>
  <c r="H66" i="7"/>
  <c r="Q65" i="7"/>
  <c r="P65" i="7"/>
  <c r="I65" i="7"/>
  <c r="H65" i="7"/>
  <c r="I64" i="7"/>
  <c r="H64" i="7"/>
  <c r="I63" i="7"/>
  <c r="H63" i="7"/>
  <c r="Q62" i="7"/>
  <c r="P62" i="7"/>
  <c r="I62" i="7"/>
  <c r="H62" i="7"/>
  <c r="M61" i="7"/>
  <c r="L61" i="7"/>
  <c r="I61" i="7"/>
  <c r="H61" i="7"/>
  <c r="I60" i="7"/>
  <c r="H60" i="7"/>
  <c r="I59" i="7"/>
  <c r="H59" i="7"/>
  <c r="Q58" i="7"/>
  <c r="P58" i="7"/>
  <c r="I58" i="7"/>
  <c r="H58" i="7"/>
  <c r="H70" i="7" s="1"/>
  <c r="H98" i="7" s="1"/>
  <c r="I57" i="7"/>
  <c r="H57" i="7"/>
  <c r="Q56" i="7"/>
  <c r="P56" i="7"/>
  <c r="P70" i="7" s="1"/>
  <c r="P98" i="7" s="1"/>
  <c r="I56" i="7"/>
  <c r="H56" i="7"/>
  <c r="M55" i="7"/>
  <c r="L55" i="7"/>
  <c r="I55" i="7"/>
  <c r="H55" i="7"/>
  <c r="Q54" i="7"/>
  <c r="L54" i="7"/>
  <c r="I54" i="7"/>
  <c r="H54" i="7"/>
  <c r="T53" i="7"/>
  <c r="T97" i="7" s="1"/>
  <c r="S53" i="7"/>
  <c r="S97" i="7" s="1"/>
  <c r="R53" i="7"/>
  <c r="P53" i="7"/>
  <c r="P97" i="7" s="1"/>
  <c r="O53" i="7"/>
  <c r="N53" i="7"/>
  <c r="K53" i="7"/>
  <c r="J53" i="7"/>
  <c r="G53" i="7"/>
  <c r="F53" i="7"/>
  <c r="I52" i="7"/>
  <c r="H52" i="7"/>
  <c r="Q51" i="7"/>
  <c r="P51" i="7"/>
  <c r="M51" i="7"/>
  <c r="L51" i="7"/>
  <c r="I51" i="7"/>
  <c r="H51" i="7"/>
  <c r="Q50" i="7"/>
  <c r="P50" i="7"/>
  <c r="M50" i="7"/>
  <c r="L50" i="7"/>
  <c r="I50" i="7"/>
  <c r="H50" i="7"/>
  <c r="Q49" i="7"/>
  <c r="P49" i="7"/>
  <c r="I49" i="7"/>
  <c r="H49" i="7"/>
  <c r="M48" i="7"/>
  <c r="L48" i="7"/>
  <c r="I48" i="7"/>
  <c r="H48" i="7"/>
  <c r="I47" i="7"/>
  <c r="H47" i="7"/>
  <c r="I46" i="7"/>
  <c r="H46" i="7"/>
  <c r="U45" i="7"/>
  <c r="T45" i="7"/>
  <c r="Q45" i="7"/>
  <c r="P45" i="7"/>
  <c r="I45" i="7"/>
  <c r="H45" i="7"/>
  <c r="M44" i="7"/>
  <c r="L44" i="7"/>
  <c r="L53" i="7" s="1"/>
  <c r="L97" i="7" s="1"/>
  <c r="I44" i="7"/>
  <c r="H44" i="7"/>
  <c r="I43" i="7"/>
  <c r="H43" i="7"/>
  <c r="I42" i="7"/>
  <c r="H42" i="7"/>
  <c r="I41" i="7"/>
  <c r="H41" i="7"/>
  <c r="H53" i="7" s="1"/>
  <c r="H97" i="7" s="1"/>
  <c r="I40" i="7"/>
  <c r="H40" i="7"/>
  <c r="Q39" i="7"/>
  <c r="P39" i="7"/>
  <c r="I39" i="7"/>
  <c r="H39" i="7"/>
  <c r="Q38" i="7"/>
  <c r="P38" i="7"/>
  <c r="I38" i="7"/>
  <c r="H38" i="7"/>
  <c r="T37" i="7"/>
  <c r="S37" i="7"/>
  <c r="R37" i="7"/>
  <c r="R96" i="7" s="1"/>
  <c r="O37" i="7"/>
  <c r="N37" i="7"/>
  <c r="N96" i="7" s="1"/>
  <c r="N143" i="7" s="1"/>
  <c r="L37" i="7"/>
  <c r="J37" i="7"/>
  <c r="G37" i="7"/>
  <c r="F37" i="7"/>
  <c r="I36" i="7"/>
  <c r="H36" i="7"/>
  <c r="Q35" i="7"/>
  <c r="P35" i="7"/>
  <c r="I35" i="7"/>
  <c r="H35" i="7"/>
  <c r="I34" i="7"/>
  <c r="H34" i="7"/>
  <c r="Q33" i="7"/>
  <c r="P33" i="7"/>
  <c r="I33" i="7"/>
  <c r="H33" i="7"/>
  <c r="L32" i="7"/>
  <c r="I32" i="7"/>
  <c r="H32" i="7"/>
  <c r="M31" i="7"/>
  <c r="L31" i="7"/>
  <c r="I31" i="7"/>
  <c r="H31" i="7"/>
  <c r="U30" i="7"/>
  <c r="T30" i="7"/>
  <c r="M30" i="7"/>
  <c r="L30" i="7"/>
  <c r="I30" i="7"/>
  <c r="H30" i="7"/>
  <c r="I29" i="7"/>
  <c r="H29" i="7"/>
  <c r="M28" i="7"/>
  <c r="L28" i="7"/>
  <c r="I28" i="7"/>
  <c r="H28" i="7"/>
  <c r="I26" i="7"/>
  <c r="H26" i="7"/>
  <c r="Q25" i="7"/>
  <c r="P25" i="7"/>
  <c r="I25" i="7"/>
  <c r="H25" i="7"/>
  <c r="I24" i="7"/>
  <c r="H24" i="7"/>
  <c r="Q23" i="7"/>
  <c r="P23" i="7"/>
  <c r="I23" i="7"/>
  <c r="Q22" i="7"/>
  <c r="P22" i="7"/>
  <c r="I22" i="7"/>
  <c r="H22" i="7"/>
  <c r="I21" i="7"/>
  <c r="H21" i="7"/>
  <c r="I20" i="7"/>
  <c r="H20" i="7"/>
  <c r="I19" i="7"/>
  <c r="H19" i="7"/>
  <c r="Q18" i="7"/>
  <c r="P18" i="7"/>
  <c r="Q17" i="7"/>
  <c r="P17" i="7"/>
  <c r="P37" i="7" s="1"/>
  <c r="I17" i="7"/>
  <c r="H17" i="7"/>
  <c r="I16" i="7"/>
  <c r="H16" i="7"/>
  <c r="I15" i="7"/>
  <c r="H15" i="7"/>
  <c r="I14" i="7"/>
  <c r="H14" i="7"/>
  <c r="L13" i="7"/>
  <c r="I13" i="7"/>
  <c r="H13" i="7"/>
  <c r="Q12" i="7"/>
  <c r="P12" i="7"/>
  <c r="I12" i="7"/>
  <c r="H12" i="7"/>
  <c r="I11" i="7"/>
  <c r="H11" i="7"/>
  <c r="Q10" i="7"/>
  <c r="P10" i="7"/>
  <c r="L9" i="7"/>
  <c r="H9" i="7"/>
  <c r="Q8" i="7"/>
  <c r="P8" i="7"/>
  <c r="M8" i="7"/>
  <c r="L8" i="7"/>
  <c r="I8" i="7"/>
  <c r="H8" i="7"/>
  <c r="I7" i="7"/>
  <c r="H7" i="7"/>
  <c r="S146" i="6"/>
  <c r="U146" i="6" s="1"/>
  <c r="R146" i="6"/>
  <c r="M146" i="6"/>
  <c r="L146" i="6"/>
  <c r="K146" i="6"/>
  <c r="J146" i="6"/>
  <c r="U145" i="6"/>
  <c r="S145" i="6"/>
  <c r="T145" i="6" s="1"/>
  <c r="R145" i="6"/>
  <c r="L145" i="6"/>
  <c r="K145" i="6"/>
  <c r="M145" i="6" s="1"/>
  <c r="J145" i="6"/>
  <c r="S144" i="6"/>
  <c r="U144" i="6" s="1"/>
  <c r="R144" i="6"/>
  <c r="M144" i="6"/>
  <c r="L144" i="6"/>
  <c r="K144" i="6"/>
  <c r="J144" i="6"/>
  <c r="U143" i="6"/>
  <c r="S143" i="6"/>
  <c r="T143" i="6" s="1"/>
  <c r="R143" i="6"/>
  <c r="L143" i="6"/>
  <c r="K143" i="6"/>
  <c r="M143" i="6" s="1"/>
  <c r="J143" i="6"/>
  <c r="K125" i="6"/>
  <c r="M125" i="6" s="1"/>
  <c r="J125" i="6"/>
  <c r="R147" i="6" s="1"/>
  <c r="G125" i="6"/>
  <c r="K147" i="6" s="1"/>
  <c r="M147" i="6" s="1"/>
  <c r="F125" i="6"/>
  <c r="J147" i="6" s="1"/>
  <c r="M124" i="6"/>
  <c r="L124" i="6"/>
  <c r="I124" i="6"/>
  <c r="H124" i="6"/>
  <c r="M123" i="6"/>
  <c r="L123" i="6"/>
  <c r="I123" i="6"/>
  <c r="H123" i="6"/>
  <c r="M122" i="6"/>
  <c r="L122" i="6"/>
  <c r="I122" i="6"/>
  <c r="H122" i="6"/>
  <c r="M121" i="6"/>
  <c r="L121" i="6"/>
  <c r="L125" i="6" s="1"/>
  <c r="I121" i="6"/>
  <c r="H121" i="6"/>
  <c r="H125" i="6" s="1"/>
  <c r="O98" i="6"/>
  <c r="O145" i="6" s="1"/>
  <c r="K98" i="6"/>
  <c r="G98" i="6"/>
  <c r="S97" i="6"/>
  <c r="O97" i="6"/>
  <c r="K97" i="6"/>
  <c r="G97" i="6"/>
  <c r="S96" i="6"/>
  <c r="O96" i="6"/>
  <c r="O143" i="6" s="1"/>
  <c r="Q143" i="6" s="1"/>
  <c r="K96" i="6"/>
  <c r="G96" i="6"/>
  <c r="S86" i="6"/>
  <c r="O86" i="6"/>
  <c r="O85" i="6"/>
  <c r="N85" i="6"/>
  <c r="N99" i="6" s="1"/>
  <c r="N146" i="6" s="1"/>
  <c r="K85" i="6"/>
  <c r="J85" i="6"/>
  <c r="G85" i="6"/>
  <c r="F85" i="6"/>
  <c r="F99" i="6" s="1"/>
  <c r="Q84" i="6"/>
  <c r="P84" i="6"/>
  <c r="I84" i="6"/>
  <c r="H84" i="6"/>
  <c r="Q83" i="6"/>
  <c r="P83" i="6"/>
  <c r="L83" i="6"/>
  <c r="I83" i="6"/>
  <c r="H83" i="6"/>
  <c r="I82" i="6"/>
  <c r="H82" i="6"/>
  <c r="I81" i="6"/>
  <c r="H81" i="6"/>
  <c r="I80" i="6"/>
  <c r="H80" i="6"/>
  <c r="I79" i="6"/>
  <c r="H79" i="6"/>
  <c r="Q78" i="6"/>
  <c r="P78" i="6"/>
  <c r="M78" i="6"/>
  <c r="L78" i="6"/>
  <c r="I78" i="6"/>
  <c r="H78" i="6"/>
  <c r="Q77" i="6"/>
  <c r="P77" i="6"/>
  <c r="I77" i="6"/>
  <c r="H77" i="6"/>
  <c r="Q76" i="6"/>
  <c r="P76" i="6"/>
  <c r="I76" i="6"/>
  <c r="H76" i="6"/>
  <c r="Q75" i="6"/>
  <c r="P75" i="6"/>
  <c r="M75" i="6"/>
  <c r="L75" i="6"/>
  <c r="I75" i="6"/>
  <c r="H75" i="6"/>
  <c r="I74" i="6"/>
  <c r="H74" i="6"/>
  <c r="M73" i="6"/>
  <c r="L73" i="6"/>
  <c r="I73" i="6"/>
  <c r="H73" i="6"/>
  <c r="I72" i="6"/>
  <c r="H72" i="6"/>
  <c r="Q71" i="6"/>
  <c r="P71" i="6"/>
  <c r="P85" i="6" s="1"/>
  <c r="P99" i="6" s="1"/>
  <c r="I71" i="6"/>
  <c r="H71" i="6"/>
  <c r="H85" i="6" s="1"/>
  <c r="H99" i="6" s="1"/>
  <c r="P70" i="6"/>
  <c r="P98" i="6" s="1"/>
  <c r="O70" i="6"/>
  <c r="Q70" i="6" s="1"/>
  <c r="Q98" i="6" s="1"/>
  <c r="N70" i="6"/>
  <c r="N98" i="6" s="1"/>
  <c r="N145" i="6" s="1"/>
  <c r="P145" i="6" s="1"/>
  <c r="L70" i="6"/>
  <c r="L98" i="6" s="1"/>
  <c r="K70" i="6"/>
  <c r="M70" i="6" s="1"/>
  <c r="M98" i="6" s="1"/>
  <c r="J70" i="6"/>
  <c r="J98" i="6" s="1"/>
  <c r="H70" i="6"/>
  <c r="H98" i="6" s="1"/>
  <c r="G70" i="6"/>
  <c r="I70" i="6" s="1"/>
  <c r="I98" i="6" s="1"/>
  <c r="F70" i="6"/>
  <c r="F98" i="6" s="1"/>
  <c r="T69" i="6"/>
  <c r="Q69" i="6"/>
  <c r="P69" i="6"/>
  <c r="I69" i="6"/>
  <c r="H69" i="6"/>
  <c r="Q68" i="6"/>
  <c r="P68" i="6"/>
  <c r="I68" i="6"/>
  <c r="H68" i="6"/>
  <c r="I67" i="6"/>
  <c r="H67" i="6"/>
  <c r="Q66" i="6"/>
  <c r="P66" i="6"/>
  <c r="I66" i="6"/>
  <c r="H66" i="6"/>
  <c r="Q65" i="6"/>
  <c r="P65" i="6"/>
  <c r="I65" i="6"/>
  <c r="H65" i="6"/>
  <c r="I64" i="6"/>
  <c r="H64" i="6"/>
  <c r="I63" i="6"/>
  <c r="H63" i="6"/>
  <c r="Q62" i="6"/>
  <c r="P62" i="6"/>
  <c r="I62" i="6"/>
  <c r="H62" i="6"/>
  <c r="M61" i="6"/>
  <c r="L61" i="6"/>
  <c r="I61" i="6"/>
  <c r="H61" i="6"/>
  <c r="I60" i="6"/>
  <c r="H60" i="6"/>
  <c r="I59" i="6"/>
  <c r="H59" i="6"/>
  <c r="Q58" i="6"/>
  <c r="P58" i="6"/>
  <c r="I58" i="6"/>
  <c r="H58" i="6"/>
  <c r="I57" i="6"/>
  <c r="H57" i="6"/>
  <c r="Q56" i="6"/>
  <c r="P56" i="6"/>
  <c r="I56" i="6"/>
  <c r="H56" i="6"/>
  <c r="M55" i="6"/>
  <c r="L55" i="6"/>
  <c r="I55" i="6"/>
  <c r="H55" i="6"/>
  <c r="Q54" i="6"/>
  <c r="L54" i="6"/>
  <c r="I54" i="6"/>
  <c r="H54" i="6"/>
  <c r="U53" i="6"/>
  <c r="U97" i="6" s="1"/>
  <c r="S53" i="6"/>
  <c r="R53" i="6"/>
  <c r="R97" i="6" s="1"/>
  <c r="Q53" i="6"/>
  <c r="Q97" i="6" s="1"/>
  <c r="O53" i="6"/>
  <c r="N53" i="6"/>
  <c r="N97" i="6" s="1"/>
  <c r="N144" i="6" s="1"/>
  <c r="M53" i="6"/>
  <c r="M97" i="6" s="1"/>
  <c r="K53" i="6"/>
  <c r="J53" i="6"/>
  <c r="J97" i="6" s="1"/>
  <c r="I53" i="6"/>
  <c r="I97" i="6" s="1"/>
  <c r="G53" i="6"/>
  <c r="F53" i="6"/>
  <c r="F97" i="6" s="1"/>
  <c r="I52" i="6"/>
  <c r="H52" i="6"/>
  <c r="Q51" i="6"/>
  <c r="P51" i="6"/>
  <c r="M51" i="6"/>
  <c r="L51" i="6"/>
  <c r="I51" i="6"/>
  <c r="H51" i="6"/>
  <c r="Q50" i="6"/>
  <c r="P50" i="6"/>
  <c r="M50" i="6"/>
  <c r="L50" i="6"/>
  <c r="I50" i="6"/>
  <c r="H50" i="6"/>
  <c r="Q49" i="6"/>
  <c r="P49" i="6"/>
  <c r="I49" i="6"/>
  <c r="H49" i="6"/>
  <c r="M48" i="6"/>
  <c r="L48" i="6"/>
  <c r="I48" i="6"/>
  <c r="H48" i="6"/>
  <c r="I47" i="6"/>
  <c r="H47" i="6"/>
  <c r="I46" i="6"/>
  <c r="H46" i="6"/>
  <c r="U45" i="6"/>
  <c r="T45" i="6"/>
  <c r="Q45" i="6"/>
  <c r="P45" i="6"/>
  <c r="I45" i="6"/>
  <c r="H45" i="6"/>
  <c r="M44" i="6"/>
  <c r="L44" i="6"/>
  <c r="L53" i="6" s="1"/>
  <c r="L97" i="6" s="1"/>
  <c r="I44" i="6"/>
  <c r="H44" i="6"/>
  <c r="I43" i="6"/>
  <c r="H43" i="6"/>
  <c r="I42" i="6"/>
  <c r="H42" i="6"/>
  <c r="I41" i="6"/>
  <c r="H41" i="6"/>
  <c r="I40" i="6"/>
  <c r="H40" i="6"/>
  <c r="Q39" i="6"/>
  <c r="P39" i="6"/>
  <c r="I39" i="6"/>
  <c r="H39" i="6"/>
  <c r="Q38" i="6"/>
  <c r="P38" i="6"/>
  <c r="I38" i="6"/>
  <c r="H38" i="6"/>
  <c r="H53" i="6" s="1"/>
  <c r="H97" i="6" s="1"/>
  <c r="U37" i="6"/>
  <c r="U96" i="6" s="1"/>
  <c r="S37" i="6"/>
  <c r="R37" i="6"/>
  <c r="R96" i="6" s="1"/>
  <c r="Q37" i="6"/>
  <c r="Q96" i="6" s="1"/>
  <c r="O37" i="6"/>
  <c r="N37" i="6"/>
  <c r="N96" i="6" s="1"/>
  <c r="N143" i="6" s="1"/>
  <c r="M37" i="6"/>
  <c r="M96" i="6" s="1"/>
  <c r="J37" i="6"/>
  <c r="J96" i="6" s="1"/>
  <c r="H37" i="6"/>
  <c r="G37" i="6"/>
  <c r="F37" i="6"/>
  <c r="I37" i="6" s="1"/>
  <c r="I96" i="6" s="1"/>
  <c r="I36" i="6"/>
  <c r="H36" i="6"/>
  <c r="Q35" i="6"/>
  <c r="P35" i="6"/>
  <c r="I35" i="6"/>
  <c r="H35" i="6"/>
  <c r="I34" i="6"/>
  <c r="H34" i="6"/>
  <c r="Q33" i="6"/>
  <c r="P33" i="6"/>
  <c r="I33" i="6"/>
  <c r="H33" i="6"/>
  <c r="L32" i="6"/>
  <c r="I32" i="6"/>
  <c r="H32" i="6"/>
  <c r="M31" i="6"/>
  <c r="L31" i="6"/>
  <c r="I31" i="6"/>
  <c r="H31" i="6"/>
  <c r="U30" i="6"/>
  <c r="T30" i="6"/>
  <c r="T37" i="6" s="1"/>
  <c r="M30" i="6"/>
  <c r="L30" i="6"/>
  <c r="I30" i="6"/>
  <c r="H30" i="6"/>
  <c r="I29" i="6"/>
  <c r="H29" i="6"/>
  <c r="M28" i="6"/>
  <c r="L28" i="6"/>
  <c r="I28" i="6"/>
  <c r="H28" i="6"/>
  <c r="I26" i="6"/>
  <c r="H26" i="6"/>
  <c r="Q25" i="6"/>
  <c r="P25" i="6"/>
  <c r="I25" i="6"/>
  <c r="H25" i="6"/>
  <c r="I24" i="6"/>
  <c r="H24" i="6"/>
  <c r="Q23" i="6"/>
  <c r="P23" i="6"/>
  <c r="I23" i="6"/>
  <c r="H23" i="6"/>
  <c r="Q22" i="6"/>
  <c r="P22" i="6"/>
  <c r="I22" i="6"/>
  <c r="H22" i="6"/>
  <c r="I21" i="6"/>
  <c r="H21" i="6"/>
  <c r="I20" i="6"/>
  <c r="H20" i="6"/>
  <c r="I19" i="6"/>
  <c r="H19" i="6"/>
  <c r="Q18" i="6"/>
  <c r="P18" i="6"/>
  <c r="Q17" i="6"/>
  <c r="P17" i="6"/>
  <c r="I17" i="6"/>
  <c r="H17" i="6"/>
  <c r="I16" i="6"/>
  <c r="H16" i="6"/>
  <c r="I15" i="6"/>
  <c r="H15" i="6"/>
  <c r="I14" i="6"/>
  <c r="H14" i="6"/>
  <c r="L13" i="6"/>
  <c r="I13" i="6"/>
  <c r="H13" i="6"/>
  <c r="Q12" i="6"/>
  <c r="P12" i="6"/>
  <c r="I12" i="6"/>
  <c r="H12" i="6"/>
  <c r="I11" i="6"/>
  <c r="H11" i="6"/>
  <c r="Q10" i="6"/>
  <c r="P10" i="6"/>
  <c r="L9" i="6"/>
  <c r="H9" i="6"/>
  <c r="Q8" i="6"/>
  <c r="P8" i="6"/>
  <c r="M8" i="6"/>
  <c r="L8" i="6"/>
  <c r="I8" i="6"/>
  <c r="H8" i="6"/>
  <c r="I7" i="6"/>
  <c r="H7" i="6"/>
  <c r="R147" i="5"/>
  <c r="S146" i="5"/>
  <c r="U146" i="5" s="1"/>
  <c r="R146" i="5"/>
  <c r="T146" i="5" s="1"/>
  <c r="K146" i="5"/>
  <c r="M146" i="5" s="1"/>
  <c r="J146" i="5"/>
  <c r="L146" i="5" s="1"/>
  <c r="S145" i="5"/>
  <c r="R145" i="5"/>
  <c r="T145" i="5" s="1"/>
  <c r="N145" i="5"/>
  <c r="K145" i="5"/>
  <c r="J145" i="5"/>
  <c r="L145" i="5" s="1"/>
  <c r="S144" i="5"/>
  <c r="U144" i="5" s="1"/>
  <c r="R144" i="5"/>
  <c r="T144" i="5" s="1"/>
  <c r="K144" i="5"/>
  <c r="M144" i="5" s="1"/>
  <c r="J144" i="5"/>
  <c r="L144" i="5" s="1"/>
  <c r="S143" i="5"/>
  <c r="R143" i="5"/>
  <c r="T143" i="5" s="1"/>
  <c r="K143" i="5"/>
  <c r="J143" i="5"/>
  <c r="L143" i="5" s="1"/>
  <c r="F143" i="5"/>
  <c r="K125" i="5"/>
  <c r="S147" i="5" s="1"/>
  <c r="U147" i="5" s="1"/>
  <c r="J125" i="5"/>
  <c r="G125" i="5"/>
  <c r="K147" i="5" s="1"/>
  <c r="F125" i="5"/>
  <c r="J147" i="5" s="1"/>
  <c r="L147" i="5" s="1"/>
  <c r="M124" i="5"/>
  <c r="L124" i="5"/>
  <c r="I124" i="5"/>
  <c r="H124" i="5"/>
  <c r="M123" i="5"/>
  <c r="L123" i="5"/>
  <c r="I123" i="5"/>
  <c r="H123" i="5"/>
  <c r="M122" i="5"/>
  <c r="L122" i="5"/>
  <c r="I122" i="5"/>
  <c r="H122" i="5"/>
  <c r="M121" i="5"/>
  <c r="L121" i="5"/>
  <c r="L125" i="5" s="1"/>
  <c r="I121" i="5"/>
  <c r="H121" i="5"/>
  <c r="H125" i="5" s="1"/>
  <c r="F99" i="5"/>
  <c r="N98" i="5"/>
  <c r="J98" i="5"/>
  <c r="F98" i="5"/>
  <c r="V98" i="5" s="1"/>
  <c r="R97" i="5"/>
  <c r="N97" i="5"/>
  <c r="N144" i="5" s="1"/>
  <c r="P144" i="5" s="1"/>
  <c r="J97" i="5"/>
  <c r="F97" i="5"/>
  <c r="V97" i="5" s="1"/>
  <c r="R96" i="5"/>
  <c r="N96" i="5"/>
  <c r="N143" i="5" s="1"/>
  <c r="P143" i="5" s="1"/>
  <c r="K96" i="5"/>
  <c r="J96" i="5"/>
  <c r="F96" i="5"/>
  <c r="V96" i="5" s="1"/>
  <c r="R86" i="5"/>
  <c r="R100" i="5" s="1"/>
  <c r="O85" i="5"/>
  <c r="O99" i="5" s="1"/>
  <c r="O146" i="5" s="1"/>
  <c r="N85" i="5"/>
  <c r="N86" i="5" s="1"/>
  <c r="K85" i="5"/>
  <c r="K99" i="5" s="1"/>
  <c r="J85" i="5"/>
  <c r="L85" i="5" s="1"/>
  <c r="L99" i="5" s="1"/>
  <c r="G85" i="5"/>
  <c r="G99" i="5" s="1"/>
  <c r="F85" i="5"/>
  <c r="F86" i="5" s="1"/>
  <c r="Q84" i="5"/>
  <c r="P84" i="5"/>
  <c r="I84" i="5"/>
  <c r="H84" i="5"/>
  <c r="Q83" i="5"/>
  <c r="P83" i="5"/>
  <c r="L83" i="5"/>
  <c r="I83" i="5"/>
  <c r="H83" i="5"/>
  <c r="I82" i="5"/>
  <c r="H82" i="5"/>
  <c r="I81" i="5"/>
  <c r="H81" i="5"/>
  <c r="I80" i="5"/>
  <c r="H80" i="5"/>
  <c r="I79" i="5"/>
  <c r="H79" i="5"/>
  <c r="Q78" i="5"/>
  <c r="P78" i="5"/>
  <c r="M78" i="5"/>
  <c r="L78" i="5"/>
  <c r="I78" i="5"/>
  <c r="H78" i="5"/>
  <c r="Q77" i="5"/>
  <c r="P77" i="5"/>
  <c r="I77" i="5"/>
  <c r="H77" i="5"/>
  <c r="Q76" i="5"/>
  <c r="P76" i="5"/>
  <c r="I76" i="5"/>
  <c r="H76" i="5"/>
  <c r="Q75" i="5"/>
  <c r="P75" i="5"/>
  <c r="M75" i="5"/>
  <c r="L75" i="5"/>
  <c r="I75" i="5"/>
  <c r="H75" i="5"/>
  <c r="I74" i="5"/>
  <c r="H74" i="5"/>
  <c r="M73" i="5"/>
  <c r="L73" i="5"/>
  <c r="I73" i="5"/>
  <c r="H73" i="5"/>
  <c r="I72" i="5"/>
  <c r="H72" i="5"/>
  <c r="Q71" i="5"/>
  <c r="P71" i="5"/>
  <c r="P85" i="5" s="1"/>
  <c r="P99" i="5" s="1"/>
  <c r="I71" i="5"/>
  <c r="H71" i="5"/>
  <c r="O70" i="5"/>
  <c r="N70" i="5"/>
  <c r="K70" i="5"/>
  <c r="J70" i="5"/>
  <c r="G70" i="5"/>
  <c r="F70" i="5"/>
  <c r="T69" i="5"/>
  <c r="Q69" i="5"/>
  <c r="P69" i="5"/>
  <c r="I69" i="5"/>
  <c r="H69" i="5"/>
  <c r="Q68" i="5"/>
  <c r="P68" i="5"/>
  <c r="I68" i="5"/>
  <c r="H68" i="5"/>
  <c r="I67" i="5"/>
  <c r="H67" i="5"/>
  <c r="Q66" i="5"/>
  <c r="P66" i="5"/>
  <c r="I66" i="5"/>
  <c r="H66" i="5"/>
  <c r="Q65" i="5"/>
  <c r="P65" i="5"/>
  <c r="I65" i="5"/>
  <c r="H65" i="5"/>
  <c r="I64" i="5"/>
  <c r="H64" i="5"/>
  <c r="I63" i="5"/>
  <c r="H63" i="5"/>
  <c r="Q62" i="5"/>
  <c r="P62" i="5"/>
  <c r="I62" i="5"/>
  <c r="H62" i="5"/>
  <c r="M61" i="5"/>
  <c r="L61" i="5"/>
  <c r="I61" i="5"/>
  <c r="H61" i="5"/>
  <c r="I60" i="5"/>
  <c r="H60" i="5"/>
  <c r="I59" i="5"/>
  <c r="H59" i="5"/>
  <c r="Q58" i="5"/>
  <c r="P58" i="5"/>
  <c r="I58" i="5"/>
  <c r="H58" i="5"/>
  <c r="H70" i="5" s="1"/>
  <c r="H98" i="5" s="1"/>
  <c r="I57" i="5"/>
  <c r="H57" i="5"/>
  <c r="Q56" i="5"/>
  <c r="P56" i="5"/>
  <c r="P70" i="5" s="1"/>
  <c r="P98" i="5" s="1"/>
  <c r="I56" i="5"/>
  <c r="H56" i="5"/>
  <c r="M55" i="5"/>
  <c r="L55" i="5"/>
  <c r="I55" i="5"/>
  <c r="H55" i="5"/>
  <c r="Q54" i="5"/>
  <c r="L54" i="5"/>
  <c r="I54" i="5"/>
  <c r="H54" i="5"/>
  <c r="U53" i="5"/>
  <c r="U97" i="5" s="1"/>
  <c r="T53" i="5"/>
  <c r="T97" i="5" s="1"/>
  <c r="S53" i="5"/>
  <c r="S97" i="5" s="1"/>
  <c r="R53" i="5"/>
  <c r="Q53" i="5"/>
  <c r="Q97" i="5" s="1"/>
  <c r="P53" i="5"/>
  <c r="P97" i="5" s="1"/>
  <c r="O53" i="5"/>
  <c r="O97" i="5" s="1"/>
  <c r="O144" i="5" s="1"/>
  <c r="N53" i="5"/>
  <c r="M53" i="5"/>
  <c r="M97" i="5" s="1"/>
  <c r="K53" i="5"/>
  <c r="K97" i="5" s="1"/>
  <c r="J53" i="5"/>
  <c r="I53" i="5"/>
  <c r="I97" i="5" s="1"/>
  <c r="G53" i="5"/>
  <c r="G97" i="5" s="1"/>
  <c r="F53" i="5"/>
  <c r="I52" i="5"/>
  <c r="H52" i="5"/>
  <c r="Q51" i="5"/>
  <c r="P51" i="5"/>
  <c r="M51" i="5"/>
  <c r="L51" i="5"/>
  <c r="I51" i="5"/>
  <c r="H51" i="5"/>
  <c r="Q50" i="5"/>
  <c r="P50" i="5"/>
  <c r="M50" i="5"/>
  <c r="L50" i="5"/>
  <c r="I50" i="5"/>
  <c r="H50" i="5"/>
  <c r="Q49" i="5"/>
  <c r="P49" i="5"/>
  <c r="I49" i="5"/>
  <c r="H49" i="5"/>
  <c r="M48" i="5"/>
  <c r="L48" i="5"/>
  <c r="I48" i="5"/>
  <c r="H48" i="5"/>
  <c r="I47" i="5"/>
  <c r="H47" i="5"/>
  <c r="I46" i="5"/>
  <c r="H46" i="5"/>
  <c r="U45" i="5"/>
  <c r="T45" i="5"/>
  <c r="Q45" i="5"/>
  <c r="P45" i="5"/>
  <c r="I45" i="5"/>
  <c r="H45" i="5"/>
  <c r="M44" i="5"/>
  <c r="L44" i="5"/>
  <c r="L53" i="5" s="1"/>
  <c r="L97" i="5" s="1"/>
  <c r="I44" i="5"/>
  <c r="H44" i="5"/>
  <c r="I43" i="5"/>
  <c r="H43" i="5"/>
  <c r="I42" i="5"/>
  <c r="H42" i="5"/>
  <c r="I41" i="5"/>
  <c r="H41" i="5"/>
  <c r="H53" i="5" s="1"/>
  <c r="H97" i="5" s="1"/>
  <c r="I40" i="5"/>
  <c r="H40" i="5"/>
  <c r="Q39" i="5"/>
  <c r="P39" i="5"/>
  <c r="I39" i="5"/>
  <c r="H39" i="5"/>
  <c r="Q38" i="5"/>
  <c r="P38" i="5"/>
  <c r="I38" i="5"/>
  <c r="H38" i="5"/>
  <c r="U37" i="5"/>
  <c r="U96" i="5" s="1"/>
  <c r="T37" i="5"/>
  <c r="S37" i="5"/>
  <c r="S96" i="5" s="1"/>
  <c r="R37" i="5"/>
  <c r="Q37" i="5"/>
  <c r="Q96" i="5" s="1"/>
  <c r="P37" i="5"/>
  <c r="O37" i="5"/>
  <c r="O96" i="5" s="1"/>
  <c r="O143" i="5" s="1"/>
  <c r="N37" i="5"/>
  <c r="M37" i="5"/>
  <c r="M96" i="5" s="1"/>
  <c r="L37" i="5"/>
  <c r="J37" i="5"/>
  <c r="G37" i="5"/>
  <c r="F37" i="5"/>
  <c r="I36" i="5"/>
  <c r="H36" i="5"/>
  <c r="Q35" i="5"/>
  <c r="P35" i="5"/>
  <c r="I35" i="5"/>
  <c r="H35" i="5"/>
  <c r="I34" i="5"/>
  <c r="H34" i="5"/>
  <c r="Q33" i="5"/>
  <c r="P33" i="5"/>
  <c r="I33" i="5"/>
  <c r="H33" i="5"/>
  <c r="L32" i="5"/>
  <c r="I32" i="5"/>
  <c r="H32" i="5"/>
  <c r="M31" i="5"/>
  <c r="L31" i="5"/>
  <c r="I31" i="5"/>
  <c r="H31" i="5"/>
  <c r="U30" i="5"/>
  <c r="T30" i="5"/>
  <c r="M30" i="5"/>
  <c r="L30" i="5"/>
  <c r="I30" i="5"/>
  <c r="H30" i="5"/>
  <c r="I29" i="5"/>
  <c r="H29" i="5"/>
  <c r="M28" i="5"/>
  <c r="L28" i="5"/>
  <c r="I28" i="5"/>
  <c r="H28" i="5"/>
  <c r="I26" i="5"/>
  <c r="H26" i="5"/>
  <c r="Q25" i="5"/>
  <c r="P25" i="5"/>
  <c r="I25" i="5"/>
  <c r="H25" i="5"/>
  <c r="I24" i="5"/>
  <c r="H24" i="5"/>
  <c r="Q23" i="5"/>
  <c r="P23" i="5"/>
  <c r="I23" i="5"/>
  <c r="H23" i="5"/>
  <c r="Q22" i="5"/>
  <c r="P22" i="5"/>
  <c r="I22" i="5"/>
  <c r="H22" i="5"/>
  <c r="I21" i="5"/>
  <c r="H21" i="5"/>
  <c r="I20" i="5"/>
  <c r="H20" i="5"/>
  <c r="I19" i="5"/>
  <c r="H19" i="5"/>
  <c r="Q18" i="5"/>
  <c r="P18" i="5"/>
  <c r="Q17" i="5"/>
  <c r="P17" i="5"/>
  <c r="I17" i="5"/>
  <c r="H17" i="5"/>
  <c r="I16" i="5"/>
  <c r="H16" i="5"/>
  <c r="I15" i="5"/>
  <c r="H15" i="5"/>
  <c r="I14" i="5"/>
  <c r="H14" i="5"/>
  <c r="L13" i="5"/>
  <c r="I13" i="5"/>
  <c r="H13" i="5"/>
  <c r="Q12" i="5"/>
  <c r="P12" i="5"/>
  <c r="I12" i="5"/>
  <c r="H12" i="5"/>
  <c r="I11" i="5"/>
  <c r="H11" i="5"/>
  <c r="Q10" i="5"/>
  <c r="P10" i="5"/>
  <c r="L9" i="5"/>
  <c r="H9" i="5"/>
  <c r="Q8" i="5"/>
  <c r="P8" i="5"/>
  <c r="M8" i="5"/>
  <c r="L8" i="5"/>
  <c r="I8" i="5"/>
  <c r="H8" i="5"/>
  <c r="I7" i="5"/>
  <c r="H7" i="5"/>
  <c r="U146" i="4"/>
  <c r="S146" i="4"/>
  <c r="R146" i="4"/>
  <c r="T146" i="4" s="1"/>
  <c r="M146" i="4"/>
  <c r="K146" i="4"/>
  <c r="J146" i="4"/>
  <c r="L146" i="4" s="1"/>
  <c r="U145" i="4"/>
  <c r="S145" i="4"/>
  <c r="R145" i="4"/>
  <c r="T145" i="4" s="1"/>
  <c r="M145" i="4"/>
  <c r="K145" i="4"/>
  <c r="J145" i="4"/>
  <c r="L145" i="4" s="1"/>
  <c r="U144" i="4"/>
  <c r="S144" i="4"/>
  <c r="R144" i="4"/>
  <c r="T144" i="4" s="1"/>
  <c r="M144" i="4"/>
  <c r="K144" i="4"/>
  <c r="J144" i="4"/>
  <c r="L144" i="4" s="1"/>
  <c r="U143" i="4"/>
  <c r="S143" i="4"/>
  <c r="R143" i="4"/>
  <c r="T143" i="4" s="1"/>
  <c r="M143" i="4"/>
  <c r="K143" i="4"/>
  <c r="J143" i="4"/>
  <c r="L143" i="4" s="1"/>
  <c r="M125" i="4"/>
  <c r="K125" i="4"/>
  <c r="S147" i="4" s="1"/>
  <c r="J125" i="4"/>
  <c r="R147" i="4" s="1"/>
  <c r="T147" i="4" s="1"/>
  <c r="I125" i="4"/>
  <c r="G125" i="4"/>
  <c r="K147" i="4" s="1"/>
  <c r="M147" i="4" s="1"/>
  <c r="F125" i="4"/>
  <c r="J147" i="4" s="1"/>
  <c r="M124" i="4"/>
  <c r="L124" i="4"/>
  <c r="I124" i="4"/>
  <c r="H124" i="4"/>
  <c r="M123" i="4"/>
  <c r="L123" i="4"/>
  <c r="I123" i="4"/>
  <c r="H123" i="4"/>
  <c r="M122" i="4"/>
  <c r="L122" i="4"/>
  <c r="I122" i="4"/>
  <c r="H122" i="4"/>
  <c r="M121" i="4"/>
  <c r="L121" i="4"/>
  <c r="L125" i="4" s="1"/>
  <c r="I121" i="4"/>
  <c r="H121" i="4"/>
  <c r="H125" i="4" s="1"/>
  <c r="Q99" i="4"/>
  <c r="K96" i="4"/>
  <c r="Q85" i="4"/>
  <c r="O85" i="4"/>
  <c r="O99" i="4" s="1"/>
  <c r="O146" i="4" s="1"/>
  <c r="N85" i="4"/>
  <c r="N99" i="4" s="1"/>
  <c r="N146" i="4" s="1"/>
  <c r="P146" i="4" s="1"/>
  <c r="M85" i="4"/>
  <c r="M99" i="4" s="1"/>
  <c r="K85" i="4"/>
  <c r="K99" i="4" s="1"/>
  <c r="J85" i="4"/>
  <c r="J99" i="4" s="1"/>
  <c r="I85" i="4"/>
  <c r="I99" i="4" s="1"/>
  <c r="G85" i="4"/>
  <c r="G99" i="4" s="1"/>
  <c r="F85" i="4"/>
  <c r="F99" i="4" s="1"/>
  <c r="Q84" i="4"/>
  <c r="P84" i="4"/>
  <c r="I84" i="4"/>
  <c r="H84" i="4"/>
  <c r="Q83" i="4"/>
  <c r="P83" i="4"/>
  <c r="L83" i="4"/>
  <c r="I83" i="4"/>
  <c r="H83" i="4"/>
  <c r="I82" i="4"/>
  <c r="H82" i="4"/>
  <c r="I81" i="4"/>
  <c r="H81" i="4"/>
  <c r="I80" i="4"/>
  <c r="H80" i="4"/>
  <c r="I79" i="4"/>
  <c r="H79" i="4"/>
  <c r="Q78" i="4"/>
  <c r="P78" i="4"/>
  <c r="M78" i="4"/>
  <c r="L78" i="4"/>
  <c r="I78" i="4"/>
  <c r="H78" i="4"/>
  <c r="Q77" i="4"/>
  <c r="P77" i="4"/>
  <c r="I77" i="4"/>
  <c r="H77" i="4"/>
  <c r="Q76" i="4"/>
  <c r="P76" i="4"/>
  <c r="I76" i="4"/>
  <c r="H76" i="4"/>
  <c r="Q75" i="4"/>
  <c r="P75" i="4"/>
  <c r="M75" i="4"/>
  <c r="L75" i="4"/>
  <c r="I75" i="4"/>
  <c r="H75" i="4"/>
  <c r="I74" i="4"/>
  <c r="H74" i="4"/>
  <c r="M73" i="4"/>
  <c r="L73" i="4"/>
  <c r="I73" i="4"/>
  <c r="H73" i="4"/>
  <c r="I72" i="4"/>
  <c r="H72" i="4"/>
  <c r="Q71" i="4"/>
  <c r="P71" i="4"/>
  <c r="I71" i="4"/>
  <c r="H71" i="4"/>
  <c r="H85" i="4" s="1"/>
  <c r="H99" i="4" s="1"/>
  <c r="O70" i="4"/>
  <c r="O98" i="4" s="1"/>
  <c r="O145" i="4" s="1"/>
  <c r="Q145" i="4" s="1"/>
  <c r="N70" i="4"/>
  <c r="N98" i="4" s="1"/>
  <c r="N145" i="4" s="1"/>
  <c r="K70" i="4"/>
  <c r="K98" i="4" s="1"/>
  <c r="J70" i="4"/>
  <c r="G70" i="4"/>
  <c r="G98" i="4" s="1"/>
  <c r="F70" i="4"/>
  <c r="F98" i="4" s="1"/>
  <c r="T69" i="4"/>
  <c r="Q69" i="4"/>
  <c r="P69" i="4"/>
  <c r="I69" i="4"/>
  <c r="H69" i="4"/>
  <c r="Q68" i="4"/>
  <c r="P68" i="4"/>
  <c r="I68" i="4"/>
  <c r="H68" i="4"/>
  <c r="I67" i="4"/>
  <c r="H67" i="4"/>
  <c r="Q66" i="4"/>
  <c r="P66" i="4"/>
  <c r="I66" i="4"/>
  <c r="H66" i="4"/>
  <c r="Q65" i="4"/>
  <c r="P65" i="4"/>
  <c r="I65" i="4"/>
  <c r="H65" i="4"/>
  <c r="I64" i="4"/>
  <c r="H64" i="4"/>
  <c r="I63" i="4"/>
  <c r="H63" i="4"/>
  <c r="Q62" i="4"/>
  <c r="P62" i="4"/>
  <c r="I62" i="4"/>
  <c r="H62" i="4"/>
  <c r="M61" i="4"/>
  <c r="L61" i="4"/>
  <c r="I61" i="4"/>
  <c r="H61" i="4"/>
  <c r="I60" i="4"/>
  <c r="H60" i="4"/>
  <c r="I59" i="4"/>
  <c r="H59" i="4"/>
  <c r="Q58" i="4"/>
  <c r="P58" i="4"/>
  <c r="I58" i="4"/>
  <c r="H58" i="4"/>
  <c r="I57" i="4"/>
  <c r="H57" i="4"/>
  <c r="Q56" i="4"/>
  <c r="P56" i="4"/>
  <c r="P70" i="4" s="1"/>
  <c r="P98" i="4" s="1"/>
  <c r="I56" i="4"/>
  <c r="H56" i="4"/>
  <c r="M55" i="4"/>
  <c r="L55" i="4"/>
  <c r="I55" i="4"/>
  <c r="H55" i="4"/>
  <c r="Q54" i="4"/>
  <c r="L54" i="4"/>
  <c r="I54" i="4"/>
  <c r="H54" i="4"/>
  <c r="H70" i="4" s="1"/>
  <c r="H98" i="4" s="1"/>
  <c r="S53" i="4"/>
  <c r="R53" i="4"/>
  <c r="R97" i="4" s="1"/>
  <c r="O53" i="4"/>
  <c r="N53" i="4"/>
  <c r="N97" i="4" s="1"/>
  <c r="K53" i="4"/>
  <c r="J53" i="4"/>
  <c r="J97" i="4" s="1"/>
  <c r="G53" i="4"/>
  <c r="F53" i="4"/>
  <c r="F97" i="4" s="1"/>
  <c r="I52" i="4"/>
  <c r="H52" i="4"/>
  <c r="Q51" i="4"/>
  <c r="P51" i="4"/>
  <c r="M51" i="4"/>
  <c r="L51" i="4"/>
  <c r="I51" i="4"/>
  <c r="H51" i="4"/>
  <c r="Q50" i="4"/>
  <c r="P50" i="4"/>
  <c r="M50" i="4"/>
  <c r="L50" i="4"/>
  <c r="I50" i="4"/>
  <c r="H50" i="4"/>
  <c r="Q49" i="4"/>
  <c r="P49" i="4"/>
  <c r="I49" i="4"/>
  <c r="H49" i="4"/>
  <c r="M48" i="4"/>
  <c r="L48" i="4"/>
  <c r="I48" i="4"/>
  <c r="H48" i="4"/>
  <c r="I47" i="4"/>
  <c r="H47" i="4"/>
  <c r="I46" i="4"/>
  <c r="H46" i="4"/>
  <c r="U45" i="4"/>
  <c r="T45" i="4"/>
  <c r="Q45" i="4"/>
  <c r="P45" i="4"/>
  <c r="I45" i="4"/>
  <c r="H45" i="4"/>
  <c r="M44" i="4"/>
  <c r="L44" i="4"/>
  <c r="L53" i="4" s="1"/>
  <c r="L97" i="4" s="1"/>
  <c r="I44" i="4"/>
  <c r="H44" i="4"/>
  <c r="I43" i="4"/>
  <c r="H43" i="4"/>
  <c r="I42" i="4"/>
  <c r="H42" i="4"/>
  <c r="I41" i="4"/>
  <c r="H41" i="4"/>
  <c r="H53" i="4" s="1"/>
  <c r="H97" i="4" s="1"/>
  <c r="I40" i="4"/>
  <c r="H40" i="4"/>
  <c r="Q39" i="4"/>
  <c r="P39" i="4"/>
  <c r="I39" i="4"/>
  <c r="H39" i="4"/>
  <c r="Q38" i="4"/>
  <c r="P38" i="4"/>
  <c r="I38" i="4"/>
  <c r="H38" i="4"/>
  <c r="T37" i="4"/>
  <c r="T96" i="4" s="1"/>
  <c r="S37" i="4"/>
  <c r="R37" i="4"/>
  <c r="R96" i="4" s="1"/>
  <c r="O37" i="4"/>
  <c r="N37" i="4"/>
  <c r="N96" i="4" s="1"/>
  <c r="N143" i="4" s="1"/>
  <c r="J37" i="4"/>
  <c r="G37" i="4"/>
  <c r="G96" i="4" s="1"/>
  <c r="F37" i="4"/>
  <c r="I36" i="4"/>
  <c r="H36" i="4"/>
  <c r="Q35" i="4"/>
  <c r="P35" i="4"/>
  <c r="I35" i="4"/>
  <c r="H35" i="4"/>
  <c r="I34" i="4"/>
  <c r="H34" i="4"/>
  <c r="Q33" i="4"/>
  <c r="P33" i="4"/>
  <c r="I33" i="4"/>
  <c r="H33" i="4"/>
  <c r="L32" i="4"/>
  <c r="I32" i="4"/>
  <c r="H32" i="4"/>
  <c r="M31" i="4"/>
  <c r="L31" i="4"/>
  <c r="I31" i="4"/>
  <c r="H31" i="4"/>
  <c r="U30" i="4"/>
  <c r="T30" i="4"/>
  <c r="M30" i="4"/>
  <c r="L30" i="4"/>
  <c r="I30" i="4"/>
  <c r="H30" i="4"/>
  <c r="I29" i="4"/>
  <c r="H29" i="4"/>
  <c r="M28" i="4"/>
  <c r="L28" i="4"/>
  <c r="I28" i="4"/>
  <c r="H28" i="4"/>
  <c r="I26" i="4"/>
  <c r="H26" i="4"/>
  <c r="Q25" i="4"/>
  <c r="P25" i="4"/>
  <c r="I25" i="4"/>
  <c r="H25" i="4"/>
  <c r="I24" i="4"/>
  <c r="H24" i="4"/>
  <c r="Q23" i="4"/>
  <c r="P23" i="4"/>
  <c r="I23" i="4"/>
  <c r="H23" i="4"/>
  <c r="Q22" i="4"/>
  <c r="P22" i="4"/>
  <c r="I22" i="4"/>
  <c r="H22" i="4"/>
  <c r="I21" i="4"/>
  <c r="H21" i="4"/>
  <c r="I20" i="4"/>
  <c r="H20" i="4"/>
  <c r="I19" i="4"/>
  <c r="H19" i="4"/>
  <c r="Q18" i="4"/>
  <c r="P18" i="4"/>
  <c r="Q17" i="4"/>
  <c r="P17" i="4"/>
  <c r="I17" i="4"/>
  <c r="H17" i="4"/>
  <c r="I16" i="4"/>
  <c r="H16" i="4"/>
  <c r="I15" i="4"/>
  <c r="H15" i="4"/>
  <c r="I14" i="4"/>
  <c r="H14" i="4"/>
  <c r="L13" i="4"/>
  <c r="I13" i="4"/>
  <c r="H13" i="4"/>
  <c r="Q12" i="4"/>
  <c r="P12" i="4"/>
  <c r="I12" i="4"/>
  <c r="H12" i="4"/>
  <c r="I11" i="4"/>
  <c r="H11" i="4"/>
  <c r="Q10" i="4"/>
  <c r="P10" i="4"/>
  <c r="L9" i="4"/>
  <c r="H9" i="4"/>
  <c r="Q8" i="4"/>
  <c r="P8" i="4"/>
  <c r="P37" i="4" s="1"/>
  <c r="M8" i="4"/>
  <c r="L8" i="4"/>
  <c r="I8" i="4"/>
  <c r="H8" i="4"/>
  <c r="I7" i="4"/>
  <c r="H7" i="4"/>
  <c r="U146" i="3"/>
  <c r="T146" i="3"/>
  <c r="S146" i="3"/>
  <c r="R146" i="3"/>
  <c r="M146" i="3"/>
  <c r="L146" i="3"/>
  <c r="K146" i="3"/>
  <c r="J146" i="3"/>
  <c r="U145" i="3"/>
  <c r="T145" i="3"/>
  <c r="S145" i="3"/>
  <c r="R145" i="3"/>
  <c r="M145" i="3"/>
  <c r="L145" i="3"/>
  <c r="K145" i="3"/>
  <c r="J145" i="3"/>
  <c r="U144" i="3"/>
  <c r="T144" i="3"/>
  <c r="S144" i="3"/>
  <c r="R144" i="3"/>
  <c r="M144" i="3"/>
  <c r="L144" i="3"/>
  <c r="K144" i="3"/>
  <c r="J144" i="3"/>
  <c r="U143" i="3"/>
  <c r="T143" i="3"/>
  <c r="S143" i="3"/>
  <c r="R143" i="3"/>
  <c r="M143" i="3"/>
  <c r="L143" i="3"/>
  <c r="K143" i="3"/>
  <c r="J143" i="3"/>
  <c r="M125" i="3"/>
  <c r="K125" i="3"/>
  <c r="S147" i="3" s="1"/>
  <c r="J125" i="3"/>
  <c r="R147" i="3" s="1"/>
  <c r="T147" i="3" s="1"/>
  <c r="I125" i="3"/>
  <c r="H125" i="3"/>
  <c r="G125" i="3"/>
  <c r="K147" i="3" s="1"/>
  <c r="F125" i="3"/>
  <c r="J147" i="3" s="1"/>
  <c r="L147" i="3" s="1"/>
  <c r="M124" i="3"/>
  <c r="L124" i="3"/>
  <c r="I124" i="3"/>
  <c r="H124" i="3"/>
  <c r="M123" i="3"/>
  <c r="L123" i="3"/>
  <c r="I123" i="3"/>
  <c r="H123" i="3"/>
  <c r="M122" i="3"/>
  <c r="L122" i="3"/>
  <c r="I122" i="3"/>
  <c r="H122" i="3"/>
  <c r="M121" i="3"/>
  <c r="L121" i="3"/>
  <c r="L125" i="3" s="1"/>
  <c r="I121" i="3"/>
  <c r="H121" i="3"/>
  <c r="L99" i="3"/>
  <c r="H99" i="3"/>
  <c r="H98" i="3"/>
  <c r="K96" i="3"/>
  <c r="Q85" i="3"/>
  <c r="Q99" i="3" s="1"/>
  <c r="O85" i="3"/>
  <c r="O99" i="3" s="1"/>
  <c r="O146" i="3" s="1"/>
  <c r="N85" i="3"/>
  <c r="N99" i="3" s="1"/>
  <c r="N146" i="3" s="1"/>
  <c r="P146" i="3" s="1"/>
  <c r="M85" i="3"/>
  <c r="M99" i="3" s="1"/>
  <c r="L85" i="3"/>
  <c r="K85" i="3"/>
  <c r="K99" i="3" s="1"/>
  <c r="J85" i="3"/>
  <c r="J99" i="3" s="1"/>
  <c r="I85" i="3"/>
  <c r="I99" i="3" s="1"/>
  <c r="H85" i="3"/>
  <c r="G85" i="3"/>
  <c r="G99" i="3" s="1"/>
  <c r="F85" i="3"/>
  <c r="F99" i="3" s="1"/>
  <c r="Q84" i="3"/>
  <c r="P84" i="3"/>
  <c r="I84" i="3"/>
  <c r="H84" i="3"/>
  <c r="Q83" i="3"/>
  <c r="P83" i="3"/>
  <c r="P85" i="3" s="1"/>
  <c r="P99" i="3" s="1"/>
  <c r="L83" i="3"/>
  <c r="I83" i="3"/>
  <c r="H83" i="3"/>
  <c r="I82" i="3"/>
  <c r="H82" i="3"/>
  <c r="I81" i="3"/>
  <c r="H81" i="3"/>
  <c r="I80" i="3"/>
  <c r="H80" i="3"/>
  <c r="I79" i="3"/>
  <c r="H79" i="3"/>
  <c r="Q78" i="3"/>
  <c r="P78" i="3"/>
  <c r="M78" i="3"/>
  <c r="L78" i="3"/>
  <c r="I78" i="3"/>
  <c r="H78" i="3"/>
  <c r="Q77" i="3"/>
  <c r="P77" i="3"/>
  <c r="I77" i="3"/>
  <c r="H77" i="3"/>
  <c r="Q76" i="3"/>
  <c r="P76" i="3"/>
  <c r="I76" i="3"/>
  <c r="H76" i="3"/>
  <c r="Q75" i="3"/>
  <c r="P75" i="3"/>
  <c r="M75" i="3"/>
  <c r="L75" i="3"/>
  <c r="I75" i="3"/>
  <c r="H75" i="3"/>
  <c r="I74" i="3"/>
  <c r="H74" i="3"/>
  <c r="M73" i="3"/>
  <c r="L73" i="3"/>
  <c r="I73" i="3"/>
  <c r="H73" i="3"/>
  <c r="I72" i="3"/>
  <c r="H72" i="3"/>
  <c r="Q71" i="3"/>
  <c r="P71" i="3"/>
  <c r="I71" i="3"/>
  <c r="H71" i="3"/>
  <c r="Q70" i="3"/>
  <c r="Q98" i="3" s="1"/>
  <c r="O70" i="3"/>
  <c r="O98" i="3" s="1"/>
  <c r="O145" i="3" s="1"/>
  <c r="N70" i="3"/>
  <c r="N98" i="3" s="1"/>
  <c r="N145" i="3" s="1"/>
  <c r="P145" i="3" s="1"/>
  <c r="M70" i="3"/>
  <c r="M98" i="3" s="1"/>
  <c r="K70" i="3"/>
  <c r="K98" i="3" s="1"/>
  <c r="J70" i="3"/>
  <c r="J98" i="3" s="1"/>
  <c r="I70" i="3"/>
  <c r="I98" i="3" s="1"/>
  <c r="G70" i="3"/>
  <c r="G98" i="3" s="1"/>
  <c r="F70" i="3"/>
  <c r="F98" i="3" s="1"/>
  <c r="T69" i="3"/>
  <c r="Q69" i="3"/>
  <c r="P69" i="3"/>
  <c r="I69" i="3"/>
  <c r="H69" i="3"/>
  <c r="Q68" i="3"/>
  <c r="P68" i="3"/>
  <c r="I68" i="3"/>
  <c r="H68" i="3"/>
  <c r="I67" i="3"/>
  <c r="H67" i="3"/>
  <c r="Q66" i="3"/>
  <c r="P66" i="3"/>
  <c r="I66" i="3"/>
  <c r="H66" i="3"/>
  <c r="Q65" i="3"/>
  <c r="P65" i="3"/>
  <c r="I65" i="3"/>
  <c r="H65" i="3"/>
  <c r="I64" i="3"/>
  <c r="H64" i="3"/>
  <c r="I63" i="3"/>
  <c r="H63" i="3"/>
  <c r="Q62" i="3"/>
  <c r="P62" i="3"/>
  <c r="I62" i="3"/>
  <c r="H62" i="3"/>
  <c r="M61" i="3"/>
  <c r="L61" i="3"/>
  <c r="I61" i="3"/>
  <c r="H61" i="3"/>
  <c r="I60" i="3"/>
  <c r="H60" i="3"/>
  <c r="I59" i="3"/>
  <c r="H59" i="3"/>
  <c r="Q58" i="3"/>
  <c r="P58" i="3"/>
  <c r="I58" i="3"/>
  <c r="H58" i="3"/>
  <c r="I57" i="3"/>
  <c r="H57" i="3"/>
  <c r="Q56" i="3"/>
  <c r="P56" i="3"/>
  <c r="P70" i="3" s="1"/>
  <c r="P98" i="3" s="1"/>
  <c r="I56" i="3"/>
  <c r="H56" i="3"/>
  <c r="M55" i="3"/>
  <c r="L55" i="3"/>
  <c r="I55" i="3"/>
  <c r="H55" i="3"/>
  <c r="Q54" i="3"/>
  <c r="L54" i="3"/>
  <c r="I54" i="3"/>
  <c r="H54" i="3"/>
  <c r="H70" i="3" s="1"/>
  <c r="S53" i="3"/>
  <c r="S97" i="3" s="1"/>
  <c r="R53" i="3"/>
  <c r="O53" i="3"/>
  <c r="O97" i="3" s="1"/>
  <c r="O144" i="3" s="1"/>
  <c r="N53" i="3"/>
  <c r="K53" i="3"/>
  <c r="K97" i="3" s="1"/>
  <c r="J53" i="3"/>
  <c r="J97" i="3" s="1"/>
  <c r="G53" i="3"/>
  <c r="G97" i="3" s="1"/>
  <c r="F53" i="3"/>
  <c r="F97" i="3" s="1"/>
  <c r="I52" i="3"/>
  <c r="H52" i="3"/>
  <c r="Q51" i="3"/>
  <c r="P51" i="3"/>
  <c r="M51" i="3"/>
  <c r="L51" i="3"/>
  <c r="I51" i="3"/>
  <c r="H51" i="3"/>
  <c r="Q50" i="3"/>
  <c r="P50" i="3"/>
  <c r="M50" i="3"/>
  <c r="L50" i="3"/>
  <c r="I50" i="3"/>
  <c r="H50" i="3"/>
  <c r="Q49" i="3"/>
  <c r="P49" i="3"/>
  <c r="I49" i="3"/>
  <c r="H49" i="3"/>
  <c r="M48" i="3"/>
  <c r="L48" i="3"/>
  <c r="I48" i="3"/>
  <c r="H48" i="3"/>
  <c r="I47" i="3"/>
  <c r="H47" i="3"/>
  <c r="I46" i="3"/>
  <c r="H46" i="3"/>
  <c r="U45" i="3"/>
  <c r="T45" i="3"/>
  <c r="Q45" i="3"/>
  <c r="P45" i="3"/>
  <c r="I45" i="3"/>
  <c r="H45" i="3"/>
  <c r="M44" i="3"/>
  <c r="L44" i="3"/>
  <c r="L53" i="3" s="1"/>
  <c r="L97" i="3" s="1"/>
  <c r="I44" i="3"/>
  <c r="H44" i="3"/>
  <c r="I43" i="3"/>
  <c r="H43" i="3"/>
  <c r="I42" i="3"/>
  <c r="H42" i="3"/>
  <c r="I41" i="3"/>
  <c r="H41" i="3"/>
  <c r="I40" i="3"/>
  <c r="H40" i="3"/>
  <c r="Q39" i="3"/>
  <c r="P39" i="3"/>
  <c r="I39" i="3"/>
  <c r="H39" i="3"/>
  <c r="Q38" i="3"/>
  <c r="P38" i="3"/>
  <c r="I38" i="3"/>
  <c r="H38" i="3"/>
  <c r="H53" i="3" s="1"/>
  <c r="H97" i="3" s="1"/>
  <c r="S37" i="3"/>
  <c r="S96" i="3" s="1"/>
  <c r="R37" i="3"/>
  <c r="O37" i="3"/>
  <c r="O96" i="3" s="1"/>
  <c r="O143" i="3" s="1"/>
  <c r="N37" i="3"/>
  <c r="J37" i="3"/>
  <c r="J96" i="3" s="1"/>
  <c r="I37" i="3"/>
  <c r="I96" i="3" s="1"/>
  <c r="G37" i="3"/>
  <c r="G96" i="3" s="1"/>
  <c r="F37" i="3"/>
  <c r="F96" i="3" s="1"/>
  <c r="I36" i="3"/>
  <c r="H36" i="3"/>
  <c r="Q35" i="3"/>
  <c r="P35" i="3"/>
  <c r="I35" i="3"/>
  <c r="H35" i="3"/>
  <c r="I34" i="3"/>
  <c r="H34" i="3"/>
  <c r="Q33" i="3"/>
  <c r="P33" i="3"/>
  <c r="I33" i="3"/>
  <c r="H33" i="3"/>
  <c r="L32" i="3"/>
  <c r="I32" i="3"/>
  <c r="H32" i="3"/>
  <c r="M31" i="3"/>
  <c r="L31" i="3"/>
  <c r="I31" i="3"/>
  <c r="H31" i="3"/>
  <c r="U30" i="3"/>
  <c r="T30" i="3"/>
  <c r="T37" i="3" s="1"/>
  <c r="T96" i="3" s="1"/>
  <c r="M30" i="3"/>
  <c r="L30" i="3"/>
  <c r="I30" i="3"/>
  <c r="H30" i="3"/>
  <c r="I29" i="3"/>
  <c r="H29" i="3"/>
  <c r="M28" i="3"/>
  <c r="L28" i="3"/>
  <c r="I28" i="3"/>
  <c r="H28" i="3"/>
  <c r="I26" i="3"/>
  <c r="H26" i="3"/>
  <c r="Q25" i="3"/>
  <c r="P25" i="3"/>
  <c r="I25" i="3"/>
  <c r="H25" i="3"/>
  <c r="I24" i="3"/>
  <c r="H24" i="3"/>
  <c r="Q23" i="3"/>
  <c r="P23" i="3"/>
  <c r="I23" i="3"/>
  <c r="H23" i="3"/>
  <c r="Q22" i="3"/>
  <c r="P22" i="3"/>
  <c r="I22" i="3"/>
  <c r="H22" i="3"/>
  <c r="I21" i="3"/>
  <c r="H21" i="3"/>
  <c r="I20" i="3"/>
  <c r="H20" i="3"/>
  <c r="I19" i="3"/>
  <c r="H19" i="3"/>
  <c r="Q18" i="3"/>
  <c r="P18" i="3"/>
  <c r="Q17" i="3"/>
  <c r="P17" i="3"/>
  <c r="I17" i="3"/>
  <c r="H17" i="3"/>
  <c r="I16" i="3"/>
  <c r="H16" i="3"/>
  <c r="I15" i="3"/>
  <c r="H15" i="3"/>
  <c r="I14" i="3"/>
  <c r="H14" i="3"/>
  <c r="L13" i="3"/>
  <c r="I13" i="3"/>
  <c r="H13" i="3"/>
  <c r="Q12" i="3"/>
  <c r="P12" i="3"/>
  <c r="I12" i="3"/>
  <c r="H12" i="3"/>
  <c r="I11" i="3"/>
  <c r="H11" i="3"/>
  <c r="Q10" i="3"/>
  <c r="P10" i="3"/>
  <c r="L9" i="3"/>
  <c r="H9" i="3"/>
  <c r="Q8" i="3"/>
  <c r="P8" i="3"/>
  <c r="M8" i="3"/>
  <c r="L8" i="3"/>
  <c r="I8" i="3"/>
  <c r="H8" i="3"/>
  <c r="I7" i="3"/>
  <c r="H7" i="3"/>
  <c r="S146" i="2"/>
  <c r="R146" i="2"/>
  <c r="K146" i="2"/>
  <c r="J146" i="2"/>
  <c r="S145" i="2"/>
  <c r="R145" i="2"/>
  <c r="K145" i="2"/>
  <c r="J145" i="2"/>
  <c r="S144" i="2"/>
  <c r="R144" i="2"/>
  <c r="K144" i="2"/>
  <c r="J144" i="2"/>
  <c r="S143" i="2"/>
  <c r="R143" i="2"/>
  <c r="K143" i="2"/>
  <c r="J143" i="2"/>
  <c r="G143" i="2"/>
  <c r="K125" i="2"/>
  <c r="M125" i="2" s="1"/>
  <c r="J125" i="2"/>
  <c r="R147" i="2" s="1"/>
  <c r="H125" i="2"/>
  <c r="G125" i="2"/>
  <c r="I125" i="2" s="1"/>
  <c r="F125" i="2"/>
  <c r="J147" i="2" s="1"/>
  <c r="M124" i="2"/>
  <c r="L124" i="2"/>
  <c r="I124" i="2"/>
  <c r="H124" i="2"/>
  <c r="M123" i="2"/>
  <c r="L123" i="2"/>
  <c r="I123" i="2"/>
  <c r="H123" i="2"/>
  <c r="M122" i="2"/>
  <c r="L122" i="2"/>
  <c r="I122" i="2"/>
  <c r="H122" i="2"/>
  <c r="M121" i="2"/>
  <c r="L121" i="2"/>
  <c r="L125" i="2" s="1"/>
  <c r="I121" i="2"/>
  <c r="H121" i="2"/>
  <c r="K99" i="2"/>
  <c r="O98" i="2"/>
  <c r="O145" i="2" s="1"/>
  <c r="Q145" i="2" s="1"/>
  <c r="K98" i="2"/>
  <c r="G145" i="2" s="1"/>
  <c r="G98" i="2"/>
  <c r="W98" i="2" s="1"/>
  <c r="S97" i="2"/>
  <c r="O97" i="2"/>
  <c r="O144" i="2" s="1"/>
  <c r="Q144" i="2" s="1"/>
  <c r="K97" i="2"/>
  <c r="G97" i="2"/>
  <c r="G144" i="2" s="1"/>
  <c r="S96" i="2"/>
  <c r="O96" i="2"/>
  <c r="O143" i="2" s="1"/>
  <c r="Q143" i="2" s="1"/>
  <c r="K96" i="2"/>
  <c r="G96" i="2"/>
  <c r="W96" i="2" s="1"/>
  <c r="S86" i="2"/>
  <c r="O85" i="2"/>
  <c r="Q85" i="2" s="1"/>
  <c r="Q99" i="2" s="1"/>
  <c r="N85" i="2"/>
  <c r="N99" i="2" s="1"/>
  <c r="N146" i="2" s="1"/>
  <c r="K85" i="2"/>
  <c r="J85" i="2"/>
  <c r="J99" i="2" s="1"/>
  <c r="G85" i="2"/>
  <c r="I85" i="2" s="1"/>
  <c r="I99" i="2" s="1"/>
  <c r="F85" i="2"/>
  <c r="F99" i="2" s="1"/>
  <c r="Q84" i="2"/>
  <c r="P84" i="2"/>
  <c r="I84" i="2"/>
  <c r="H84" i="2"/>
  <c r="Q83" i="2"/>
  <c r="P83" i="2"/>
  <c r="L83" i="2"/>
  <c r="I83" i="2"/>
  <c r="H83" i="2"/>
  <c r="I82" i="2"/>
  <c r="H82" i="2"/>
  <c r="I81" i="2"/>
  <c r="H81" i="2"/>
  <c r="I80" i="2"/>
  <c r="H80" i="2"/>
  <c r="I79" i="2"/>
  <c r="H79" i="2"/>
  <c r="Q78" i="2"/>
  <c r="P78" i="2"/>
  <c r="M78" i="2"/>
  <c r="L78" i="2"/>
  <c r="I78" i="2"/>
  <c r="H78" i="2"/>
  <c r="Q77" i="2"/>
  <c r="P77" i="2"/>
  <c r="I77" i="2"/>
  <c r="H77" i="2"/>
  <c r="Q76" i="2"/>
  <c r="P76" i="2"/>
  <c r="I76" i="2"/>
  <c r="H76" i="2"/>
  <c r="Q75" i="2"/>
  <c r="P75" i="2"/>
  <c r="M75" i="2"/>
  <c r="L75" i="2"/>
  <c r="I75" i="2"/>
  <c r="H75" i="2"/>
  <c r="I74" i="2"/>
  <c r="H74" i="2"/>
  <c r="M73" i="2"/>
  <c r="L73" i="2"/>
  <c r="I73" i="2"/>
  <c r="H73" i="2"/>
  <c r="H85" i="2" s="1"/>
  <c r="H99" i="2" s="1"/>
  <c r="I72" i="2"/>
  <c r="H72" i="2"/>
  <c r="Q71" i="2"/>
  <c r="P71" i="2"/>
  <c r="P85" i="2" s="1"/>
  <c r="P99" i="2" s="1"/>
  <c r="I71" i="2"/>
  <c r="H71" i="2"/>
  <c r="Q70" i="2"/>
  <c r="Q98" i="2" s="1"/>
  <c r="P70" i="2"/>
  <c r="P98" i="2" s="1"/>
  <c r="O70" i="2"/>
  <c r="N70" i="2"/>
  <c r="N98" i="2" s="1"/>
  <c r="N145" i="2" s="1"/>
  <c r="M70" i="2"/>
  <c r="M98" i="2" s="1"/>
  <c r="L70" i="2"/>
  <c r="L98" i="2" s="1"/>
  <c r="K70" i="2"/>
  <c r="J70" i="2"/>
  <c r="J98" i="2" s="1"/>
  <c r="I70" i="2"/>
  <c r="I98" i="2" s="1"/>
  <c r="H70" i="2"/>
  <c r="H98" i="2" s="1"/>
  <c r="G70" i="2"/>
  <c r="F70" i="2"/>
  <c r="F98" i="2" s="1"/>
  <c r="T69" i="2"/>
  <c r="Q69" i="2"/>
  <c r="P69" i="2"/>
  <c r="I69" i="2"/>
  <c r="H69" i="2"/>
  <c r="Q68" i="2"/>
  <c r="P68" i="2"/>
  <c r="I68" i="2"/>
  <c r="H68" i="2"/>
  <c r="I67" i="2"/>
  <c r="H67" i="2"/>
  <c r="Q66" i="2"/>
  <c r="P66" i="2"/>
  <c r="I66" i="2"/>
  <c r="H66" i="2"/>
  <c r="Q65" i="2"/>
  <c r="P65" i="2"/>
  <c r="I65" i="2"/>
  <c r="H65" i="2"/>
  <c r="I64" i="2"/>
  <c r="H64" i="2"/>
  <c r="I63" i="2"/>
  <c r="H63" i="2"/>
  <c r="Q62" i="2"/>
  <c r="P62" i="2"/>
  <c r="I62" i="2"/>
  <c r="H62" i="2"/>
  <c r="M61" i="2"/>
  <c r="L61" i="2"/>
  <c r="I61" i="2"/>
  <c r="H61" i="2"/>
  <c r="I60" i="2"/>
  <c r="H60" i="2"/>
  <c r="I59" i="2"/>
  <c r="H59" i="2"/>
  <c r="Q58" i="2"/>
  <c r="P58" i="2"/>
  <c r="I58" i="2"/>
  <c r="H58" i="2"/>
  <c r="I57" i="2"/>
  <c r="H57" i="2"/>
  <c r="Q56" i="2"/>
  <c r="P56" i="2"/>
  <c r="I56" i="2"/>
  <c r="H56" i="2"/>
  <c r="M55" i="2"/>
  <c r="L55" i="2"/>
  <c r="I55" i="2"/>
  <c r="H55" i="2"/>
  <c r="Q54" i="2"/>
  <c r="L54" i="2"/>
  <c r="I54" i="2"/>
  <c r="H54" i="2"/>
  <c r="U53" i="2"/>
  <c r="U97" i="2" s="1"/>
  <c r="S53" i="2"/>
  <c r="R53" i="2"/>
  <c r="R97" i="2" s="1"/>
  <c r="Q53" i="2"/>
  <c r="Q97" i="2" s="1"/>
  <c r="O53" i="2"/>
  <c r="N53" i="2"/>
  <c r="N97" i="2" s="1"/>
  <c r="N144" i="2" s="1"/>
  <c r="M53" i="2"/>
  <c r="M97" i="2" s="1"/>
  <c r="K53" i="2"/>
  <c r="J53" i="2"/>
  <c r="J97" i="2" s="1"/>
  <c r="I53" i="2"/>
  <c r="I97" i="2" s="1"/>
  <c r="G53" i="2"/>
  <c r="F53" i="2"/>
  <c r="F97" i="2" s="1"/>
  <c r="I52" i="2"/>
  <c r="H52" i="2"/>
  <c r="Q51" i="2"/>
  <c r="P51" i="2"/>
  <c r="M51" i="2"/>
  <c r="L51" i="2"/>
  <c r="I51" i="2"/>
  <c r="H51" i="2"/>
  <c r="Q50" i="2"/>
  <c r="P50" i="2"/>
  <c r="M50" i="2"/>
  <c r="L50" i="2"/>
  <c r="I50" i="2"/>
  <c r="H50" i="2"/>
  <c r="Q49" i="2"/>
  <c r="P49" i="2"/>
  <c r="I49" i="2"/>
  <c r="H49" i="2"/>
  <c r="M48" i="2"/>
  <c r="L48" i="2"/>
  <c r="I48" i="2"/>
  <c r="H48" i="2"/>
  <c r="I47" i="2"/>
  <c r="H47" i="2"/>
  <c r="I46" i="2"/>
  <c r="H46" i="2"/>
  <c r="U45" i="2"/>
  <c r="T45" i="2"/>
  <c r="Q45" i="2"/>
  <c r="P45" i="2"/>
  <c r="I45" i="2"/>
  <c r="H45" i="2"/>
  <c r="M44" i="2"/>
  <c r="L44" i="2"/>
  <c r="L53" i="2" s="1"/>
  <c r="L97" i="2" s="1"/>
  <c r="I44" i="2"/>
  <c r="H44" i="2"/>
  <c r="I43" i="2"/>
  <c r="H43" i="2"/>
  <c r="I42" i="2"/>
  <c r="H42" i="2"/>
  <c r="I41" i="2"/>
  <c r="H41" i="2"/>
  <c r="I40" i="2"/>
  <c r="H40" i="2"/>
  <c r="Q39" i="2"/>
  <c r="P39" i="2"/>
  <c r="I39" i="2"/>
  <c r="H39" i="2"/>
  <c r="Q38" i="2"/>
  <c r="P38" i="2"/>
  <c r="I38" i="2"/>
  <c r="H38" i="2"/>
  <c r="H53" i="2" s="1"/>
  <c r="H97" i="2" s="1"/>
  <c r="U37" i="2"/>
  <c r="U96" i="2" s="1"/>
  <c r="S37" i="2"/>
  <c r="R37" i="2"/>
  <c r="R96" i="2" s="1"/>
  <c r="Q37" i="2"/>
  <c r="Q96" i="2" s="1"/>
  <c r="O37" i="2"/>
  <c r="N37" i="2"/>
  <c r="N96" i="2" s="1"/>
  <c r="N143" i="2" s="1"/>
  <c r="M37" i="2"/>
  <c r="M96" i="2" s="1"/>
  <c r="J37" i="2"/>
  <c r="J96" i="2" s="1"/>
  <c r="I37" i="2"/>
  <c r="I96" i="2" s="1"/>
  <c r="H37" i="2"/>
  <c r="G37" i="2"/>
  <c r="F37" i="2"/>
  <c r="F96" i="2" s="1"/>
  <c r="I36" i="2"/>
  <c r="H36" i="2"/>
  <c r="Q35" i="2"/>
  <c r="P35" i="2"/>
  <c r="I35" i="2"/>
  <c r="H35" i="2"/>
  <c r="I34" i="2"/>
  <c r="H34" i="2"/>
  <c r="Q33" i="2"/>
  <c r="P33" i="2"/>
  <c r="I33" i="2"/>
  <c r="H33" i="2"/>
  <c r="L32" i="2"/>
  <c r="I32" i="2"/>
  <c r="H32" i="2"/>
  <c r="M31" i="2"/>
  <c r="L31" i="2"/>
  <c r="I31" i="2"/>
  <c r="H31" i="2"/>
  <c r="U30" i="2"/>
  <c r="T30" i="2"/>
  <c r="T37" i="2" s="1"/>
  <c r="M30" i="2"/>
  <c r="L30" i="2"/>
  <c r="I30" i="2"/>
  <c r="H30" i="2"/>
  <c r="I29" i="2"/>
  <c r="H29" i="2"/>
  <c r="M28" i="2"/>
  <c r="L28" i="2"/>
  <c r="I28" i="2"/>
  <c r="H28" i="2"/>
  <c r="H26" i="2"/>
  <c r="Q25" i="2"/>
  <c r="P25" i="2"/>
  <c r="I25" i="2"/>
  <c r="H25" i="2"/>
  <c r="I24" i="2"/>
  <c r="H24" i="2"/>
  <c r="Q23" i="2"/>
  <c r="P23" i="2"/>
  <c r="I23" i="2"/>
  <c r="H23" i="2"/>
  <c r="Q22" i="2"/>
  <c r="P22" i="2"/>
  <c r="I22" i="2"/>
  <c r="H22" i="2"/>
  <c r="I21" i="2"/>
  <c r="H21" i="2"/>
  <c r="I20" i="2"/>
  <c r="H20" i="2"/>
  <c r="I19" i="2"/>
  <c r="H19" i="2"/>
  <c r="Q18" i="2"/>
  <c r="P18" i="2"/>
  <c r="Q17" i="2"/>
  <c r="P17" i="2"/>
  <c r="I17" i="2"/>
  <c r="H17" i="2"/>
  <c r="I16" i="2"/>
  <c r="H16" i="2"/>
  <c r="I15" i="2"/>
  <c r="H15" i="2"/>
  <c r="I14" i="2"/>
  <c r="H14" i="2"/>
  <c r="L13" i="2"/>
  <c r="I13" i="2"/>
  <c r="H13" i="2"/>
  <c r="Q12" i="2"/>
  <c r="P12" i="2"/>
  <c r="I12" i="2"/>
  <c r="H12" i="2"/>
  <c r="I11" i="2"/>
  <c r="H11" i="2"/>
  <c r="Q10" i="2"/>
  <c r="P10" i="2"/>
  <c r="L9" i="2"/>
  <c r="H9" i="2"/>
  <c r="Q8" i="2"/>
  <c r="P8" i="2"/>
  <c r="M8" i="2"/>
  <c r="L8" i="2"/>
  <c r="I8" i="2"/>
  <c r="H8" i="2"/>
  <c r="I7" i="2"/>
  <c r="H7" i="2"/>
  <c r="U146" i="1"/>
  <c r="S146" i="1"/>
  <c r="R146" i="1"/>
  <c r="T146" i="1" s="1"/>
  <c r="Q146" i="1"/>
  <c r="M146" i="1"/>
  <c r="K146" i="1"/>
  <c r="J146" i="1"/>
  <c r="L146" i="1" s="1"/>
  <c r="U145" i="1"/>
  <c r="S145" i="1"/>
  <c r="R145" i="1"/>
  <c r="T145" i="1" s="1"/>
  <c r="M145" i="1"/>
  <c r="K145" i="1"/>
  <c r="J145" i="1"/>
  <c r="L145" i="1" s="1"/>
  <c r="U144" i="1"/>
  <c r="S144" i="1"/>
  <c r="R144" i="1"/>
  <c r="T144" i="1" s="1"/>
  <c r="M144" i="1"/>
  <c r="K144" i="1"/>
  <c r="J144" i="1"/>
  <c r="L144" i="1" s="1"/>
  <c r="U143" i="1"/>
  <c r="S143" i="1"/>
  <c r="R143" i="1"/>
  <c r="T143" i="1" s="1"/>
  <c r="M143" i="1"/>
  <c r="K143" i="1"/>
  <c r="J143" i="1"/>
  <c r="L143" i="1" s="1"/>
  <c r="M125" i="1"/>
  <c r="K125" i="1"/>
  <c r="S147" i="1" s="1"/>
  <c r="J125" i="1"/>
  <c r="R147" i="1" s="1"/>
  <c r="T147" i="1" s="1"/>
  <c r="I125" i="1"/>
  <c r="G125" i="1"/>
  <c r="K147" i="1" s="1"/>
  <c r="M147" i="1" s="1"/>
  <c r="F125" i="1"/>
  <c r="J147" i="1" s="1"/>
  <c r="M124" i="1"/>
  <c r="L124" i="1"/>
  <c r="I124" i="1"/>
  <c r="H124" i="1"/>
  <c r="M123" i="1"/>
  <c r="L123" i="1"/>
  <c r="I123" i="1"/>
  <c r="H123" i="1"/>
  <c r="M122" i="1"/>
  <c r="L122" i="1"/>
  <c r="I122" i="1"/>
  <c r="H122" i="1"/>
  <c r="M121" i="1"/>
  <c r="L121" i="1"/>
  <c r="L125" i="1" s="1"/>
  <c r="I121" i="1"/>
  <c r="H121" i="1"/>
  <c r="H125" i="1" s="1"/>
  <c r="Q99" i="1"/>
  <c r="R97" i="1"/>
  <c r="N97" i="1"/>
  <c r="N144" i="1" s="1"/>
  <c r="J97" i="1"/>
  <c r="F97" i="1"/>
  <c r="F144" i="1" s="1"/>
  <c r="R96" i="1"/>
  <c r="N96" i="1"/>
  <c r="N143" i="1" s="1"/>
  <c r="K96" i="1"/>
  <c r="R86" i="1"/>
  <c r="R100" i="1" s="1"/>
  <c r="Q85" i="1"/>
  <c r="O85" i="1"/>
  <c r="O99" i="1" s="1"/>
  <c r="O146" i="1" s="1"/>
  <c r="N85" i="1"/>
  <c r="N99" i="1" s="1"/>
  <c r="N146" i="1" s="1"/>
  <c r="P146" i="1" s="1"/>
  <c r="M85" i="1"/>
  <c r="M99" i="1" s="1"/>
  <c r="K85" i="1"/>
  <c r="K99" i="1" s="1"/>
  <c r="J85" i="1"/>
  <c r="J99" i="1" s="1"/>
  <c r="I85" i="1"/>
  <c r="I99" i="1" s="1"/>
  <c r="G85" i="1"/>
  <c r="G99" i="1" s="1"/>
  <c r="F85" i="1"/>
  <c r="F99" i="1" s="1"/>
  <c r="Q84" i="1"/>
  <c r="P84" i="1"/>
  <c r="I84" i="1"/>
  <c r="H84" i="1"/>
  <c r="Q83" i="1"/>
  <c r="P83" i="1"/>
  <c r="L83" i="1"/>
  <c r="I83" i="1"/>
  <c r="H83" i="1"/>
  <c r="I82" i="1"/>
  <c r="H82" i="1"/>
  <c r="I81" i="1"/>
  <c r="H81" i="1"/>
  <c r="I80" i="1"/>
  <c r="H80" i="1"/>
  <c r="I79" i="1"/>
  <c r="H79" i="1"/>
  <c r="Q78" i="1"/>
  <c r="P78" i="1"/>
  <c r="M78" i="1"/>
  <c r="L78" i="1"/>
  <c r="I78" i="1"/>
  <c r="H78" i="1"/>
  <c r="Q77" i="1"/>
  <c r="P77" i="1"/>
  <c r="I77" i="1"/>
  <c r="H77" i="1"/>
  <c r="Q76" i="1"/>
  <c r="P76" i="1"/>
  <c r="I76" i="1"/>
  <c r="H76" i="1"/>
  <c r="Q75" i="1"/>
  <c r="P75" i="1"/>
  <c r="M75" i="1"/>
  <c r="L75" i="1"/>
  <c r="I75" i="1"/>
  <c r="H75" i="1"/>
  <c r="I74" i="1"/>
  <c r="H74" i="1"/>
  <c r="M73" i="1"/>
  <c r="L73" i="1"/>
  <c r="I73" i="1"/>
  <c r="H73" i="1"/>
  <c r="I72" i="1"/>
  <c r="H72" i="1"/>
  <c r="Q71" i="1"/>
  <c r="P71" i="1"/>
  <c r="P85" i="1" s="1"/>
  <c r="P99" i="1" s="1"/>
  <c r="I71" i="1"/>
  <c r="H71" i="1"/>
  <c r="H85" i="1" s="1"/>
  <c r="H99" i="1" s="1"/>
  <c r="O70" i="1"/>
  <c r="O98" i="1" s="1"/>
  <c r="O145" i="1" s="1"/>
  <c r="N70" i="1"/>
  <c r="K70" i="1"/>
  <c r="K98" i="1" s="1"/>
  <c r="J70" i="1"/>
  <c r="G70" i="1"/>
  <c r="G98" i="1" s="1"/>
  <c r="F70" i="1"/>
  <c r="F98" i="1" s="1"/>
  <c r="T69" i="1"/>
  <c r="Q69" i="1"/>
  <c r="P69" i="1"/>
  <c r="I69" i="1"/>
  <c r="H69" i="1"/>
  <c r="Q68" i="1"/>
  <c r="P68" i="1"/>
  <c r="I68" i="1"/>
  <c r="H68" i="1"/>
  <c r="I67" i="1"/>
  <c r="H67" i="1"/>
  <c r="Q66" i="1"/>
  <c r="P66" i="1"/>
  <c r="I66" i="1"/>
  <c r="H66" i="1"/>
  <c r="Q65" i="1"/>
  <c r="P65" i="1"/>
  <c r="I65" i="1"/>
  <c r="H65" i="1"/>
  <c r="I64" i="1"/>
  <c r="H64" i="1"/>
  <c r="I63" i="1"/>
  <c r="H63" i="1"/>
  <c r="Q62" i="1"/>
  <c r="P62" i="1"/>
  <c r="I62" i="1"/>
  <c r="H62" i="1"/>
  <c r="M61" i="1"/>
  <c r="L61" i="1"/>
  <c r="I61" i="1"/>
  <c r="H61" i="1"/>
  <c r="I60" i="1"/>
  <c r="H60" i="1"/>
  <c r="I59" i="1"/>
  <c r="H59" i="1"/>
  <c r="Q58" i="1"/>
  <c r="P58" i="1"/>
  <c r="I58" i="1"/>
  <c r="H58" i="1"/>
  <c r="I57" i="1"/>
  <c r="H57" i="1"/>
  <c r="Q56" i="1"/>
  <c r="P56" i="1"/>
  <c r="P70" i="1" s="1"/>
  <c r="P98" i="1" s="1"/>
  <c r="I56" i="1"/>
  <c r="H56" i="1"/>
  <c r="M55" i="1"/>
  <c r="L55" i="1"/>
  <c r="I55" i="1"/>
  <c r="H55" i="1"/>
  <c r="Q54" i="1"/>
  <c r="L54" i="1"/>
  <c r="I54" i="1"/>
  <c r="H54" i="1"/>
  <c r="H70" i="1" s="1"/>
  <c r="H98" i="1" s="1"/>
  <c r="S53" i="1"/>
  <c r="R53" i="1"/>
  <c r="O53" i="1"/>
  <c r="N53" i="1"/>
  <c r="K53" i="1"/>
  <c r="J53" i="1"/>
  <c r="G53" i="1"/>
  <c r="F53" i="1"/>
  <c r="I52" i="1"/>
  <c r="H52" i="1"/>
  <c r="Q51" i="1"/>
  <c r="P51" i="1"/>
  <c r="M51" i="1"/>
  <c r="L51" i="1"/>
  <c r="I51" i="1"/>
  <c r="H51" i="1"/>
  <c r="Q50" i="1"/>
  <c r="P50" i="1"/>
  <c r="M50" i="1"/>
  <c r="L50" i="1"/>
  <c r="I50" i="1"/>
  <c r="H50" i="1"/>
  <c r="Q49" i="1"/>
  <c r="P49" i="1"/>
  <c r="I49" i="1"/>
  <c r="H49" i="1"/>
  <c r="M48" i="1"/>
  <c r="L48" i="1"/>
  <c r="I48" i="1"/>
  <c r="H48" i="1"/>
  <c r="I47" i="1"/>
  <c r="H47" i="1"/>
  <c r="I46" i="1"/>
  <c r="H46" i="1"/>
  <c r="U45" i="1"/>
  <c r="T45" i="1"/>
  <c r="Q45" i="1"/>
  <c r="P45" i="1"/>
  <c r="I45" i="1"/>
  <c r="H45" i="1"/>
  <c r="M44" i="1"/>
  <c r="L44" i="1"/>
  <c r="L53" i="1" s="1"/>
  <c r="L97" i="1" s="1"/>
  <c r="I44" i="1"/>
  <c r="H44" i="1"/>
  <c r="I43" i="1"/>
  <c r="H43" i="1"/>
  <c r="I42" i="1"/>
  <c r="H42" i="1"/>
  <c r="I41" i="1"/>
  <c r="H41" i="1"/>
  <c r="H53" i="1" s="1"/>
  <c r="H97" i="1" s="1"/>
  <c r="I40" i="1"/>
  <c r="H40" i="1"/>
  <c r="Q39" i="1"/>
  <c r="P39" i="1"/>
  <c r="I39" i="1"/>
  <c r="H39" i="1"/>
  <c r="Q38" i="1"/>
  <c r="P38" i="1"/>
  <c r="I38" i="1"/>
  <c r="H38" i="1"/>
  <c r="T37" i="1"/>
  <c r="T96" i="1" s="1"/>
  <c r="S37" i="1"/>
  <c r="R37" i="1"/>
  <c r="O37" i="1"/>
  <c r="N37" i="1"/>
  <c r="J37" i="1"/>
  <c r="G37" i="1"/>
  <c r="G96" i="1" s="1"/>
  <c r="F37" i="1"/>
  <c r="I36" i="1"/>
  <c r="H36" i="1"/>
  <c r="Q35" i="1"/>
  <c r="P35" i="1"/>
  <c r="I35" i="1"/>
  <c r="H35" i="1"/>
  <c r="I34" i="1"/>
  <c r="H34" i="1"/>
  <c r="Q33" i="1"/>
  <c r="P33" i="1"/>
  <c r="I33" i="1"/>
  <c r="H33" i="1"/>
  <c r="L32" i="1"/>
  <c r="I32" i="1"/>
  <c r="H32" i="1"/>
  <c r="M31" i="1"/>
  <c r="L31" i="1"/>
  <c r="I31" i="1"/>
  <c r="H31" i="1"/>
  <c r="U30" i="1"/>
  <c r="T30" i="1"/>
  <c r="M30" i="1"/>
  <c r="L30" i="1"/>
  <c r="I30" i="1"/>
  <c r="H30" i="1"/>
  <c r="I29" i="1"/>
  <c r="H29" i="1"/>
  <c r="M28" i="1"/>
  <c r="L28" i="1"/>
  <c r="I28" i="1"/>
  <c r="H28" i="1"/>
  <c r="H26" i="1"/>
  <c r="Q25" i="1"/>
  <c r="P25" i="1"/>
  <c r="I25" i="1"/>
  <c r="H25" i="1"/>
  <c r="I24" i="1"/>
  <c r="H24" i="1"/>
  <c r="Q23" i="1"/>
  <c r="P23" i="1"/>
  <c r="I23" i="1"/>
  <c r="H23" i="1"/>
  <c r="Q22" i="1"/>
  <c r="P22" i="1"/>
  <c r="I22" i="1"/>
  <c r="H22" i="1"/>
  <c r="I21" i="1"/>
  <c r="H21" i="1"/>
  <c r="I20" i="1"/>
  <c r="H20" i="1"/>
  <c r="I19" i="1"/>
  <c r="H19" i="1"/>
  <c r="Q18" i="1"/>
  <c r="P18" i="1"/>
  <c r="Q17" i="1"/>
  <c r="P17" i="1"/>
  <c r="I17" i="1"/>
  <c r="H17" i="1"/>
  <c r="I16" i="1"/>
  <c r="H16" i="1"/>
  <c r="I15" i="1"/>
  <c r="H15" i="1"/>
  <c r="I14" i="1"/>
  <c r="H14" i="1"/>
  <c r="L13" i="1"/>
  <c r="I13" i="1"/>
  <c r="H13" i="1"/>
  <c r="Q12" i="1"/>
  <c r="P12" i="1"/>
  <c r="I12" i="1"/>
  <c r="H12" i="1"/>
  <c r="I11" i="1"/>
  <c r="H11" i="1"/>
  <c r="Q10" i="1"/>
  <c r="P10" i="1"/>
  <c r="L9" i="1"/>
  <c r="H9" i="1"/>
  <c r="Q8" i="1"/>
  <c r="P8" i="1"/>
  <c r="P37" i="1" s="1"/>
  <c r="M8" i="1"/>
  <c r="L8" i="1"/>
  <c r="I8" i="1"/>
  <c r="H8" i="1"/>
  <c r="I7" i="1"/>
  <c r="H7" i="1"/>
  <c r="F100" i="5" l="1"/>
  <c r="I114" i="5"/>
  <c r="N100" i="5"/>
  <c r="N147" i="5" s="1"/>
  <c r="G97" i="1"/>
  <c r="I53" i="1"/>
  <c r="I97" i="1" s="1"/>
  <c r="M144" i="2"/>
  <c r="L144" i="2"/>
  <c r="S96" i="4"/>
  <c r="S86" i="4"/>
  <c r="U37" i="4"/>
  <c r="U96" i="4" s="1"/>
  <c r="G145" i="4"/>
  <c r="W98" i="4"/>
  <c r="Q146" i="4"/>
  <c r="H96" i="6"/>
  <c r="H86" i="6"/>
  <c r="H100" i="6" s="1"/>
  <c r="M37" i="1"/>
  <c r="M96" i="1" s="1"/>
  <c r="J96" i="1"/>
  <c r="J86" i="1"/>
  <c r="J100" i="1" s="1"/>
  <c r="L37" i="1"/>
  <c r="S96" i="1"/>
  <c r="S86" i="1"/>
  <c r="U37" i="1"/>
  <c r="U96" i="1" s="1"/>
  <c r="G145" i="1"/>
  <c r="W98" i="1"/>
  <c r="F143" i="2"/>
  <c r="H143" i="2" s="1"/>
  <c r="V96" i="2"/>
  <c r="X96" i="2" s="1"/>
  <c r="F144" i="2"/>
  <c r="H144" i="2" s="1"/>
  <c r="V97" i="2"/>
  <c r="G86" i="2"/>
  <c r="O99" i="2"/>
  <c r="O146" i="2" s="1"/>
  <c r="Q146" i="2" s="1"/>
  <c r="U143" i="2"/>
  <c r="T143" i="2"/>
  <c r="U145" i="2"/>
  <c r="T145" i="2"/>
  <c r="K147" i="2"/>
  <c r="M147" i="2" s="1"/>
  <c r="F146" i="3"/>
  <c r="V99" i="3"/>
  <c r="M147" i="3"/>
  <c r="U147" i="3"/>
  <c r="K97" i="4"/>
  <c r="K86" i="4"/>
  <c r="M53" i="4"/>
  <c r="M97" i="4" s="1"/>
  <c r="S97" i="4"/>
  <c r="U53" i="4"/>
  <c r="U97" i="4" s="1"/>
  <c r="T53" i="4"/>
  <c r="T97" i="4" s="1"/>
  <c r="L70" i="4"/>
  <c r="L98" i="4" s="1"/>
  <c r="J98" i="4"/>
  <c r="L96" i="5"/>
  <c r="P96" i="5"/>
  <c r="P86" i="5"/>
  <c r="P100" i="5" s="1"/>
  <c r="T96" i="5"/>
  <c r="T86" i="5"/>
  <c r="T100" i="5" s="1"/>
  <c r="I70" i="5"/>
  <c r="I98" i="5" s="1"/>
  <c r="G98" i="5"/>
  <c r="Q70" i="5"/>
  <c r="Q98" i="5" s="1"/>
  <c r="O98" i="5"/>
  <c r="O145" i="5" s="1"/>
  <c r="Q145" i="5" s="1"/>
  <c r="J99" i="5"/>
  <c r="V99" i="5" s="1"/>
  <c r="X99" i="5" s="1"/>
  <c r="M147" i="5"/>
  <c r="U143" i="5"/>
  <c r="U145" i="5"/>
  <c r="T96" i="6"/>
  <c r="F144" i="6"/>
  <c r="V97" i="6"/>
  <c r="I85" i="6"/>
  <c r="I99" i="6" s="1"/>
  <c r="G99" i="6"/>
  <c r="Q85" i="6"/>
  <c r="Q99" i="6" s="1"/>
  <c r="O99" i="6"/>
  <c r="O146" i="6" s="1"/>
  <c r="Q146" i="6" s="1"/>
  <c r="S100" i="6"/>
  <c r="O144" i="6"/>
  <c r="Q144" i="6" s="1"/>
  <c r="G143" i="1"/>
  <c r="O97" i="1"/>
  <c r="Q53" i="1"/>
  <c r="Q97" i="1" s="1"/>
  <c r="P53" i="1"/>
  <c r="P97" i="1" s="1"/>
  <c r="N98" i="1"/>
  <c r="N145" i="1" s="1"/>
  <c r="N86" i="1"/>
  <c r="G146" i="1"/>
  <c r="W99" i="1"/>
  <c r="I143" i="2"/>
  <c r="R96" i="3"/>
  <c r="R86" i="3"/>
  <c r="R100" i="3" s="1"/>
  <c r="G145" i="3"/>
  <c r="W98" i="3"/>
  <c r="Q144" i="5"/>
  <c r="G146" i="5"/>
  <c r="W99" i="5"/>
  <c r="F145" i="5"/>
  <c r="P146" i="6"/>
  <c r="G145" i="6"/>
  <c r="W98" i="6"/>
  <c r="K97" i="1"/>
  <c r="K86" i="1"/>
  <c r="M53" i="1"/>
  <c r="M97" i="1" s="1"/>
  <c r="S97" i="1"/>
  <c r="U53" i="1"/>
  <c r="U97" i="1" s="1"/>
  <c r="T53" i="1"/>
  <c r="T97" i="1" s="1"/>
  <c r="L70" i="1"/>
  <c r="L98" i="1" s="1"/>
  <c r="J98" i="1"/>
  <c r="F145" i="1" s="1"/>
  <c r="H145" i="1" s="1"/>
  <c r="L147" i="1"/>
  <c r="P37" i="2"/>
  <c r="F145" i="2"/>
  <c r="H145" i="2" s="1"/>
  <c r="V98" i="2"/>
  <c r="X98" i="2" s="1"/>
  <c r="P145" i="2"/>
  <c r="M85" i="2"/>
  <c r="M99" i="2" s="1"/>
  <c r="L85" i="2"/>
  <c r="L99" i="2" s="1"/>
  <c r="K86" i="2"/>
  <c r="W97" i="2"/>
  <c r="Y97" i="2" s="1"/>
  <c r="S100" i="2"/>
  <c r="M143" i="2"/>
  <c r="L143" i="2"/>
  <c r="M145" i="2"/>
  <c r="L145" i="2"/>
  <c r="P37" i="3"/>
  <c r="F143" i="3"/>
  <c r="V96" i="3"/>
  <c r="N96" i="3"/>
  <c r="N143" i="3" s="1"/>
  <c r="P143" i="3" s="1"/>
  <c r="N86" i="3"/>
  <c r="F144" i="3"/>
  <c r="N97" i="3"/>
  <c r="P53" i="3"/>
  <c r="P97" i="3" s="1"/>
  <c r="Q145" i="3"/>
  <c r="G146" i="3"/>
  <c r="I146" i="3" s="1"/>
  <c r="W99" i="3"/>
  <c r="Y99" i="3" s="1"/>
  <c r="Q146" i="3"/>
  <c r="P96" i="4"/>
  <c r="H37" i="4"/>
  <c r="F96" i="4"/>
  <c r="F86" i="4"/>
  <c r="O96" i="4"/>
  <c r="O143" i="4" s="1"/>
  <c r="Q143" i="4" s="1"/>
  <c r="O86" i="4"/>
  <c r="Q37" i="4"/>
  <c r="Q96" i="4" s="1"/>
  <c r="F144" i="4"/>
  <c r="V97" i="4"/>
  <c r="N144" i="4"/>
  <c r="F146" i="4"/>
  <c r="V99" i="4"/>
  <c r="L147" i="4"/>
  <c r="H85" i="5"/>
  <c r="H99" i="5" s="1"/>
  <c r="J86" i="5"/>
  <c r="J100" i="5" s="1"/>
  <c r="N99" i="5"/>
  <c r="N146" i="5" s="1"/>
  <c r="P146" i="5" s="1"/>
  <c r="M143" i="5"/>
  <c r="F144" i="5"/>
  <c r="M145" i="5"/>
  <c r="F146" i="5"/>
  <c r="H146" i="5" s="1"/>
  <c r="P37" i="6"/>
  <c r="F145" i="6"/>
  <c r="H145" i="6" s="1"/>
  <c r="V98" i="6"/>
  <c r="X98" i="6" s="1"/>
  <c r="L85" i="6"/>
  <c r="L99" i="6" s="1"/>
  <c r="G86" i="6"/>
  <c r="G143" i="6"/>
  <c r="W96" i="6"/>
  <c r="Q145" i="6"/>
  <c r="P96" i="1"/>
  <c r="P86" i="1"/>
  <c r="P100" i="1" s="1"/>
  <c r="T96" i="2"/>
  <c r="M146" i="2"/>
  <c r="L146" i="2"/>
  <c r="R97" i="3"/>
  <c r="V97" i="3" s="1"/>
  <c r="X97" i="3" s="1"/>
  <c r="T53" i="3"/>
  <c r="M37" i="4"/>
  <c r="M96" i="4" s="1"/>
  <c r="J96" i="4"/>
  <c r="J86" i="4"/>
  <c r="J100" i="4" s="1"/>
  <c r="L37" i="4"/>
  <c r="Q143" i="5"/>
  <c r="G144" i="5"/>
  <c r="I144" i="5" s="1"/>
  <c r="W97" i="5"/>
  <c r="Y97" i="5" s="1"/>
  <c r="L114" i="6"/>
  <c r="O100" i="6"/>
  <c r="O147" i="6" s="1"/>
  <c r="P96" i="7"/>
  <c r="P86" i="7"/>
  <c r="P100" i="7" s="1"/>
  <c r="H37" i="1"/>
  <c r="F96" i="1"/>
  <c r="F86" i="1"/>
  <c r="O96" i="1"/>
  <c r="O143" i="1" s="1"/>
  <c r="Q143" i="1" s="1"/>
  <c r="O86" i="1"/>
  <c r="Q37" i="1"/>
  <c r="Q96" i="1" s="1"/>
  <c r="F146" i="1"/>
  <c r="H146" i="1" s="1"/>
  <c r="V99" i="1"/>
  <c r="X99" i="1" s="1"/>
  <c r="U147" i="1"/>
  <c r="H96" i="2"/>
  <c r="H86" i="2"/>
  <c r="H100" i="2" s="1"/>
  <c r="P143" i="2"/>
  <c r="P144" i="2"/>
  <c r="F146" i="2"/>
  <c r="V99" i="2"/>
  <c r="P146" i="2"/>
  <c r="O86" i="2"/>
  <c r="G99" i="2"/>
  <c r="L147" i="2"/>
  <c r="U144" i="2"/>
  <c r="T144" i="2"/>
  <c r="U146" i="2"/>
  <c r="T146" i="2"/>
  <c r="S147" i="2"/>
  <c r="U147" i="2" s="1"/>
  <c r="G143" i="3"/>
  <c r="I143" i="3" s="1"/>
  <c r="W96" i="3"/>
  <c r="Y96" i="3" s="1"/>
  <c r="Q143" i="3"/>
  <c r="G144" i="3"/>
  <c r="I144" i="3" s="1"/>
  <c r="W97" i="3"/>
  <c r="F145" i="3"/>
  <c r="H145" i="3" s="1"/>
  <c r="V98" i="3"/>
  <c r="X98" i="3" s="1"/>
  <c r="G143" i="4"/>
  <c r="W96" i="4"/>
  <c r="G97" i="4"/>
  <c r="I53" i="4"/>
  <c r="I97" i="4" s="1"/>
  <c r="O97" i="4"/>
  <c r="O144" i="4" s="1"/>
  <c r="Q144" i="4" s="1"/>
  <c r="Q53" i="4"/>
  <c r="Q97" i="4" s="1"/>
  <c r="P53" i="4"/>
  <c r="P97" i="4" s="1"/>
  <c r="F145" i="4"/>
  <c r="H145" i="4" s="1"/>
  <c r="V98" i="4"/>
  <c r="X98" i="4" s="1"/>
  <c r="P145" i="4"/>
  <c r="P85" i="4"/>
  <c r="P99" i="4" s="1"/>
  <c r="G146" i="4"/>
  <c r="I146" i="4" s="1"/>
  <c r="W99" i="4"/>
  <c r="Y99" i="4" s="1"/>
  <c r="U147" i="4"/>
  <c r="I37" i="5"/>
  <c r="I96" i="5" s="1"/>
  <c r="G96" i="5"/>
  <c r="G86" i="5"/>
  <c r="H37" i="5"/>
  <c r="M70" i="5"/>
  <c r="M98" i="5" s="1"/>
  <c r="K98" i="5"/>
  <c r="L70" i="5"/>
  <c r="L98" i="5" s="1"/>
  <c r="P145" i="5"/>
  <c r="T147" i="5"/>
  <c r="P143" i="6"/>
  <c r="P144" i="6"/>
  <c r="M85" i="6"/>
  <c r="M99" i="6" s="1"/>
  <c r="K99" i="6"/>
  <c r="K86" i="6"/>
  <c r="G144" i="6"/>
  <c r="I144" i="6" s="1"/>
  <c r="W97" i="6"/>
  <c r="Y97" i="6" s="1"/>
  <c r="L147" i="6"/>
  <c r="G145" i="7"/>
  <c r="W98" i="7"/>
  <c r="P96" i="8"/>
  <c r="P86" i="8"/>
  <c r="P100" i="8" s="1"/>
  <c r="G144" i="8"/>
  <c r="W97" i="8"/>
  <c r="T96" i="9"/>
  <c r="F144" i="9"/>
  <c r="V97" i="9"/>
  <c r="F143" i="10"/>
  <c r="V96" i="10"/>
  <c r="F146" i="10"/>
  <c r="V99" i="10"/>
  <c r="P96" i="11"/>
  <c r="F143" i="12"/>
  <c r="I37" i="1"/>
  <c r="I96" i="1" s="1"/>
  <c r="I70" i="1"/>
  <c r="I98" i="1" s="1"/>
  <c r="M70" i="1"/>
  <c r="M98" i="1" s="1"/>
  <c r="Q70" i="1"/>
  <c r="Q98" i="1" s="1"/>
  <c r="L85" i="1"/>
  <c r="L99" i="1" s="1"/>
  <c r="T86" i="1"/>
  <c r="T100" i="1" s="1"/>
  <c r="L37" i="2"/>
  <c r="P53" i="2"/>
  <c r="P97" i="2" s="1"/>
  <c r="T53" i="2"/>
  <c r="T97" i="2" s="1"/>
  <c r="F86" i="2"/>
  <c r="J86" i="2"/>
  <c r="J100" i="2" s="1"/>
  <c r="N86" i="2"/>
  <c r="R86" i="2"/>
  <c r="R100" i="2" s="1"/>
  <c r="H37" i="3"/>
  <c r="M37" i="3"/>
  <c r="M96" i="3" s="1"/>
  <c r="Q37" i="3"/>
  <c r="Q96" i="3" s="1"/>
  <c r="U37" i="3"/>
  <c r="U96" i="3" s="1"/>
  <c r="I53" i="3"/>
  <c r="I97" i="3" s="1"/>
  <c r="M53" i="3"/>
  <c r="M97" i="3" s="1"/>
  <c r="Q53" i="3"/>
  <c r="Q97" i="3" s="1"/>
  <c r="U53" i="3"/>
  <c r="U97" i="3" s="1"/>
  <c r="L70" i="3"/>
  <c r="L98" i="3" s="1"/>
  <c r="G86" i="3"/>
  <c r="K86" i="3"/>
  <c r="O86" i="3"/>
  <c r="S86" i="3"/>
  <c r="I37" i="4"/>
  <c r="I96" i="4" s="1"/>
  <c r="I70" i="4"/>
  <c r="I98" i="4" s="1"/>
  <c r="M70" i="4"/>
  <c r="M98" i="4" s="1"/>
  <c r="Q70" i="4"/>
  <c r="Q98" i="4" s="1"/>
  <c r="L85" i="4"/>
  <c r="L99" i="4" s="1"/>
  <c r="T86" i="4"/>
  <c r="T100" i="4" s="1"/>
  <c r="I85" i="5"/>
  <c r="I99" i="5" s="1"/>
  <c r="M85" i="5"/>
  <c r="M99" i="5" s="1"/>
  <c r="Q85" i="5"/>
  <c r="Q99" i="5" s="1"/>
  <c r="I125" i="5"/>
  <c r="M125" i="5"/>
  <c r="L37" i="6"/>
  <c r="P53" i="6"/>
  <c r="P97" i="6" s="1"/>
  <c r="T53" i="6"/>
  <c r="T97" i="6" s="1"/>
  <c r="F86" i="6"/>
  <c r="J86" i="6"/>
  <c r="J100" i="6" s="1"/>
  <c r="N86" i="6"/>
  <c r="R86" i="6"/>
  <c r="R100" i="6" s="1"/>
  <c r="F96" i="6"/>
  <c r="J99" i="6"/>
  <c r="F146" i="6" s="1"/>
  <c r="J96" i="7"/>
  <c r="J86" i="7"/>
  <c r="J100" i="7" s="1"/>
  <c r="O96" i="7"/>
  <c r="O143" i="7" s="1"/>
  <c r="Q143" i="7" s="1"/>
  <c r="O86" i="7"/>
  <c r="S96" i="7"/>
  <c r="S86" i="7"/>
  <c r="G97" i="7"/>
  <c r="I53" i="7"/>
  <c r="I97" i="7" s="1"/>
  <c r="P145" i="7"/>
  <c r="G146" i="7"/>
  <c r="W99" i="7"/>
  <c r="L147" i="8"/>
  <c r="F146" i="9"/>
  <c r="V99" i="9"/>
  <c r="T96" i="10"/>
  <c r="G145" i="10"/>
  <c r="W98" i="10"/>
  <c r="P143" i="11"/>
  <c r="G146" i="11"/>
  <c r="W99" i="11"/>
  <c r="T147" i="11"/>
  <c r="P96" i="12"/>
  <c r="P86" i="12"/>
  <c r="P100" i="12" s="1"/>
  <c r="T96" i="12"/>
  <c r="T86" i="12"/>
  <c r="T100" i="12" s="1"/>
  <c r="T96" i="7"/>
  <c r="T86" i="7"/>
  <c r="T100" i="7" s="1"/>
  <c r="P96" i="10"/>
  <c r="H96" i="11"/>
  <c r="H86" i="11"/>
  <c r="H100" i="11" s="1"/>
  <c r="V97" i="1"/>
  <c r="N86" i="4"/>
  <c r="R86" i="4"/>
  <c r="R100" i="4" s="1"/>
  <c r="K86" i="5"/>
  <c r="O86" i="5"/>
  <c r="S86" i="5"/>
  <c r="T144" i="6"/>
  <c r="T146" i="6"/>
  <c r="G96" i="7"/>
  <c r="G86" i="7"/>
  <c r="I37" i="7"/>
  <c r="I96" i="7" s="1"/>
  <c r="M37" i="7"/>
  <c r="M96" i="7" s="1"/>
  <c r="Q37" i="7"/>
  <c r="Q96" i="7" s="1"/>
  <c r="U37" i="7"/>
  <c r="U96" i="7" s="1"/>
  <c r="O97" i="7"/>
  <c r="O144" i="7" s="1"/>
  <c r="Q144" i="7" s="1"/>
  <c r="Q53" i="7"/>
  <c r="Q97" i="7" s="1"/>
  <c r="T147" i="7"/>
  <c r="T96" i="8"/>
  <c r="T86" i="8"/>
  <c r="T100" i="8" s="1"/>
  <c r="P146" i="8"/>
  <c r="T147" i="8"/>
  <c r="P96" i="9"/>
  <c r="G144" i="9"/>
  <c r="I144" i="9" s="1"/>
  <c r="W97" i="9"/>
  <c r="Y97" i="9" s="1"/>
  <c r="G143" i="10"/>
  <c r="I143" i="10" s="1"/>
  <c r="W96" i="10"/>
  <c r="Y96" i="10" s="1"/>
  <c r="N143" i="10"/>
  <c r="F144" i="10"/>
  <c r="V97" i="10"/>
  <c r="N144" i="10"/>
  <c r="Q145" i="10"/>
  <c r="G146" i="10"/>
  <c r="I146" i="10" s="1"/>
  <c r="W99" i="10"/>
  <c r="Y99" i="10" s="1"/>
  <c r="L147" i="10"/>
  <c r="U147" i="10"/>
  <c r="G143" i="11"/>
  <c r="W96" i="11"/>
  <c r="G144" i="11"/>
  <c r="W97" i="11"/>
  <c r="O144" i="11"/>
  <c r="Q144" i="11" s="1"/>
  <c r="Q146" i="11"/>
  <c r="M147" i="11"/>
  <c r="P96" i="13"/>
  <c r="P86" i="13"/>
  <c r="P100" i="13" s="1"/>
  <c r="S147" i="6"/>
  <c r="U147" i="6" s="1"/>
  <c r="F96" i="7"/>
  <c r="F86" i="7"/>
  <c r="L96" i="7"/>
  <c r="F144" i="11"/>
  <c r="H144" i="11" s="1"/>
  <c r="V97" i="11"/>
  <c r="X97" i="11" s="1"/>
  <c r="G86" i="1"/>
  <c r="L37" i="3"/>
  <c r="F86" i="3"/>
  <c r="J86" i="3"/>
  <c r="J100" i="3" s="1"/>
  <c r="G86" i="4"/>
  <c r="I125" i="6"/>
  <c r="H37" i="7"/>
  <c r="P143" i="7"/>
  <c r="K97" i="7"/>
  <c r="K86" i="7"/>
  <c r="M53" i="7"/>
  <c r="M97" i="7" s="1"/>
  <c r="F146" i="7"/>
  <c r="H146" i="7" s="1"/>
  <c r="V99" i="7"/>
  <c r="X99" i="7" s="1"/>
  <c r="P146" i="7"/>
  <c r="L147" i="7"/>
  <c r="F143" i="8"/>
  <c r="G146" i="8"/>
  <c r="W99" i="8"/>
  <c r="G143" i="9"/>
  <c r="W96" i="9"/>
  <c r="P143" i="9"/>
  <c r="P144" i="9"/>
  <c r="O143" i="10"/>
  <c r="Q143" i="10" s="1"/>
  <c r="G144" i="10"/>
  <c r="I144" i="10" s="1"/>
  <c r="W97" i="10"/>
  <c r="Y97" i="10" s="1"/>
  <c r="O144" i="10"/>
  <c r="Q144" i="10" s="1"/>
  <c r="F145" i="10"/>
  <c r="H145" i="10" s="1"/>
  <c r="V98" i="10"/>
  <c r="X98" i="10" s="1"/>
  <c r="P146" i="10"/>
  <c r="G145" i="11"/>
  <c r="W98" i="11"/>
  <c r="P145" i="11"/>
  <c r="F146" i="11"/>
  <c r="H146" i="11" s="1"/>
  <c r="V99" i="11"/>
  <c r="X99" i="11" s="1"/>
  <c r="O143" i="12"/>
  <c r="G144" i="12"/>
  <c r="W97" i="12"/>
  <c r="G146" i="12"/>
  <c r="I70" i="7"/>
  <c r="I98" i="7" s="1"/>
  <c r="M70" i="7"/>
  <c r="M98" i="7" s="1"/>
  <c r="Q70" i="7"/>
  <c r="Q98" i="7" s="1"/>
  <c r="L85" i="7"/>
  <c r="L99" i="7" s="1"/>
  <c r="I85" i="8"/>
  <c r="I99" i="8" s="1"/>
  <c r="M85" i="8"/>
  <c r="M99" i="8" s="1"/>
  <c r="Q85" i="8"/>
  <c r="Q99" i="8" s="1"/>
  <c r="I125" i="8"/>
  <c r="M125" i="8"/>
  <c r="L37" i="9"/>
  <c r="P53" i="9"/>
  <c r="P97" i="9" s="1"/>
  <c r="T53" i="9"/>
  <c r="T97" i="9" s="1"/>
  <c r="F86" i="9"/>
  <c r="J86" i="9"/>
  <c r="J100" i="9" s="1"/>
  <c r="N86" i="9"/>
  <c r="R86" i="9"/>
  <c r="R100" i="9" s="1"/>
  <c r="F96" i="9"/>
  <c r="F98" i="9"/>
  <c r="J98" i="9"/>
  <c r="N98" i="9"/>
  <c r="N145" i="9" s="1"/>
  <c r="P145" i="9" s="1"/>
  <c r="H37" i="10"/>
  <c r="M37" i="10"/>
  <c r="M96" i="10" s="1"/>
  <c r="Q37" i="10"/>
  <c r="Q96" i="10" s="1"/>
  <c r="U37" i="10"/>
  <c r="U96" i="10" s="1"/>
  <c r="I53" i="10"/>
  <c r="I97" i="10" s="1"/>
  <c r="M53" i="10"/>
  <c r="M97" i="10" s="1"/>
  <c r="Q53" i="10"/>
  <c r="Q97" i="10" s="1"/>
  <c r="U53" i="10"/>
  <c r="U97" i="10" s="1"/>
  <c r="L70" i="10"/>
  <c r="L98" i="10" s="1"/>
  <c r="G86" i="10"/>
  <c r="K86" i="10"/>
  <c r="O86" i="10"/>
  <c r="S86" i="10"/>
  <c r="I37" i="11"/>
  <c r="I96" i="11" s="1"/>
  <c r="I70" i="11"/>
  <c r="I98" i="11" s="1"/>
  <c r="M70" i="11"/>
  <c r="M98" i="11" s="1"/>
  <c r="Q70" i="11"/>
  <c r="Q98" i="11" s="1"/>
  <c r="L85" i="11"/>
  <c r="L99" i="11" s="1"/>
  <c r="F145" i="12"/>
  <c r="V98" i="12"/>
  <c r="M85" i="12"/>
  <c r="M99" i="12" s="1"/>
  <c r="W99" i="12"/>
  <c r="F144" i="13"/>
  <c r="P146" i="13"/>
  <c r="L86" i="13"/>
  <c r="L100" i="13" s="1"/>
  <c r="N143" i="14"/>
  <c r="P143" i="14" s="1"/>
  <c r="G146" i="14"/>
  <c r="W99" i="14"/>
  <c r="L147" i="14"/>
  <c r="U147" i="14"/>
  <c r="P146" i="15"/>
  <c r="L147" i="15"/>
  <c r="O143" i="16"/>
  <c r="Q143" i="16" s="1"/>
  <c r="O144" i="16"/>
  <c r="Q144" i="16" s="1"/>
  <c r="F146" i="16"/>
  <c r="V99" i="16"/>
  <c r="I85" i="7"/>
  <c r="I99" i="7" s="1"/>
  <c r="M85" i="7"/>
  <c r="M99" i="7" s="1"/>
  <c r="Q85" i="7"/>
  <c r="Q99" i="7" s="1"/>
  <c r="F86" i="8"/>
  <c r="J86" i="8"/>
  <c r="J100" i="8" s="1"/>
  <c r="N86" i="8"/>
  <c r="R86" i="8"/>
  <c r="R100" i="8" s="1"/>
  <c r="N96" i="8"/>
  <c r="V96" i="8" s="1"/>
  <c r="R96" i="8"/>
  <c r="F97" i="8"/>
  <c r="J97" i="8"/>
  <c r="N97" i="8"/>
  <c r="R97" i="8"/>
  <c r="V98" i="8"/>
  <c r="J99" i="8"/>
  <c r="F146" i="8" s="1"/>
  <c r="H146" i="8" s="1"/>
  <c r="G86" i="9"/>
  <c r="K86" i="9"/>
  <c r="O86" i="9"/>
  <c r="S86" i="9"/>
  <c r="W98" i="9"/>
  <c r="G99" i="9"/>
  <c r="K99" i="9"/>
  <c r="O99" i="9"/>
  <c r="O146" i="9" s="1"/>
  <c r="Q146" i="9" s="1"/>
  <c r="K147" i="9"/>
  <c r="M147" i="9" s="1"/>
  <c r="S147" i="9"/>
  <c r="U147" i="9" s="1"/>
  <c r="L86" i="10"/>
  <c r="L100" i="10" s="1"/>
  <c r="F146" i="12"/>
  <c r="H146" i="12" s="1"/>
  <c r="V99" i="12"/>
  <c r="X99" i="12" s="1"/>
  <c r="F86" i="12"/>
  <c r="J86" i="12"/>
  <c r="J100" i="12" s="1"/>
  <c r="N86" i="12"/>
  <c r="R86" i="12"/>
  <c r="R100" i="12" s="1"/>
  <c r="N96" i="12"/>
  <c r="R96" i="12"/>
  <c r="F97" i="12"/>
  <c r="J97" i="12"/>
  <c r="N97" i="12"/>
  <c r="N144" i="12" s="1"/>
  <c r="P144" i="12" s="1"/>
  <c r="O98" i="12"/>
  <c r="O145" i="12" s="1"/>
  <c r="Q145" i="12" s="1"/>
  <c r="F143" i="13"/>
  <c r="R96" i="13"/>
  <c r="R86" i="13"/>
  <c r="R100" i="13" s="1"/>
  <c r="G144" i="13"/>
  <c r="I144" i="13" s="1"/>
  <c r="W97" i="13"/>
  <c r="R97" i="13"/>
  <c r="V97" i="13" s="1"/>
  <c r="X97" i="13" s="1"/>
  <c r="T53" i="13"/>
  <c r="T97" i="13" s="1"/>
  <c r="G145" i="13"/>
  <c r="I145" i="13" s="1"/>
  <c r="W98" i="13"/>
  <c r="P96" i="14"/>
  <c r="H96" i="14"/>
  <c r="H86" i="14"/>
  <c r="H100" i="14" s="1"/>
  <c r="Q143" i="14"/>
  <c r="F144" i="14"/>
  <c r="V97" i="14"/>
  <c r="P96" i="15"/>
  <c r="P86" i="15"/>
  <c r="P100" i="15" s="1"/>
  <c r="G146" i="15"/>
  <c r="W99" i="15"/>
  <c r="T96" i="16"/>
  <c r="F144" i="16"/>
  <c r="V97" i="16"/>
  <c r="P96" i="17"/>
  <c r="T96" i="17"/>
  <c r="N86" i="7"/>
  <c r="V97" i="7"/>
  <c r="J98" i="7"/>
  <c r="V98" i="7" s="1"/>
  <c r="X98" i="7" s="1"/>
  <c r="H37" i="8"/>
  <c r="L70" i="8"/>
  <c r="L98" i="8" s="1"/>
  <c r="G86" i="8"/>
  <c r="K86" i="8"/>
  <c r="O86" i="8"/>
  <c r="S86" i="8"/>
  <c r="G96" i="8"/>
  <c r="G98" i="8"/>
  <c r="K98" i="8"/>
  <c r="O98" i="8"/>
  <c r="O145" i="8" s="1"/>
  <c r="Q145" i="8" s="1"/>
  <c r="L85" i="9"/>
  <c r="L99" i="9" s="1"/>
  <c r="H86" i="9"/>
  <c r="H100" i="9" s="1"/>
  <c r="L143" i="9"/>
  <c r="T143" i="9"/>
  <c r="L144" i="9"/>
  <c r="T144" i="9"/>
  <c r="L145" i="9"/>
  <c r="T145" i="9"/>
  <c r="L146" i="9"/>
  <c r="T146" i="9"/>
  <c r="I85" i="10"/>
  <c r="I99" i="10" s="1"/>
  <c r="M85" i="10"/>
  <c r="M99" i="10" s="1"/>
  <c r="Q85" i="10"/>
  <c r="Q99" i="10" s="1"/>
  <c r="I125" i="10"/>
  <c r="M125" i="10"/>
  <c r="L37" i="11"/>
  <c r="P53" i="11"/>
  <c r="P97" i="11" s="1"/>
  <c r="T53" i="11"/>
  <c r="T97" i="11" s="1"/>
  <c r="F86" i="11"/>
  <c r="J86" i="11"/>
  <c r="J100" i="11" s="1"/>
  <c r="N86" i="11"/>
  <c r="R86" i="11"/>
  <c r="R100" i="11" s="1"/>
  <c r="F96" i="11"/>
  <c r="J96" i="11"/>
  <c r="J98" i="11"/>
  <c r="V98" i="11" s="1"/>
  <c r="X98" i="11" s="1"/>
  <c r="H37" i="12"/>
  <c r="U53" i="12"/>
  <c r="U97" i="12" s="1"/>
  <c r="L70" i="12"/>
  <c r="L98" i="12" s="1"/>
  <c r="G86" i="12"/>
  <c r="K86" i="12"/>
  <c r="O86" i="12"/>
  <c r="S86" i="12"/>
  <c r="G96" i="12"/>
  <c r="K98" i="12"/>
  <c r="W98" i="12" s="1"/>
  <c r="Y98" i="12" s="1"/>
  <c r="L144" i="12"/>
  <c r="L146" i="12"/>
  <c r="G96" i="13"/>
  <c r="G86" i="13"/>
  <c r="N96" i="13"/>
  <c r="N143" i="13" s="1"/>
  <c r="P143" i="13" s="1"/>
  <c r="N86" i="13"/>
  <c r="N144" i="13"/>
  <c r="P144" i="13" s="1"/>
  <c r="F146" i="13"/>
  <c r="V99" i="13"/>
  <c r="T86" i="13"/>
  <c r="T100" i="13" s="1"/>
  <c r="L147" i="13"/>
  <c r="U147" i="13"/>
  <c r="G143" i="14"/>
  <c r="W96" i="14"/>
  <c r="G144" i="14"/>
  <c r="I144" i="14" s="1"/>
  <c r="W97" i="14"/>
  <c r="Y97" i="14" s="1"/>
  <c r="Q144" i="14"/>
  <c r="Q146" i="14"/>
  <c r="T147" i="15"/>
  <c r="P96" i="16"/>
  <c r="G144" i="16"/>
  <c r="I144" i="16" s="1"/>
  <c r="W97" i="16"/>
  <c r="Y97" i="16" s="1"/>
  <c r="H96" i="17"/>
  <c r="K100" i="17"/>
  <c r="U53" i="7"/>
  <c r="U97" i="7" s="1"/>
  <c r="L86" i="8"/>
  <c r="L100" i="8" s="1"/>
  <c r="P53" i="10"/>
  <c r="P97" i="10" s="1"/>
  <c r="T53" i="10"/>
  <c r="T97" i="10" s="1"/>
  <c r="F86" i="10"/>
  <c r="J86" i="10"/>
  <c r="J100" i="10" s="1"/>
  <c r="N86" i="10"/>
  <c r="R86" i="10"/>
  <c r="R100" i="10" s="1"/>
  <c r="Q37" i="11"/>
  <c r="Q96" i="11" s="1"/>
  <c r="U37" i="11"/>
  <c r="U96" i="11" s="1"/>
  <c r="I53" i="11"/>
  <c r="I97" i="11" s="1"/>
  <c r="M53" i="11"/>
  <c r="M97" i="11" s="1"/>
  <c r="Q53" i="11"/>
  <c r="Q97" i="11" s="1"/>
  <c r="U53" i="11"/>
  <c r="U97" i="11" s="1"/>
  <c r="G86" i="11"/>
  <c r="K86" i="11"/>
  <c r="O86" i="11"/>
  <c r="S86" i="11"/>
  <c r="I70" i="12"/>
  <c r="I98" i="12" s="1"/>
  <c r="L85" i="12"/>
  <c r="L99" i="12" s="1"/>
  <c r="L86" i="12"/>
  <c r="L100" i="12" s="1"/>
  <c r="Q143" i="13"/>
  <c r="Q144" i="13"/>
  <c r="Q145" i="13"/>
  <c r="G146" i="13"/>
  <c r="I146" i="13" s="1"/>
  <c r="W99" i="13"/>
  <c r="Y99" i="13" s="1"/>
  <c r="H145" i="13"/>
  <c r="F146" i="14"/>
  <c r="H146" i="14" s="1"/>
  <c r="V99" i="14"/>
  <c r="X99" i="14" s="1"/>
  <c r="Q145" i="14"/>
  <c r="G144" i="15"/>
  <c r="W97" i="15"/>
  <c r="P143" i="16"/>
  <c r="P144" i="16"/>
  <c r="G143" i="17"/>
  <c r="W96" i="17"/>
  <c r="S100" i="17"/>
  <c r="Q145" i="17"/>
  <c r="H37" i="13"/>
  <c r="M37" i="13"/>
  <c r="M96" i="13" s="1"/>
  <c r="Q37" i="13"/>
  <c r="Q96" i="13" s="1"/>
  <c r="U37" i="13"/>
  <c r="U96" i="13" s="1"/>
  <c r="I53" i="13"/>
  <c r="I97" i="13" s="1"/>
  <c r="M53" i="13"/>
  <c r="M97" i="13" s="1"/>
  <c r="Q53" i="13"/>
  <c r="Q97" i="13" s="1"/>
  <c r="U53" i="13"/>
  <c r="U97" i="13" s="1"/>
  <c r="K86" i="13"/>
  <c r="O86" i="13"/>
  <c r="S86" i="13"/>
  <c r="I37" i="14"/>
  <c r="I96" i="14" s="1"/>
  <c r="L85" i="14"/>
  <c r="L99" i="14" s="1"/>
  <c r="I85" i="15"/>
  <c r="I99" i="15" s="1"/>
  <c r="M85" i="15"/>
  <c r="M99" i="15" s="1"/>
  <c r="Q85" i="15"/>
  <c r="Q99" i="15" s="1"/>
  <c r="I125" i="15"/>
  <c r="M125" i="15"/>
  <c r="L37" i="16"/>
  <c r="P53" i="16"/>
  <c r="P97" i="16" s="1"/>
  <c r="T53" i="16"/>
  <c r="T97" i="16" s="1"/>
  <c r="F86" i="16"/>
  <c r="J86" i="16"/>
  <c r="J100" i="16" s="1"/>
  <c r="N86" i="16"/>
  <c r="R86" i="16"/>
  <c r="R100" i="16" s="1"/>
  <c r="F96" i="16"/>
  <c r="F98" i="16"/>
  <c r="J98" i="16"/>
  <c r="N98" i="16"/>
  <c r="N145" i="16" s="1"/>
  <c r="P145" i="16" s="1"/>
  <c r="U53" i="17"/>
  <c r="U97" i="17" s="1"/>
  <c r="Q70" i="17"/>
  <c r="Q98" i="17" s="1"/>
  <c r="N98" i="17"/>
  <c r="N145" i="17" s="1"/>
  <c r="P145" i="17" s="1"/>
  <c r="F146" i="17"/>
  <c r="V99" i="17"/>
  <c r="H96" i="18"/>
  <c r="H86" i="18"/>
  <c r="H100" i="18" s="1"/>
  <c r="N143" i="18"/>
  <c r="G146" i="18"/>
  <c r="W99" i="18"/>
  <c r="Q146" i="18"/>
  <c r="M147" i="18"/>
  <c r="F146" i="19"/>
  <c r="V99" i="19"/>
  <c r="P146" i="19"/>
  <c r="F86" i="15"/>
  <c r="J86" i="15"/>
  <c r="J100" i="15" s="1"/>
  <c r="N86" i="15"/>
  <c r="R86" i="15"/>
  <c r="R100" i="15" s="1"/>
  <c r="N96" i="15"/>
  <c r="N143" i="15" s="1"/>
  <c r="P143" i="15" s="1"/>
  <c r="R96" i="15"/>
  <c r="V96" i="15"/>
  <c r="F97" i="15"/>
  <c r="J97" i="15"/>
  <c r="N97" i="15"/>
  <c r="R97" i="15"/>
  <c r="V98" i="15"/>
  <c r="J99" i="15"/>
  <c r="V99" i="15" s="1"/>
  <c r="X99" i="15" s="1"/>
  <c r="G86" i="16"/>
  <c r="K86" i="16"/>
  <c r="O86" i="16"/>
  <c r="S86" i="16"/>
  <c r="W96" i="16"/>
  <c r="W98" i="16"/>
  <c r="G99" i="16"/>
  <c r="K99" i="16"/>
  <c r="O99" i="16"/>
  <c r="O146" i="16" s="1"/>
  <c r="Q146" i="16" s="1"/>
  <c r="K147" i="16"/>
  <c r="M147" i="16" s="1"/>
  <c r="S147" i="16"/>
  <c r="U147" i="16" s="1"/>
  <c r="N96" i="17"/>
  <c r="N86" i="17"/>
  <c r="R96" i="17"/>
  <c r="R86" i="17"/>
  <c r="R100" i="17" s="1"/>
  <c r="F144" i="17"/>
  <c r="M70" i="17"/>
  <c r="M98" i="17" s="1"/>
  <c r="J98" i="17"/>
  <c r="G86" i="17"/>
  <c r="L114" i="17"/>
  <c r="O100" i="17"/>
  <c r="O147" i="17" s="1"/>
  <c r="K97" i="17"/>
  <c r="S97" i="17"/>
  <c r="G99" i="17"/>
  <c r="P96" i="18"/>
  <c r="P86" i="18"/>
  <c r="P100" i="18" s="1"/>
  <c r="O143" i="18"/>
  <c r="Q143" i="18" s="1"/>
  <c r="F144" i="18"/>
  <c r="V97" i="18"/>
  <c r="P96" i="19"/>
  <c r="P86" i="19"/>
  <c r="P100" i="19" s="1"/>
  <c r="F143" i="19"/>
  <c r="H143" i="19" s="1"/>
  <c r="V96" i="19"/>
  <c r="F144" i="19"/>
  <c r="H144" i="19" s="1"/>
  <c r="V97" i="19"/>
  <c r="G146" i="19"/>
  <c r="I146" i="19" s="1"/>
  <c r="W99" i="19"/>
  <c r="Y99" i="19" s="1"/>
  <c r="I85" i="13"/>
  <c r="I99" i="13" s="1"/>
  <c r="M85" i="13"/>
  <c r="M99" i="13" s="1"/>
  <c r="Q85" i="13"/>
  <c r="Q99" i="13" s="1"/>
  <c r="I125" i="13"/>
  <c r="M125" i="13"/>
  <c r="L37" i="14"/>
  <c r="P53" i="14"/>
  <c r="P97" i="14" s="1"/>
  <c r="T53" i="14"/>
  <c r="T97" i="14" s="1"/>
  <c r="F86" i="14"/>
  <c r="J86" i="14"/>
  <c r="J100" i="14" s="1"/>
  <c r="N86" i="14"/>
  <c r="R86" i="14"/>
  <c r="R100" i="14" s="1"/>
  <c r="F96" i="14"/>
  <c r="J96" i="14"/>
  <c r="J98" i="14"/>
  <c r="F145" i="14" s="1"/>
  <c r="H37" i="15"/>
  <c r="L70" i="15"/>
  <c r="L98" i="15" s="1"/>
  <c r="G86" i="15"/>
  <c r="K86" i="15"/>
  <c r="O86" i="15"/>
  <c r="S86" i="15"/>
  <c r="G96" i="15"/>
  <c r="G98" i="15"/>
  <c r="K98" i="15"/>
  <c r="O98" i="15"/>
  <c r="O145" i="15" s="1"/>
  <c r="Q145" i="15" s="1"/>
  <c r="L85" i="16"/>
  <c r="L99" i="16" s="1"/>
  <c r="H86" i="16"/>
  <c r="H100" i="16" s="1"/>
  <c r="L143" i="16"/>
  <c r="T143" i="16"/>
  <c r="L144" i="16"/>
  <c r="T144" i="16"/>
  <c r="L145" i="16"/>
  <c r="T145" i="16"/>
  <c r="L146" i="16"/>
  <c r="T146" i="16"/>
  <c r="F96" i="17"/>
  <c r="F86" i="17"/>
  <c r="J96" i="17"/>
  <c r="J86" i="17"/>
  <c r="J100" i="17" s="1"/>
  <c r="M53" i="17"/>
  <c r="M97" i="17" s="1"/>
  <c r="R97" i="17"/>
  <c r="T53" i="17"/>
  <c r="T97" i="17" s="1"/>
  <c r="I70" i="17"/>
  <c r="I98" i="17" s="1"/>
  <c r="F98" i="17"/>
  <c r="P146" i="17"/>
  <c r="Q86" i="17"/>
  <c r="Q100" i="17" s="1"/>
  <c r="G144" i="18"/>
  <c r="I144" i="18" s="1"/>
  <c r="W97" i="18"/>
  <c r="Y97" i="18" s="1"/>
  <c r="O144" i="18"/>
  <c r="Q144" i="18" s="1"/>
  <c r="U147" i="18"/>
  <c r="N143" i="19"/>
  <c r="P143" i="19" s="1"/>
  <c r="F145" i="19"/>
  <c r="H145" i="19" s="1"/>
  <c r="V98" i="19"/>
  <c r="I143" i="19"/>
  <c r="Q144" i="19"/>
  <c r="Q145" i="19"/>
  <c r="F86" i="13"/>
  <c r="J86" i="13"/>
  <c r="J100" i="13" s="1"/>
  <c r="V98" i="13"/>
  <c r="X98" i="13" s="1"/>
  <c r="Q37" i="14"/>
  <c r="Q96" i="14" s="1"/>
  <c r="U37" i="14"/>
  <c r="U96" i="14" s="1"/>
  <c r="I53" i="14"/>
  <c r="I97" i="14" s="1"/>
  <c r="M53" i="14"/>
  <c r="M97" i="14" s="1"/>
  <c r="Q53" i="14"/>
  <c r="Q97" i="14" s="1"/>
  <c r="U53" i="14"/>
  <c r="U97" i="14" s="1"/>
  <c r="G86" i="14"/>
  <c r="K86" i="14"/>
  <c r="O86" i="14"/>
  <c r="S86" i="14"/>
  <c r="W98" i="14"/>
  <c r="L86" i="15"/>
  <c r="L100" i="15" s="1"/>
  <c r="T86" i="15"/>
  <c r="T100" i="15" s="1"/>
  <c r="L96" i="17"/>
  <c r="L86" i="17"/>
  <c r="L100" i="17" s="1"/>
  <c r="L53" i="17"/>
  <c r="L97" i="17" s="1"/>
  <c r="I53" i="17"/>
  <c r="I97" i="17" s="1"/>
  <c r="N97" i="17"/>
  <c r="N144" i="17" s="1"/>
  <c r="P53" i="17"/>
  <c r="P97" i="17" s="1"/>
  <c r="L70" i="17"/>
  <c r="L98" i="17" s="1"/>
  <c r="H85" i="17"/>
  <c r="H99" i="17" s="1"/>
  <c r="G144" i="17"/>
  <c r="I144" i="17" s="1"/>
  <c r="O144" i="17"/>
  <c r="Q144" i="17" s="1"/>
  <c r="W97" i="17"/>
  <c r="W98" i="17"/>
  <c r="M147" i="17"/>
  <c r="F146" i="18"/>
  <c r="H146" i="18" s="1"/>
  <c r="V99" i="18"/>
  <c r="X99" i="18" s="1"/>
  <c r="Q143" i="19"/>
  <c r="Q37" i="18"/>
  <c r="Q96" i="18" s="1"/>
  <c r="U37" i="18"/>
  <c r="U96" i="18" s="1"/>
  <c r="I53" i="18"/>
  <c r="I97" i="18" s="1"/>
  <c r="M53" i="18"/>
  <c r="M97" i="18" s="1"/>
  <c r="Q53" i="18"/>
  <c r="Q97" i="18" s="1"/>
  <c r="U53" i="18"/>
  <c r="U97" i="18" s="1"/>
  <c r="G86" i="18"/>
  <c r="K86" i="18"/>
  <c r="O86" i="18"/>
  <c r="S86" i="18"/>
  <c r="G96" i="18"/>
  <c r="G98" i="18"/>
  <c r="K98" i="18"/>
  <c r="O98" i="18"/>
  <c r="O145" i="18" s="1"/>
  <c r="Q145" i="18" s="1"/>
  <c r="L85" i="19"/>
  <c r="L99" i="19" s="1"/>
  <c r="H86" i="19"/>
  <c r="H100" i="19" s="1"/>
  <c r="T86" i="19"/>
  <c r="T100" i="19" s="1"/>
  <c r="K147" i="19"/>
  <c r="G144" i="20"/>
  <c r="W97" i="20"/>
  <c r="O144" i="20"/>
  <c r="Q144" i="20" s="1"/>
  <c r="L147" i="20"/>
  <c r="O143" i="21"/>
  <c r="Q143" i="21" s="1"/>
  <c r="Q144" i="21"/>
  <c r="F145" i="21"/>
  <c r="V98" i="21"/>
  <c r="U147" i="21"/>
  <c r="G143" i="22"/>
  <c r="W96" i="22"/>
  <c r="P143" i="22"/>
  <c r="Q145" i="22"/>
  <c r="L85" i="18"/>
  <c r="L99" i="18" s="1"/>
  <c r="T86" i="18"/>
  <c r="T100" i="18" s="1"/>
  <c r="L143" i="18"/>
  <c r="T143" i="18"/>
  <c r="L144" i="18"/>
  <c r="T144" i="18"/>
  <c r="L145" i="18"/>
  <c r="T145" i="18"/>
  <c r="L146" i="18"/>
  <c r="T146" i="18"/>
  <c r="I85" i="19"/>
  <c r="I99" i="19" s="1"/>
  <c r="M85" i="19"/>
  <c r="M99" i="19" s="1"/>
  <c r="Q85" i="19"/>
  <c r="Q99" i="19" s="1"/>
  <c r="M125" i="19"/>
  <c r="L96" i="20"/>
  <c r="F146" i="20"/>
  <c r="V99" i="20"/>
  <c r="T96" i="21"/>
  <c r="T86" i="21"/>
  <c r="T100" i="21" s="1"/>
  <c r="F144" i="21"/>
  <c r="V97" i="21"/>
  <c r="O143" i="22"/>
  <c r="Q143" i="22" s="1"/>
  <c r="G144" i="22"/>
  <c r="W97" i="22"/>
  <c r="O144" i="22"/>
  <c r="F145" i="22"/>
  <c r="V98" i="22"/>
  <c r="I85" i="18"/>
  <c r="I99" i="18" s="1"/>
  <c r="M85" i="18"/>
  <c r="M99" i="18" s="1"/>
  <c r="Q85" i="18"/>
  <c r="Q99" i="18" s="1"/>
  <c r="I125" i="18"/>
  <c r="M125" i="18"/>
  <c r="L37" i="19"/>
  <c r="F86" i="19"/>
  <c r="J86" i="19"/>
  <c r="J100" i="19" s="1"/>
  <c r="N86" i="19"/>
  <c r="R86" i="19"/>
  <c r="R100" i="19" s="1"/>
  <c r="P37" i="20"/>
  <c r="H37" i="20"/>
  <c r="P143" i="20"/>
  <c r="P145" i="20"/>
  <c r="G146" i="20"/>
  <c r="I146" i="20" s="1"/>
  <c r="W99" i="20"/>
  <c r="Y99" i="20" s="1"/>
  <c r="Q146" i="20"/>
  <c r="T147" i="20"/>
  <c r="P96" i="21"/>
  <c r="P86" i="21"/>
  <c r="P100" i="21" s="1"/>
  <c r="F143" i="21"/>
  <c r="V96" i="21"/>
  <c r="G144" i="21"/>
  <c r="I144" i="21" s="1"/>
  <c r="W97" i="21"/>
  <c r="Y97" i="21" s="1"/>
  <c r="P146" i="21"/>
  <c r="M147" i="21"/>
  <c r="T96" i="22"/>
  <c r="G145" i="22"/>
  <c r="I145" i="22" s="1"/>
  <c r="W98" i="22"/>
  <c r="Y98" i="22" s="1"/>
  <c r="F86" i="18"/>
  <c r="J86" i="18"/>
  <c r="J100" i="18" s="1"/>
  <c r="N86" i="18"/>
  <c r="R86" i="18"/>
  <c r="R100" i="18" s="1"/>
  <c r="V96" i="18"/>
  <c r="V98" i="18"/>
  <c r="G86" i="19"/>
  <c r="K86" i="19"/>
  <c r="O86" i="19"/>
  <c r="S86" i="19"/>
  <c r="W96" i="19"/>
  <c r="Y96" i="19" s="1"/>
  <c r="W97" i="19"/>
  <c r="Y97" i="19" s="1"/>
  <c r="W98" i="19"/>
  <c r="Y98" i="19" s="1"/>
  <c r="G96" i="20"/>
  <c r="G86" i="20"/>
  <c r="I37" i="20"/>
  <c r="I96" i="20" s="1"/>
  <c r="F144" i="20"/>
  <c r="H144" i="20" s="1"/>
  <c r="V97" i="20"/>
  <c r="X97" i="20" s="1"/>
  <c r="P144" i="20"/>
  <c r="G145" i="20"/>
  <c r="W98" i="20"/>
  <c r="P143" i="21"/>
  <c r="G146" i="21"/>
  <c r="W99" i="21"/>
  <c r="P96" i="22"/>
  <c r="H96" i="22"/>
  <c r="H86" i="22"/>
  <c r="H100" i="22" s="1"/>
  <c r="F146" i="22"/>
  <c r="V99" i="22"/>
  <c r="I70" i="20"/>
  <c r="I98" i="20" s="1"/>
  <c r="M70" i="20"/>
  <c r="M98" i="20" s="1"/>
  <c r="Q70" i="20"/>
  <c r="Q98" i="20" s="1"/>
  <c r="L85" i="20"/>
  <c r="L99" i="20" s="1"/>
  <c r="T86" i="20"/>
  <c r="T100" i="20" s="1"/>
  <c r="L143" i="20"/>
  <c r="T143" i="20"/>
  <c r="L144" i="20"/>
  <c r="T144" i="20"/>
  <c r="L145" i="20"/>
  <c r="T145" i="20"/>
  <c r="L146" i="20"/>
  <c r="T146" i="20"/>
  <c r="I85" i="21"/>
  <c r="I99" i="21" s="1"/>
  <c r="M85" i="21"/>
  <c r="M99" i="21" s="1"/>
  <c r="Q85" i="21"/>
  <c r="Q99" i="21" s="1"/>
  <c r="I125" i="21"/>
  <c r="M125" i="21"/>
  <c r="P53" i="22"/>
  <c r="P97" i="22" s="1"/>
  <c r="T53" i="22"/>
  <c r="T97" i="22" s="1"/>
  <c r="F86" i="22"/>
  <c r="J86" i="22"/>
  <c r="J100" i="22" s="1"/>
  <c r="N86" i="22"/>
  <c r="R86" i="22"/>
  <c r="R100" i="22" s="1"/>
  <c r="F96" i="22"/>
  <c r="J96" i="22"/>
  <c r="F97" i="22"/>
  <c r="J97" i="22"/>
  <c r="N97" i="22"/>
  <c r="N144" i="22" s="1"/>
  <c r="P144" i="22" s="1"/>
  <c r="R97" i="22"/>
  <c r="G99" i="22"/>
  <c r="G143" i="23"/>
  <c r="W96" i="23"/>
  <c r="G144" i="23"/>
  <c r="W97" i="23"/>
  <c r="F145" i="23"/>
  <c r="H145" i="23" s="1"/>
  <c r="V98" i="23"/>
  <c r="F146" i="23"/>
  <c r="V99" i="23"/>
  <c r="F143" i="24"/>
  <c r="V96" i="24"/>
  <c r="F144" i="24"/>
  <c r="V97" i="24"/>
  <c r="I85" i="20"/>
  <c r="I99" i="20" s="1"/>
  <c r="M85" i="20"/>
  <c r="M99" i="20" s="1"/>
  <c r="Q85" i="20"/>
  <c r="Q99" i="20" s="1"/>
  <c r="I125" i="20"/>
  <c r="M125" i="20"/>
  <c r="L37" i="21"/>
  <c r="F86" i="21"/>
  <c r="J86" i="21"/>
  <c r="J100" i="21" s="1"/>
  <c r="N86" i="21"/>
  <c r="R86" i="21"/>
  <c r="R100" i="21" s="1"/>
  <c r="J99" i="21"/>
  <c r="F146" i="21" s="1"/>
  <c r="H146" i="21" s="1"/>
  <c r="Q37" i="22"/>
  <c r="Q96" i="22" s="1"/>
  <c r="U37" i="22"/>
  <c r="U96" i="22" s="1"/>
  <c r="L70" i="22"/>
  <c r="L98" i="22" s="1"/>
  <c r="G86" i="22"/>
  <c r="K86" i="22"/>
  <c r="O86" i="22"/>
  <c r="S86" i="22"/>
  <c r="M143" i="22"/>
  <c r="M144" i="22"/>
  <c r="M145" i="22"/>
  <c r="M146" i="22"/>
  <c r="K147" i="22"/>
  <c r="M147" i="22" s="1"/>
  <c r="N143" i="23"/>
  <c r="P143" i="23" s="1"/>
  <c r="N144" i="23"/>
  <c r="P144" i="23" s="1"/>
  <c r="Q145" i="23"/>
  <c r="M147" i="23"/>
  <c r="N143" i="24"/>
  <c r="P143" i="24" s="1"/>
  <c r="G144" i="24"/>
  <c r="I144" i="24" s="1"/>
  <c r="W97" i="24"/>
  <c r="Y97" i="24" s="1"/>
  <c r="M147" i="24"/>
  <c r="T96" i="25"/>
  <c r="T86" i="25"/>
  <c r="T100" i="25" s="1"/>
  <c r="F86" i="20"/>
  <c r="J86" i="20"/>
  <c r="J100" i="20" s="1"/>
  <c r="N86" i="20"/>
  <c r="R86" i="20"/>
  <c r="R100" i="20" s="1"/>
  <c r="F96" i="20"/>
  <c r="J96" i="20"/>
  <c r="J98" i="20"/>
  <c r="F145" i="20" s="1"/>
  <c r="H145" i="20" s="1"/>
  <c r="G86" i="21"/>
  <c r="K86" i="21"/>
  <c r="O86" i="21"/>
  <c r="S86" i="21"/>
  <c r="G96" i="21"/>
  <c r="G98" i="21"/>
  <c r="K98" i="21"/>
  <c r="O98" i="21"/>
  <c r="O145" i="21" s="1"/>
  <c r="Q145" i="21" s="1"/>
  <c r="L86" i="22"/>
  <c r="L100" i="22" s="1"/>
  <c r="O99" i="22"/>
  <c r="O146" i="22" s="1"/>
  <c r="Q146" i="22" s="1"/>
  <c r="T96" i="23"/>
  <c r="P96" i="24"/>
  <c r="P86" i="24"/>
  <c r="P100" i="24" s="1"/>
  <c r="P96" i="25"/>
  <c r="P86" i="25"/>
  <c r="P100" i="25" s="1"/>
  <c r="F143" i="25"/>
  <c r="V96" i="25"/>
  <c r="Q37" i="20"/>
  <c r="Q96" i="20" s="1"/>
  <c r="U37" i="20"/>
  <c r="U96" i="20" s="1"/>
  <c r="I53" i="20"/>
  <c r="I97" i="20" s="1"/>
  <c r="M53" i="20"/>
  <c r="M97" i="20" s="1"/>
  <c r="Q53" i="20"/>
  <c r="Q97" i="20" s="1"/>
  <c r="U53" i="20"/>
  <c r="U97" i="20" s="1"/>
  <c r="K86" i="20"/>
  <c r="O86" i="20"/>
  <c r="S86" i="20"/>
  <c r="H86" i="21"/>
  <c r="H100" i="21" s="1"/>
  <c r="M85" i="22"/>
  <c r="M99" i="22" s="1"/>
  <c r="M125" i="22"/>
  <c r="U143" i="22"/>
  <c r="U144" i="22"/>
  <c r="U145" i="22"/>
  <c r="U146" i="22"/>
  <c r="S147" i="22"/>
  <c r="U147" i="22" s="1"/>
  <c r="P37" i="23"/>
  <c r="F143" i="23"/>
  <c r="H143" i="23" s="1"/>
  <c r="V96" i="23"/>
  <c r="X96" i="23" s="1"/>
  <c r="F144" i="23"/>
  <c r="H144" i="23" s="1"/>
  <c r="V97" i="23"/>
  <c r="X97" i="23" s="1"/>
  <c r="I145" i="23"/>
  <c r="T147" i="23"/>
  <c r="Q144" i="24"/>
  <c r="G146" i="24"/>
  <c r="W99" i="24"/>
  <c r="Q146" i="24"/>
  <c r="U147" i="24"/>
  <c r="N143" i="25"/>
  <c r="P143" i="25" s="1"/>
  <c r="L37" i="23"/>
  <c r="P53" i="23"/>
  <c r="P97" i="23" s="1"/>
  <c r="T53" i="23"/>
  <c r="T97" i="23" s="1"/>
  <c r="F86" i="23"/>
  <c r="J86" i="23"/>
  <c r="J100" i="23" s="1"/>
  <c r="N86" i="23"/>
  <c r="R86" i="23"/>
  <c r="R100" i="23" s="1"/>
  <c r="I85" i="24"/>
  <c r="I99" i="24" s="1"/>
  <c r="M85" i="24"/>
  <c r="M99" i="24" s="1"/>
  <c r="Q85" i="24"/>
  <c r="Q99" i="24" s="1"/>
  <c r="I125" i="24"/>
  <c r="M125" i="24"/>
  <c r="L37" i="25"/>
  <c r="L70" i="25"/>
  <c r="L98" i="25" s="1"/>
  <c r="H85" i="25"/>
  <c r="H99" i="25" s="1"/>
  <c r="M85" i="25"/>
  <c r="M99" i="25" s="1"/>
  <c r="G86" i="25"/>
  <c r="O86" i="25"/>
  <c r="G96" i="25"/>
  <c r="G98" i="25"/>
  <c r="O98" i="25"/>
  <c r="O145" i="25" s="1"/>
  <c r="Q145" i="25" s="1"/>
  <c r="L147" i="25"/>
  <c r="Q146" i="26"/>
  <c r="Q145" i="26"/>
  <c r="P96" i="27"/>
  <c r="Q145" i="27"/>
  <c r="P145" i="27"/>
  <c r="G86" i="23"/>
  <c r="K86" i="23"/>
  <c r="O86" i="23"/>
  <c r="S86" i="23"/>
  <c r="W98" i="23"/>
  <c r="Y98" i="23" s="1"/>
  <c r="G99" i="23"/>
  <c r="K99" i="23"/>
  <c r="O99" i="23"/>
  <c r="O146" i="23" s="1"/>
  <c r="Q146" i="23" s="1"/>
  <c r="F86" i="24"/>
  <c r="J86" i="24"/>
  <c r="J100" i="24" s="1"/>
  <c r="N86" i="24"/>
  <c r="R86" i="24"/>
  <c r="R100" i="24" s="1"/>
  <c r="V98" i="24"/>
  <c r="J99" i="24"/>
  <c r="F146" i="24" s="1"/>
  <c r="H146" i="24" s="1"/>
  <c r="H96" i="25"/>
  <c r="H86" i="25"/>
  <c r="H100" i="25" s="1"/>
  <c r="J86" i="25"/>
  <c r="J100" i="25" s="1"/>
  <c r="R86" i="25"/>
  <c r="R100" i="25" s="1"/>
  <c r="F144" i="25"/>
  <c r="H144" i="25" s="1"/>
  <c r="N144" i="25"/>
  <c r="P144" i="25" s="1"/>
  <c r="V97" i="25"/>
  <c r="T96" i="26"/>
  <c r="F146" i="26"/>
  <c r="V99" i="26"/>
  <c r="U147" i="26"/>
  <c r="W96" i="27"/>
  <c r="G143" i="27"/>
  <c r="L85" i="23"/>
  <c r="L99" i="23" s="1"/>
  <c r="H86" i="23"/>
  <c r="H100" i="23" s="1"/>
  <c r="H37" i="24"/>
  <c r="L70" i="24"/>
  <c r="L98" i="24" s="1"/>
  <c r="G86" i="24"/>
  <c r="K86" i="24"/>
  <c r="O86" i="24"/>
  <c r="S86" i="24"/>
  <c r="G96" i="24"/>
  <c r="G98" i="24"/>
  <c r="K98" i="24"/>
  <c r="O98" i="24"/>
  <c r="O145" i="24" s="1"/>
  <c r="Q145" i="24" s="1"/>
  <c r="I85" i="25"/>
  <c r="I99" i="25" s="1"/>
  <c r="O99" i="25"/>
  <c r="O146" i="25" s="1"/>
  <c r="Q146" i="25" s="1"/>
  <c r="Q85" i="25"/>
  <c r="Q99" i="25" s="1"/>
  <c r="K86" i="25"/>
  <c r="S86" i="25"/>
  <c r="I144" i="25"/>
  <c r="Q144" i="25"/>
  <c r="W97" i="25"/>
  <c r="Y97" i="25" s="1"/>
  <c r="K98" i="25"/>
  <c r="G99" i="25"/>
  <c r="T147" i="25"/>
  <c r="P96" i="26"/>
  <c r="F143" i="26"/>
  <c r="O143" i="26"/>
  <c r="F145" i="26"/>
  <c r="H145" i="26" s="1"/>
  <c r="V98" i="26"/>
  <c r="G146" i="26"/>
  <c r="I146" i="26" s="1"/>
  <c r="W99" i="26"/>
  <c r="Y99" i="26" s="1"/>
  <c r="I145" i="26"/>
  <c r="M147" i="26"/>
  <c r="L86" i="24"/>
  <c r="L100" i="24" s="1"/>
  <c r="T86" i="24"/>
  <c r="T100" i="24" s="1"/>
  <c r="J99" i="25"/>
  <c r="F146" i="25" s="1"/>
  <c r="L85" i="25"/>
  <c r="L99" i="25" s="1"/>
  <c r="F86" i="25"/>
  <c r="N86" i="25"/>
  <c r="P145" i="25"/>
  <c r="G143" i="26"/>
  <c r="I143" i="26" s="1"/>
  <c r="W96" i="26"/>
  <c r="L97" i="26"/>
  <c r="L86" i="26"/>
  <c r="L100" i="26" s="1"/>
  <c r="T96" i="27"/>
  <c r="I85" i="26"/>
  <c r="I99" i="26" s="1"/>
  <c r="M85" i="26"/>
  <c r="M99" i="26" s="1"/>
  <c r="Q85" i="26"/>
  <c r="Q99" i="26" s="1"/>
  <c r="I125" i="26"/>
  <c r="M125" i="26"/>
  <c r="L37" i="27"/>
  <c r="T144" i="27"/>
  <c r="G145" i="28"/>
  <c r="I125" i="25"/>
  <c r="M125" i="25"/>
  <c r="P53" i="26"/>
  <c r="P97" i="26" s="1"/>
  <c r="T53" i="26"/>
  <c r="T97" i="26" s="1"/>
  <c r="F86" i="26"/>
  <c r="J86" i="26"/>
  <c r="J100" i="26" s="1"/>
  <c r="N86" i="26"/>
  <c r="R86" i="26"/>
  <c r="R100" i="26" s="1"/>
  <c r="N96" i="26"/>
  <c r="R96" i="26"/>
  <c r="F97" i="26"/>
  <c r="J97" i="26"/>
  <c r="N97" i="26"/>
  <c r="N144" i="26" s="1"/>
  <c r="P144" i="26" s="1"/>
  <c r="R97" i="26"/>
  <c r="H37" i="27"/>
  <c r="Q37" i="27"/>
  <c r="Q96" i="27" s="1"/>
  <c r="U37" i="27"/>
  <c r="U96" i="27" s="1"/>
  <c r="I53" i="27"/>
  <c r="I97" i="27" s="1"/>
  <c r="M53" i="27"/>
  <c r="M97" i="27" s="1"/>
  <c r="R97" i="27"/>
  <c r="T53" i="27"/>
  <c r="T97" i="27" s="1"/>
  <c r="F145" i="27"/>
  <c r="H145" i="27" s="1"/>
  <c r="V98" i="27"/>
  <c r="X98" i="27" s="1"/>
  <c r="K86" i="27"/>
  <c r="S86" i="27"/>
  <c r="W98" i="27"/>
  <c r="K99" i="27"/>
  <c r="M147" i="27"/>
  <c r="T96" i="28"/>
  <c r="V98" i="25"/>
  <c r="G86" i="26"/>
  <c r="K86" i="26"/>
  <c r="O86" i="26"/>
  <c r="S86" i="26"/>
  <c r="W97" i="26"/>
  <c r="W98" i="26"/>
  <c r="Y98" i="26" s="1"/>
  <c r="N96" i="27"/>
  <c r="N86" i="27"/>
  <c r="R96" i="27"/>
  <c r="R86" i="27"/>
  <c r="R100" i="27" s="1"/>
  <c r="F144" i="27"/>
  <c r="H144" i="27" s="1"/>
  <c r="V97" i="27"/>
  <c r="X97" i="27" s="1"/>
  <c r="N97" i="27"/>
  <c r="N144" i="27" s="1"/>
  <c r="P144" i="27" s="1"/>
  <c r="P53" i="27"/>
  <c r="P97" i="27" s="1"/>
  <c r="F146" i="27"/>
  <c r="V99" i="27"/>
  <c r="P96" i="28"/>
  <c r="H96" i="28"/>
  <c r="H86" i="28"/>
  <c r="H100" i="28" s="1"/>
  <c r="H86" i="26"/>
  <c r="H100" i="26" s="1"/>
  <c r="F96" i="27"/>
  <c r="F86" i="27"/>
  <c r="J96" i="27"/>
  <c r="J86" i="27"/>
  <c r="J100" i="27" s="1"/>
  <c r="G86" i="27"/>
  <c r="O86" i="27"/>
  <c r="G99" i="27"/>
  <c r="L144" i="27"/>
  <c r="L146" i="27"/>
  <c r="T146" i="27"/>
  <c r="U146" i="27"/>
  <c r="S147" i="27"/>
  <c r="U147" i="27" s="1"/>
  <c r="W96" i="28"/>
  <c r="G143" i="28"/>
  <c r="L114" i="28"/>
  <c r="O100" i="28"/>
  <c r="L37" i="28"/>
  <c r="P53" i="28"/>
  <c r="P97" i="28" s="1"/>
  <c r="T53" i="28"/>
  <c r="T97" i="28" s="1"/>
  <c r="F146" i="28"/>
  <c r="H146" i="28" s="1"/>
  <c r="V99" i="28"/>
  <c r="P146" i="28"/>
  <c r="F86" i="28"/>
  <c r="J86" i="28"/>
  <c r="J100" i="28" s="1"/>
  <c r="N86" i="28"/>
  <c r="R86" i="28"/>
  <c r="R100" i="28" s="1"/>
  <c r="F96" i="28"/>
  <c r="J96" i="28"/>
  <c r="O96" i="28"/>
  <c r="O143" i="28" s="1"/>
  <c r="Q143" i="28" s="1"/>
  <c r="G97" i="28"/>
  <c r="O97" i="28"/>
  <c r="O144" i="28" s="1"/>
  <c r="Q144" i="28" s="1"/>
  <c r="W98" i="28"/>
  <c r="W99" i="28"/>
  <c r="Y99" i="28" s="1"/>
  <c r="I125" i="28"/>
  <c r="L144" i="28"/>
  <c r="L146" i="28"/>
  <c r="Q37" i="28"/>
  <c r="Q96" i="28" s="1"/>
  <c r="U37" i="28"/>
  <c r="U96" i="28" s="1"/>
  <c r="M53" i="28"/>
  <c r="M97" i="28" s="1"/>
  <c r="U53" i="28"/>
  <c r="U97" i="28" s="1"/>
  <c r="L70" i="28"/>
  <c r="L98" i="28" s="1"/>
  <c r="G86" i="28"/>
  <c r="K86" i="28"/>
  <c r="S86" i="28"/>
  <c r="T144" i="28"/>
  <c r="T146" i="28"/>
  <c r="P37" i="29"/>
  <c r="T96" i="29"/>
  <c r="T86" i="29"/>
  <c r="T100" i="29" s="1"/>
  <c r="G146" i="29"/>
  <c r="W99" i="29"/>
  <c r="F144" i="28"/>
  <c r="V97" i="28"/>
  <c r="L147" i="28"/>
  <c r="S147" i="28"/>
  <c r="U147" i="28" s="1"/>
  <c r="H96" i="29"/>
  <c r="H86" i="29"/>
  <c r="H100" i="29" s="1"/>
  <c r="F144" i="29"/>
  <c r="V97" i="29"/>
  <c r="F145" i="28"/>
  <c r="H145" i="28" s="1"/>
  <c r="V98" i="28"/>
  <c r="X98" i="28" s="1"/>
  <c r="P145" i="28"/>
  <c r="Q143" i="29"/>
  <c r="G144" i="29"/>
  <c r="I144" i="29" s="1"/>
  <c r="W97" i="29"/>
  <c r="Y97" i="29" s="1"/>
  <c r="O144" i="29"/>
  <c r="Q144" i="29" s="1"/>
  <c r="I85" i="29"/>
  <c r="I99" i="29" s="1"/>
  <c r="M85" i="29"/>
  <c r="M99" i="29" s="1"/>
  <c r="Q85" i="29"/>
  <c r="Q99" i="29" s="1"/>
  <c r="V98" i="29"/>
  <c r="I125" i="29"/>
  <c r="T143" i="29"/>
  <c r="T144" i="29"/>
  <c r="T145" i="29"/>
  <c r="T146" i="29"/>
  <c r="G143" i="30"/>
  <c r="W96" i="30"/>
  <c r="N143" i="30"/>
  <c r="P143" i="30" s="1"/>
  <c r="N144" i="30"/>
  <c r="P144" i="30" s="1"/>
  <c r="G145" i="30"/>
  <c r="W98" i="30"/>
  <c r="F86" i="29"/>
  <c r="J86" i="29"/>
  <c r="J100" i="29" s="1"/>
  <c r="N86" i="29"/>
  <c r="R86" i="29"/>
  <c r="R100" i="29" s="1"/>
  <c r="F96" i="29"/>
  <c r="J96" i="29"/>
  <c r="M147" i="29"/>
  <c r="Q143" i="30"/>
  <c r="Q144" i="30"/>
  <c r="Q37" i="29"/>
  <c r="Q96" i="29" s="1"/>
  <c r="U37" i="29"/>
  <c r="U96" i="29" s="1"/>
  <c r="I53" i="29"/>
  <c r="I97" i="29" s="1"/>
  <c r="M53" i="29"/>
  <c r="M97" i="29" s="1"/>
  <c r="Q53" i="29"/>
  <c r="Q97" i="29" s="1"/>
  <c r="U53" i="29"/>
  <c r="U97" i="29" s="1"/>
  <c r="G86" i="29"/>
  <c r="K86" i="29"/>
  <c r="O86" i="29"/>
  <c r="S86" i="29"/>
  <c r="G96" i="29"/>
  <c r="G98" i="29"/>
  <c r="K98" i="29"/>
  <c r="O98" i="29"/>
  <c r="O145" i="29" s="1"/>
  <c r="Q145" i="29" s="1"/>
  <c r="J99" i="29"/>
  <c r="V99" i="29" s="1"/>
  <c r="X99" i="29" s="1"/>
  <c r="T96" i="30"/>
  <c r="F144" i="30"/>
  <c r="V97" i="30"/>
  <c r="F146" i="30"/>
  <c r="H146" i="30" s="1"/>
  <c r="V99" i="30"/>
  <c r="X99" i="30" s="1"/>
  <c r="Q146" i="30"/>
  <c r="M147" i="30"/>
  <c r="U147" i="30"/>
  <c r="L86" i="29"/>
  <c r="L100" i="29" s="1"/>
  <c r="S147" i="29"/>
  <c r="U147" i="29" s="1"/>
  <c r="P37" i="30"/>
  <c r="G144" i="30"/>
  <c r="I144" i="30" s="1"/>
  <c r="W97" i="30"/>
  <c r="Y97" i="30" s="1"/>
  <c r="G146" i="30"/>
  <c r="W99" i="30"/>
  <c r="L37" i="30"/>
  <c r="P53" i="30"/>
  <c r="P97" i="30" s="1"/>
  <c r="T53" i="30"/>
  <c r="T97" i="30" s="1"/>
  <c r="F86" i="30"/>
  <c r="J86" i="30"/>
  <c r="J100" i="30" s="1"/>
  <c r="N86" i="30"/>
  <c r="R86" i="30"/>
  <c r="R100" i="30" s="1"/>
  <c r="F96" i="30"/>
  <c r="F98" i="30"/>
  <c r="J98" i="30"/>
  <c r="N98" i="30"/>
  <c r="N145" i="30" s="1"/>
  <c r="P145" i="30" s="1"/>
  <c r="L70" i="30"/>
  <c r="L98" i="30" s="1"/>
  <c r="G86" i="30"/>
  <c r="K86" i="30"/>
  <c r="O86" i="30"/>
  <c r="S86" i="30"/>
  <c r="H86" i="30"/>
  <c r="H100" i="30" s="1"/>
  <c r="H145" i="14" l="1"/>
  <c r="I145" i="14"/>
  <c r="Q86" i="30"/>
  <c r="Q100" i="30" s="1"/>
  <c r="L114" i="30"/>
  <c r="O100" i="30"/>
  <c r="I146" i="30"/>
  <c r="H144" i="30"/>
  <c r="S100" i="29"/>
  <c r="U86" i="29"/>
  <c r="U100" i="29" s="1"/>
  <c r="I114" i="29"/>
  <c r="N100" i="29"/>
  <c r="N147" i="29" s="1"/>
  <c r="P144" i="29"/>
  <c r="I146" i="29"/>
  <c r="M86" i="28"/>
  <c r="M100" i="28" s="1"/>
  <c r="K100" i="28"/>
  <c r="F146" i="29"/>
  <c r="H146" i="29" s="1"/>
  <c r="I114" i="28"/>
  <c r="O114" i="28" s="1"/>
  <c r="N100" i="28"/>
  <c r="N147" i="28" s="1"/>
  <c r="X99" i="28"/>
  <c r="L96" i="28"/>
  <c r="L86" i="28"/>
  <c r="L100" i="28" s="1"/>
  <c r="Q86" i="27"/>
  <c r="Q100" i="27" s="1"/>
  <c r="L114" i="27"/>
  <c r="O100" i="27"/>
  <c r="O147" i="27" s="1"/>
  <c r="I113" i="27"/>
  <c r="F100" i="27"/>
  <c r="P143" i="28"/>
  <c r="K100" i="26"/>
  <c r="M86" i="26"/>
  <c r="M100" i="26" s="1"/>
  <c r="U86" i="27"/>
  <c r="U100" i="27" s="1"/>
  <c r="S100" i="27"/>
  <c r="N143" i="26"/>
  <c r="P143" i="26" s="1"/>
  <c r="I113" i="26"/>
  <c r="F100" i="26"/>
  <c r="I145" i="27"/>
  <c r="P86" i="26"/>
  <c r="P100" i="26" s="1"/>
  <c r="S100" i="25"/>
  <c r="U86" i="25"/>
  <c r="U100" i="25" s="1"/>
  <c r="G143" i="24"/>
  <c r="I143" i="24" s="1"/>
  <c r="W96" i="24"/>
  <c r="Y96" i="24" s="1"/>
  <c r="L113" i="24"/>
  <c r="G100" i="24"/>
  <c r="I86" i="24"/>
  <c r="I100" i="24" s="1"/>
  <c r="X99" i="26"/>
  <c r="X97" i="25"/>
  <c r="U86" i="23"/>
  <c r="U100" i="23" s="1"/>
  <c r="S100" i="23"/>
  <c r="P86" i="27"/>
  <c r="P100" i="27" s="1"/>
  <c r="G143" i="25"/>
  <c r="I143" i="25" s="1"/>
  <c r="W96" i="25"/>
  <c r="Y96" i="25" s="1"/>
  <c r="I146" i="24"/>
  <c r="P96" i="23"/>
  <c r="P86" i="23"/>
  <c r="P100" i="23" s="1"/>
  <c r="Q143" i="24"/>
  <c r="Q143" i="23"/>
  <c r="G143" i="21"/>
  <c r="I143" i="21" s="1"/>
  <c r="W96" i="21"/>
  <c r="Y96" i="21" s="1"/>
  <c r="L113" i="21"/>
  <c r="G100" i="21"/>
  <c r="I86" i="21"/>
  <c r="I100" i="21" s="1"/>
  <c r="U86" i="22"/>
  <c r="U100" i="22" s="1"/>
  <c r="S100" i="22"/>
  <c r="L96" i="21"/>
  <c r="L86" i="21"/>
  <c r="L100" i="21" s="1"/>
  <c r="H144" i="24"/>
  <c r="Y97" i="23"/>
  <c r="G146" i="22"/>
  <c r="I146" i="22" s="1"/>
  <c r="W99" i="22"/>
  <c r="Y99" i="22" s="1"/>
  <c r="F144" i="22"/>
  <c r="H144" i="22" s="1"/>
  <c r="V97" i="22"/>
  <c r="X97" i="22" s="1"/>
  <c r="I114" i="22"/>
  <c r="N100" i="22"/>
  <c r="N147" i="22" s="1"/>
  <c r="P86" i="22"/>
  <c r="P100" i="22" s="1"/>
  <c r="G143" i="20"/>
  <c r="W96" i="20"/>
  <c r="S100" i="19"/>
  <c r="U86" i="19"/>
  <c r="U100" i="19" s="1"/>
  <c r="T86" i="22"/>
  <c r="T100" i="22" s="1"/>
  <c r="V99" i="21"/>
  <c r="X99" i="21" s="1"/>
  <c r="I114" i="19"/>
  <c r="N100" i="19"/>
  <c r="N147" i="19" s="1"/>
  <c r="Q144" i="22"/>
  <c r="X97" i="21"/>
  <c r="X99" i="20"/>
  <c r="I144" i="20"/>
  <c r="G143" i="18"/>
  <c r="W96" i="18"/>
  <c r="Y96" i="18" s="1"/>
  <c r="I86" i="18"/>
  <c r="I100" i="18" s="1"/>
  <c r="L113" i="18"/>
  <c r="G100" i="18"/>
  <c r="K100" i="14"/>
  <c r="M86" i="14"/>
  <c r="M100" i="14" s="1"/>
  <c r="F145" i="17"/>
  <c r="V98" i="17"/>
  <c r="X98" i="17" s="1"/>
  <c r="F143" i="17"/>
  <c r="H143" i="17" s="1"/>
  <c r="V96" i="17"/>
  <c r="X96" i="17" s="1"/>
  <c r="L114" i="15"/>
  <c r="O100" i="15"/>
  <c r="Q86" i="15"/>
  <c r="Q100" i="15" s="1"/>
  <c r="H96" i="15"/>
  <c r="H86" i="15"/>
  <c r="H100" i="15" s="1"/>
  <c r="X96" i="19"/>
  <c r="L113" i="17"/>
  <c r="I86" i="17"/>
  <c r="I100" i="17" s="1"/>
  <c r="G100" i="17"/>
  <c r="H144" i="17"/>
  <c r="N143" i="17"/>
  <c r="U86" i="16"/>
  <c r="U100" i="16" s="1"/>
  <c r="S100" i="16"/>
  <c r="I113" i="15"/>
  <c r="F100" i="15"/>
  <c r="X99" i="19"/>
  <c r="I114" i="16"/>
  <c r="N100" i="16"/>
  <c r="N147" i="16" s="1"/>
  <c r="M86" i="13"/>
  <c r="M100" i="13" s="1"/>
  <c r="K100" i="13"/>
  <c r="H96" i="13"/>
  <c r="H86" i="13"/>
  <c r="H100" i="13" s="1"/>
  <c r="L113" i="11"/>
  <c r="G100" i="11"/>
  <c r="I86" i="11"/>
  <c r="I100" i="11" s="1"/>
  <c r="I114" i="10"/>
  <c r="N100" i="10"/>
  <c r="N147" i="10" s="1"/>
  <c r="Q145" i="16"/>
  <c r="P86" i="16"/>
  <c r="P100" i="16" s="1"/>
  <c r="Q143" i="15"/>
  <c r="X99" i="13"/>
  <c r="L114" i="12"/>
  <c r="O100" i="12"/>
  <c r="Q86" i="12"/>
  <c r="Q100" i="12" s="1"/>
  <c r="F143" i="11"/>
  <c r="H143" i="11" s="1"/>
  <c r="V96" i="11"/>
  <c r="X96" i="11" s="1"/>
  <c r="I113" i="11"/>
  <c r="F100" i="11"/>
  <c r="L114" i="8"/>
  <c r="O100" i="8"/>
  <c r="Q86" i="8"/>
  <c r="Q100" i="8" s="1"/>
  <c r="H96" i="8"/>
  <c r="H86" i="8"/>
  <c r="H100" i="8" s="1"/>
  <c r="P86" i="17"/>
  <c r="P100" i="17" s="1"/>
  <c r="T86" i="16"/>
  <c r="T100" i="16" s="1"/>
  <c r="X97" i="14"/>
  <c r="F144" i="12"/>
  <c r="H144" i="12" s="1"/>
  <c r="V97" i="12"/>
  <c r="X97" i="12" s="1"/>
  <c r="I114" i="12"/>
  <c r="O114" i="12" s="1"/>
  <c r="N100" i="12"/>
  <c r="N147" i="12" s="1"/>
  <c r="U86" i="9"/>
  <c r="U100" i="9" s="1"/>
  <c r="S100" i="9"/>
  <c r="P146" i="16"/>
  <c r="F146" i="15"/>
  <c r="H146" i="15" s="1"/>
  <c r="I146" i="14"/>
  <c r="X98" i="12"/>
  <c r="U86" i="10"/>
  <c r="U100" i="10" s="1"/>
  <c r="S100" i="10"/>
  <c r="H96" i="10"/>
  <c r="H86" i="10"/>
  <c r="H100" i="10" s="1"/>
  <c r="F143" i="9"/>
  <c r="H143" i="9" s="1"/>
  <c r="V96" i="9"/>
  <c r="X96" i="9" s="1"/>
  <c r="I113" i="9"/>
  <c r="F100" i="9"/>
  <c r="I144" i="12"/>
  <c r="P145" i="12"/>
  <c r="L86" i="7"/>
  <c r="L100" i="7" s="1"/>
  <c r="G145" i="12"/>
  <c r="I145" i="12" s="1"/>
  <c r="F145" i="11"/>
  <c r="H145" i="11" s="1"/>
  <c r="Y96" i="11"/>
  <c r="X97" i="10"/>
  <c r="P86" i="9"/>
  <c r="P100" i="9" s="1"/>
  <c r="V99" i="8"/>
  <c r="X99" i="8" s="1"/>
  <c r="G143" i="7"/>
  <c r="W96" i="7"/>
  <c r="L114" i="5"/>
  <c r="R114" i="5" s="1"/>
  <c r="O100" i="5"/>
  <c r="Q86" i="5"/>
  <c r="Q100" i="5" s="1"/>
  <c r="Y98" i="10"/>
  <c r="P146" i="9"/>
  <c r="Y99" i="7"/>
  <c r="F145" i="7"/>
  <c r="H145" i="7" s="1"/>
  <c r="I114" i="6"/>
  <c r="O114" i="6" s="1"/>
  <c r="N100" i="6"/>
  <c r="N147" i="6" s="1"/>
  <c r="P147" i="6" s="1"/>
  <c r="I86" i="3"/>
  <c r="I100" i="3" s="1"/>
  <c r="L113" i="3"/>
  <c r="G100" i="3"/>
  <c r="L96" i="2"/>
  <c r="L86" i="2"/>
  <c r="L100" i="2" s="1"/>
  <c r="X99" i="10"/>
  <c r="Q145" i="9"/>
  <c r="Y98" i="7"/>
  <c r="L113" i="5"/>
  <c r="G100" i="5"/>
  <c r="I86" i="5"/>
  <c r="I100" i="5" s="1"/>
  <c r="Y97" i="3"/>
  <c r="Q86" i="2"/>
  <c r="Q100" i="2" s="1"/>
  <c r="L114" i="2"/>
  <c r="O100" i="2"/>
  <c r="O147" i="2" s="1"/>
  <c r="L114" i="1"/>
  <c r="O100" i="1"/>
  <c r="Q86" i="1"/>
  <c r="Q100" i="1" s="1"/>
  <c r="H96" i="1"/>
  <c r="H86" i="1"/>
  <c r="H100" i="1" s="1"/>
  <c r="R114" i="6"/>
  <c r="L96" i="4"/>
  <c r="L86" i="4"/>
  <c r="L100" i="4" s="1"/>
  <c r="T97" i="3"/>
  <c r="T86" i="3"/>
  <c r="T100" i="3" s="1"/>
  <c r="T86" i="2"/>
  <c r="T100" i="2" s="1"/>
  <c r="I86" i="6"/>
  <c r="I100" i="6" s="1"/>
  <c r="G100" i="6"/>
  <c r="L113" i="6"/>
  <c r="P96" i="6"/>
  <c r="P86" i="6"/>
  <c r="P100" i="6" s="1"/>
  <c r="P86" i="4"/>
  <c r="P100" i="4" s="1"/>
  <c r="X96" i="3"/>
  <c r="P96" i="2"/>
  <c r="P86" i="2"/>
  <c r="P100" i="2" s="1"/>
  <c r="K100" i="1"/>
  <c r="M86" i="1"/>
  <c r="M100" i="1" s="1"/>
  <c r="I146" i="1"/>
  <c r="T147" i="6"/>
  <c r="X97" i="6"/>
  <c r="L86" i="5"/>
  <c r="L100" i="5" s="1"/>
  <c r="K100" i="4"/>
  <c r="M86" i="4"/>
  <c r="M100" i="4" s="1"/>
  <c r="Y98" i="1"/>
  <c r="S100" i="4"/>
  <c r="U86" i="4"/>
  <c r="U100" i="4" s="1"/>
  <c r="V98" i="1"/>
  <c r="X98" i="1" s="1"/>
  <c r="I113" i="5"/>
  <c r="M86" i="30"/>
  <c r="M100" i="30" s="1"/>
  <c r="K100" i="30"/>
  <c r="T86" i="30"/>
  <c r="T100" i="30" s="1"/>
  <c r="L114" i="29"/>
  <c r="R114" i="29" s="1"/>
  <c r="O100" i="29"/>
  <c r="O147" i="29" s="1"/>
  <c r="Q147" i="29" s="1"/>
  <c r="Q86" i="29"/>
  <c r="Q100" i="29" s="1"/>
  <c r="X97" i="29"/>
  <c r="I86" i="28"/>
  <c r="I100" i="28" s="1"/>
  <c r="G100" i="28"/>
  <c r="L113" i="28"/>
  <c r="Y98" i="28"/>
  <c r="I86" i="27"/>
  <c r="I100" i="27" s="1"/>
  <c r="G100" i="27"/>
  <c r="L113" i="27"/>
  <c r="F143" i="27"/>
  <c r="H143" i="27" s="1"/>
  <c r="V96" i="27"/>
  <c r="X96" i="27" s="1"/>
  <c r="T147" i="27"/>
  <c r="L113" i="26"/>
  <c r="G100" i="26"/>
  <c r="I86" i="26"/>
  <c r="I100" i="26" s="1"/>
  <c r="M86" i="27"/>
  <c r="M100" i="27" s="1"/>
  <c r="K100" i="27"/>
  <c r="I145" i="28"/>
  <c r="I144" i="27"/>
  <c r="Y97" i="27"/>
  <c r="Q143" i="26"/>
  <c r="K100" i="25"/>
  <c r="M86" i="25"/>
  <c r="M100" i="25" s="1"/>
  <c r="S100" i="24"/>
  <c r="U86" i="24"/>
  <c r="U100" i="24" s="1"/>
  <c r="I143" i="27"/>
  <c r="H146" i="26"/>
  <c r="P146" i="25"/>
  <c r="I114" i="24"/>
  <c r="N100" i="24"/>
  <c r="N147" i="24" s="1"/>
  <c r="Q86" i="23"/>
  <c r="Q100" i="23" s="1"/>
  <c r="L114" i="23"/>
  <c r="O100" i="23"/>
  <c r="O147" i="23" s="1"/>
  <c r="Q147" i="23" s="1"/>
  <c r="L114" i="25"/>
  <c r="O100" i="25"/>
  <c r="O147" i="25" s="1"/>
  <c r="Q86" i="25"/>
  <c r="Q100" i="25" s="1"/>
  <c r="I114" i="23"/>
  <c r="O114" i="23" s="1"/>
  <c r="N100" i="23"/>
  <c r="N147" i="23" s="1"/>
  <c r="P145" i="24"/>
  <c r="S100" i="20"/>
  <c r="U86" i="20"/>
  <c r="U100" i="20" s="1"/>
  <c r="T86" i="23"/>
  <c r="T100" i="23" s="1"/>
  <c r="S100" i="21"/>
  <c r="U86" i="21"/>
  <c r="U100" i="21" s="1"/>
  <c r="I114" i="20"/>
  <c r="N100" i="20"/>
  <c r="N147" i="20" s="1"/>
  <c r="Q86" i="22"/>
  <c r="Q100" i="22" s="1"/>
  <c r="L114" i="22"/>
  <c r="R114" i="22" s="1"/>
  <c r="O100" i="22"/>
  <c r="O147" i="22" s="1"/>
  <c r="Q147" i="22" s="1"/>
  <c r="I114" i="21"/>
  <c r="N100" i="21"/>
  <c r="N147" i="21" s="1"/>
  <c r="X96" i="24"/>
  <c r="I144" i="23"/>
  <c r="H146" i="22"/>
  <c r="L114" i="19"/>
  <c r="R114" i="19" s="1"/>
  <c r="O100" i="19"/>
  <c r="O147" i="19" s="1"/>
  <c r="Q147" i="19" s="1"/>
  <c r="Q86" i="19"/>
  <c r="Q100" i="19" s="1"/>
  <c r="X96" i="18"/>
  <c r="I113" i="18"/>
  <c r="F100" i="18"/>
  <c r="X96" i="21"/>
  <c r="H96" i="20"/>
  <c r="H86" i="20"/>
  <c r="H100" i="20" s="1"/>
  <c r="P146" i="22"/>
  <c r="Y97" i="22"/>
  <c r="H144" i="21"/>
  <c r="H146" i="20"/>
  <c r="L86" i="18"/>
  <c r="L100" i="18" s="1"/>
  <c r="M147" i="19"/>
  <c r="L147" i="19"/>
  <c r="U86" i="18"/>
  <c r="U100" i="18" s="1"/>
  <c r="S100" i="18"/>
  <c r="L113" i="14"/>
  <c r="G100" i="14"/>
  <c r="I86" i="14"/>
  <c r="I100" i="14" s="1"/>
  <c r="G145" i="15"/>
  <c r="W98" i="15"/>
  <c r="Y98" i="15" s="1"/>
  <c r="K100" i="15"/>
  <c r="M86" i="15"/>
  <c r="M100" i="15" s="1"/>
  <c r="I114" i="14"/>
  <c r="N100" i="14"/>
  <c r="N147" i="14" s="1"/>
  <c r="P144" i="18"/>
  <c r="G146" i="16"/>
  <c r="I146" i="16" s="1"/>
  <c r="W99" i="16"/>
  <c r="Y99" i="16" s="1"/>
  <c r="Q86" i="16"/>
  <c r="Q100" i="16" s="1"/>
  <c r="L114" i="16"/>
  <c r="R114" i="16" s="1"/>
  <c r="O100" i="16"/>
  <c r="O147" i="16" s="1"/>
  <c r="Q147" i="16" s="1"/>
  <c r="F144" i="15"/>
  <c r="H144" i="15" s="1"/>
  <c r="V97" i="15"/>
  <c r="X97" i="15" s="1"/>
  <c r="I145" i="19"/>
  <c r="H146" i="19"/>
  <c r="Y99" i="18"/>
  <c r="F145" i="16"/>
  <c r="V98" i="16"/>
  <c r="X98" i="16" s="1"/>
  <c r="L96" i="16"/>
  <c r="L86" i="16"/>
  <c r="L100" i="16" s="1"/>
  <c r="I143" i="17"/>
  <c r="P145" i="15"/>
  <c r="S100" i="11"/>
  <c r="U86" i="11"/>
  <c r="U100" i="11" s="1"/>
  <c r="H86" i="17"/>
  <c r="H100" i="17" s="1"/>
  <c r="H146" i="13"/>
  <c r="I86" i="13"/>
  <c r="I100" i="13" s="1"/>
  <c r="L113" i="13"/>
  <c r="G100" i="13"/>
  <c r="K100" i="12"/>
  <c r="M86" i="12"/>
  <c r="M100" i="12" s="1"/>
  <c r="H96" i="12"/>
  <c r="H86" i="12"/>
  <c r="H100" i="12" s="1"/>
  <c r="G145" i="8"/>
  <c r="W98" i="8"/>
  <c r="Y98" i="8" s="1"/>
  <c r="K100" i="8"/>
  <c r="M86" i="8"/>
  <c r="M100" i="8" s="1"/>
  <c r="H144" i="14"/>
  <c r="P86" i="14"/>
  <c r="P100" i="14" s="1"/>
  <c r="Q86" i="9"/>
  <c r="Q100" i="9" s="1"/>
  <c r="L114" i="9"/>
  <c r="O100" i="9"/>
  <c r="O147" i="9" s="1"/>
  <c r="X98" i="8"/>
  <c r="F144" i="8"/>
  <c r="H144" i="8" s="1"/>
  <c r="V97" i="8"/>
  <c r="X97" i="8" s="1"/>
  <c r="I114" i="8"/>
  <c r="O114" i="8" s="1"/>
  <c r="N100" i="8"/>
  <c r="N147" i="8" s="1"/>
  <c r="X99" i="16"/>
  <c r="H144" i="13"/>
  <c r="H145" i="12"/>
  <c r="Q86" i="10"/>
  <c r="Q100" i="10" s="1"/>
  <c r="L114" i="10"/>
  <c r="R114" i="10" s="1"/>
  <c r="O100" i="10"/>
  <c r="O147" i="10" s="1"/>
  <c r="Q147" i="10" s="1"/>
  <c r="I146" i="12"/>
  <c r="Y98" i="11"/>
  <c r="Y96" i="9"/>
  <c r="I146" i="8"/>
  <c r="H96" i="7"/>
  <c r="H86" i="7"/>
  <c r="H100" i="7" s="1"/>
  <c r="I113" i="3"/>
  <c r="F100" i="3"/>
  <c r="I143" i="11"/>
  <c r="H144" i="10"/>
  <c r="L147" i="9"/>
  <c r="K100" i="5"/>
  <c r="M86" i="5"/>
  <c r="M100" i="5" s="1"/>
  <c r="Y99" i="11"/>
  <c r="I145" i="10"/>
  <c r="I146" i="7"/>
  <c r="L114" i="7"/>
  <c r="O100" i="7"/>
  <c r="Q86" i="7"/>
  <c r="Q100" i="7" s="1"/>
  <c r="L96" i="6"/>
  <c r="L86" i="6"/>
  <c r="L100" i="6" s="1"/>
  <c r="U86" i="3"/>
  <c r="U100" i="3" s="1"/>
  <c r="S100" i="3"/>
  <c r="H96" i="3"/>
  <c r="H86" i="3"/>
  <c r="H100" i="3" s="1"/>
  <c r="I113" i="2"/>
  <c r="F100" i="2"/>
  <c r="P144" i="11"/>
  <c r="H146" i="10"/>
  <c r="X97" i="9"/>
  <c r="I145" i="7"/>
  <c r="M86" i="6"/>
  <c r="M100" i="6" s="1"/>
  <c r="K100" i="6"/>
  <c r="G143" i="5"/>
  <c r="W96" i="5"/>
  <c r="Q86" i="6"/>
  <c r="Q100" i="6" s="1"/>
  <c r="X99" i="4"/>
  <c r="I113" i="4"/>
  <c r="F100" i="4"/>
  <c r="H144" i="3"/>
  <c r="H143" i="3"/>
  <c r="Y98" i="3"/>
  <c r="I114" i="1"/>
  <c r="O114" i="1" s="1"/>
  <c r="N100" i="1"/>
  <c r="N147" i="1" s="1"/>
  <c r="O144" i="1"/>
  <c r="H144" i="6"/>
  <c r="X99" i="3"/>
  <c r="I86" i="2"/>
  <c r="I100" i="2" s="1"/>
  <c r="G100" i="2"/>
  <c r="L113" i="2"/>
  <c r="I145" i="1"/>
  <c r="L96" i="1"/>
  <c r="L86" i="1"/>
  <c r="L100" i="1" s="1"/>
  <c r="Y98" i="4"/>
  <c r="X97" i="5"/>
  <c r="F147" i="5"/>
  <c r="V100" i="5"/>
  <c r="Y98" i="2"/>
  <c r="G145" i="29"/>
  <c r="W98" i="29"/>
  <c r="Y98" i="29" s="1"/>
  <c r="K100" i="29"/>
  <c r="M86" i="29"/>
  <c r="M100" i="29" s="1"/>
  <c r="F143" i="29"/>
  <c r="V96" i="29"/>
  <c r="F100" i="29"/>
  <c r="I113" i="29"/>
  <c r="H144" i="29"/>
  <c r="P145" i="29"/>
  <c r="T147" i="28"/>
  <c r="F143" i="28"/>
  <c r="H143" i="28" s="1"/>
  <c r="V96" i="28"/>
  <c r="X96" i="28" s="1"/>
  <c r="I113" i="28"/>
  <c r="F100" i="28"/>
  <c r="R114" i="28"/>
  <c r="I114" i="27"/>
  <c r="O114" i="27" s="1"/>
  <c r="N100" i="27"/>
  <c r="N147" i="27" s="1"/>
  <c r="P147" i="27" s="1"/>
  <c r="S100" i="26"/>
  <c r="U86" i="26"/>
  <c r="U100" i="26" s="1"/>
  <c r="H96" i="27"/>
  <c r="H86" i="27"/>
  <c r="H100" i="27" s="1"/>
  <c r="F144" i="26"/>
  <c r="V97" i="26"/>
  <c r="X97" i="26" s="1"/>
  <c r="I114" i="26"/>
  <c r="N100" i="26"/>
  <c r="N147" i="26" s="1"/>
  <c r="T86" i="27"/>
  <c r="T100" i="27" s="1"/>
  <c r="I114" i="25"/>
  <c r="O114" i="25" s="1"/>
  <c r="N100" i="25"/>
  <c r="N147" i="25" s="1"/>
  <c r="P147" i="25" s="1"/>
  <c r="V96" i="26"/>
  <c r="X96" i="26" s="1"/>
  <c r="L114" i="24"/>
  <c r="R114" i="24" s="1"/>
  <c r="O100" i="24"/>
  <c r="O147" i="24" s="1"/>
  <c r="Q147" i="24" s="1"/>
  <c r="Q86" i="24"/>
  <c r="Q100" i="24" s="1"/>
  <c r="H96" i="24"/>
  <c r="H86" i="24"/>
  <c r="H100" i="24" s="1"/>
  <c r="Y96" i="27"/>
  <c r="T86" i="26"/>
  <c r="T100" i="26" s="1"/>
  <c r="V99" i="25"/>
  <c r="G146" i="23"/>
  <c r="I146" i="23" s="1"/>
  <c r="W99" i="23"/>
  <c r="Y99" i="23" s="1"/>
  <c r="M86" i="23"/>
  <c r="M100" i="23" s="1"/>
  <c r="K100" i="23"/>
  <c r="Q144" i="27"/>
  <c r="L113" i="25"/>
  <c r="G100" i="25"/>
  <c r="I86" i="25"/>
  <c r="I100" i="25" s="1"/>
  <c r="L96" i="25"/>
  <c r="L86" i="25"/>
  <c r="L100" i="25" s="1"/>
  <c r="L96" i="23"/>
  <c r="L86" i="23"/>
  <c r="L100" i="23" s="1"/>
  <c r="L114" i="20"/>
  <c r="R114" i="20" s="1"/>
  <c r="O100" i="20"/>
  <c r="O147" i="20" s="1"/>
  <c r="Q147" i="20" s="1"/>
  <c r="Q86" i="20"/>
  <c r="Q100" i="20" s="1"/>
  <c r="X96" i="25"/>
  <c r="V99" i="24"/>
  <c r="X99" i="24" s="1"/>
  <c r="L114" i="21"/>
  <c r="R114" i="21" s="1"/>
  <c r="O100" i="21"/>
  <c r="O147" i="21" s="1"/>
  <c r="Q147" i="21" s="1"/>
  <c r="Q86" i="21"/>
  <c r="Q100" i="21" s="1"/>
  <c r="K100" i="22"/>
  <c r="M86" i="22"/>
  <c r="M100" i="22" s="1"/>
  <c r="Q143" i="25"/>
  <c r="H143" i="24"/>
  <c r="X98" i="23"/>
  <c r="Y96" i="23"/>
  <c r="F143" i="22"/>
  <c r="H143" i="22" s="1"/>
  <c r="V96" i="22"/>
  <c r="X96" i="22" s="1"/>
  <c r="F100" i="22"/>
  <c r="I113" i="22"/>
  <c r="Y99" i="21"/>
  <c r="I145" i="20"/>
  <c r="K100" i="19"/>
  <c r="M86" i="19"/>
  <c r="M100" i="19" s="1"/>
  <c r="P145" i="21"/>
  <c r="H143" i="21"/>
  <c r="V98" i="20"/>
  <c r="X98" i="20" s="1"/>
  <c r="P96" i="20"/>
  <c r="P86" i="20"/>
  <c r="P100" i="20" s="1"/>
  <c r="I113" i="19"/>
  <c r="F100" i="19"/>
  <c r="X98" i="22"/>
  <c r="I144" i="22"/>
  <c r="L86" i="20"/>
  <c r="L100" i="20" s="1"/>
  <c r="Y96" i="22"/>
  <c r="Q86" i="18"/>
  <c r="Q100" i="18" s="1"/>
  <c r="L114" i="18"/>
  <c r="O100" i="18"/>
  <c r="O147" i="18" s="1"/>
  <c r="P144" i="17"/>
  <c r="S100" i="14"/>
  <c r="U86" i="14"/>
  <c r="U100" i="14" s="1"/>
  <c r="I113" i="13"/>
  <c r="F100" i="13"/>
  <c r="X98" i="19"/>
  <c r="P145" i="18"/>
  <c r="G143" i="15"/>
  <c r="W96" i="15"/>
  <c r="Y96" i="15" s="1"/>
  <c r="L113" i="15"/>
  <c r="G100" i="15"/>
  <c r="I86" i="15"/>
  <c r="I100" i="15" s="1"/>
  <c r="L96" i="14"/>
  <c r="L86" i="14"/>
  <c r="L100" i="14" s="1"/>
  <c r="X97" i="19"/>
  <c r="X97" i="18"/>
  <c r="Y98" i="16"/>
  <c r="M86" i="16"/>
  <c r="M100" i="16" s="1"/>
  <c r="K100" i="16"/>
  <c r="X96" i="15"/>
  <c r="I114" i="15"/>
  <c r="O114" i="15" s="1"/>
  <c r="N100" i="15"/>
  <c r="N147" i="15" s="1"/>
  <c r="I144" i="19"/>
  <c r="I146" i="18"/>
  <c r="F143" i="16"/>
  <c r="V96" i="16"/>
  <c r="X96" i="16" s="1"/>
  <c r="I113" i="16"/>
  <c r="F100" i="16"/>
  <c r="U86" i="13"/>
  <c r="U100" i="13" s="1"/>
  <c r="S100" i="13"/>
  <c r="U86" i="17"/>
  <c r="U100" i="17" s="1"/>
  <c r="L147" i="16"/>
  <c r="L114" i="11"/>
  <c r="O100" i="11"/>
  <c r="O147" i="11" s="1"/>
  <c r="Q86" i="11"/>
  <c r="Q100" i="11" s="1"/>
  <c r="I113" i="10"/>
  <c r="F100" i="10"/>
  <c r="V98" i="14"/>
  <c r="X98" i="14" s="1"/>
  <c r="G143" i="13"/>
  <c r="I143" i="13" s="1"/>
  <c r="W96" i="13"/>
  <c r="G143" i="12"/>
  <c r="I143" i="12" s="1"/>
  <c r="W96" i="12"/>
  <c r="G100" i="12"/>
  <c r="L113" i="12"/>
  <c r="I86" i="12"/>
  <c r="I100" i="12" s="1"/>
  <c r="I114" i="11"/>
  <c r="O114" i="11" s="1"/>
  <c r="N100" i="11"/>
  <c r="N147" i="11" s="1"/>
  <c r="P147" i="11" s="1"/>
  <c r="G143" i="8"/>
  <c r="I143" i="8" s="1"/>
  <c r="W96" i="8"/>
  <c r="Y96" i="8" s="1"/>
  <c r="L113" i="8"/>
  <c r="G100" i="8"/>
  <c r="I86" i="8"/>
  <c r="I100" i="8" s="1"/>
  <c r="T86" i="17"/>
  <c r="T100" i="17" s="1"/>
  <c r="X97" i="16"/>
  <c r="N143" i="12"/>
  <c r="P143" i="12" s="1"/>
  <c r="I113" i="12"/>
  <c r="F100" i="12"/>
  <c r="G146" i="9"/>
  <c r="I146" i="9" s="1"/>
  <c r="W99" i="9"/>
  <c r="Y99" i="9" s="1"/>
  <c r="M86" i="9"/>
  <c r="M100" i="9" s="1"/>
  <c r="K100" i="9"/>
  <c r="H146" i="16"/>
  <c r="Y99" i="12"/>
  <c r="T86" i="11"/>
  <c r="T100" i="11" s="1"/>
  <c r="M86" i="10"/>
  <c r="M100" i="10" s="1"/>
  <c r="K100" i="10"/>
  <c r="I114" i="9"/>
  <c r="O114" i="9" s="1"/>
  <c r="N100" i="9"/>
  <c r="N147" i="9" s="1"/>
  <c r="P147" i="9" s="1"/>
  <c r="Q144" i="12"/>
  <c r="I145" i="11"/>
  <c r="I143" i="9"/>
  <c r="K100" i="7"/>
  <c r="M86" i="7"/>
  <c r="M100" i="7" s="1"/>
  <c r="L96" i="3"/>
  <c r="L86" i="3"/>
  <c r="L100" i="3" s="1"/>
  <c r="I113" i="7"/>
  <c r="F100" i="7"/>
  <c r="Y97" i="11"/>
  <c r="P143" i="10"/>
  <c r="I146" i="11"/>
  <c r="T86" i="10"/>
  <c r="T100" i="10" s="1"/>
  <c r="H146" i="9"/>
  <c r="G144" i="7"/>
  <c r="W97" i="7"/>
  <c r="Y97" i="7" s="1"/>
  <c r="F143" i="6"/>
  <c r="H143" i="6" s="1"/>
  <c r="V96" i="6"/>
  <c r="X96" i="6" s="1"/>
  <c r="I113" i="6"/>
  <c r="F100" i="6"/>
  <c r="Q86" i="3"/>
  <c r="Q100" i="3" s="1"/>
  <c r="L114" i="3"/>
  <c r="R114" i="3" s="1"/>
  <c r="O100" i="3"/>
  <c r="O147" i="3" s="1"/>
  <c r="P86" i="11"/>
  <c r="P100" i="11" s="1"/>
  <c r="X96" i="10"/>
  <c r="H144" i="9"/>
  <c r="Y97" i="8"/>
  <c r="G144" i="4"/>
  <c r="I144" i="4" s="1"/>
  <c r="W97" i="4"/>
  <c r="Y97" i="4" s="1"/>
  <c r="I113" i="1"/>
  <c r="F100" i="1"/>
  <c r="V99" i="6"/>
  <c r="P143" i="1"/>
  <c r="H146" i="4"/>
  <c r="F143" i="4"/>
  <c r="H143" i="4" s="1"/>
  <c r="V96" i="4"/>
  <c r="X96" i="4" s="1"/>
  <c r="I114" i="3"/>
  <c r="N100" i="3"/>
  <c r="N147" i="3" s="1"/>
  <c r="P147" i="3" s="1"/>
  <c r="P86" i="3"/>
  <c r="P100" i="3" s="1"/>
  <c r="P96" i="3"/>
  <c r="M86" i="2"/>
  <c r="M100" i="2" s="1"/>
  <c r="K100" i="2"/>
  <c r="Y98" i="6"/>
  <c r="Y99" i="5"/>
  <c r="I145" i="3"/>
  <c r="U86" i="2"/>
  <c r="U100" i="2" s="1"/>
  <c r="P145" i="1"/>
  <c r="Q145" i="1"/>
  <c r="W96" i="1"/>
  <c r="G146" i="6"/>
  <c r="I146" i="6" s="1"/>
  <c r="W99" i="6"/>
  <c r="Y99" i="6" s="1"/>
  <c r="T86" i="6"/>
  <c r="T100" i="6" s="1"/>
  <c r="G145" i="5"/>
  <c r="I145" i="5" s="1"/>
  <c r="W98" i="5"/>
  <c r="P143" i="4"/>
  <c r="H146" i="3"/>
  <c r="X97" i="2"/>
  <c r="I145" i="4"/>
  <c r="I145" i="2"/>
  <c r="I144" i="2"/>
  <c r="I114" i="30"/>
  <c r="O114" i="30" s="1"/>
  <c r="N100" i="30"/>
  <c r="N147" i="30" s="1"/>
  <c r="I86" i="30"/>
  <c r="I100" i="30" s="1"/>
  <c r="L113" i="30"/>
  <c r="G100" i="30"/>
  <c r="F145" i="30"/>
  <c r="H145" i="30" s="1"/>
  <c r="V98" i="30"/>
  <c r="X98" i="30" s="1"/>
  <c r="L96" i="30"/>
  <c r="L86" i="30"/>
  <c r="L100" i="30" s="1"/>
  <c r="U86" i="30"/>
  <c r="U100" i="30" s="1"/>
  <c r="S100" i="30"/>
  <c r="F143" i="30"/>
  <c r="H143" i="30" s="1"/>
  <c r="V96" i="30"/>
  <c r="X96" i="30" s="1"/>
  <c r="I113" i="30"/>
  <c r="F100" i="30"/>
  <c r="Y99" i="30"/>
  <c r="P96" i="30"/>
  <c r="P86" i="30"/>
  <c r="P100" i="30" s="1"/>
  <c r="X97" i="30"/>
  <c r="G143" i="29"/>
  <c r="I143" i="29" s="1"/>
  <c r="W96" i="29"/>
  <c r="Y96" i="29" s="1"/>
  <c r="L113" i="29"/>
  <c r="G100" i="29"/>
  <c r="I86" i="29"/>
  <c r="I100" i="29" s="1"/>
  <c r="Q145" i="30"/>
  <c r="X98" i="29"/>
  <c r="T147" i="29"/>
  <c r="P144" i="28"/>
  <c r="Y99" i="29"/>
  <c r="P96" i="29"/>
  <c r="P86" i="29"/>
  <c r="P100" i="29" s="1"/>
  <c r="U86" i="28"/>
  <c r="U100" i="28" s="1"/>
  <c r="S100" i="28"/>
  <c r="O147" i="28" s="1"/>
  <c r="Q147" i="28" s="1"/>
  <c r="G144" i="28"/>
  <c r="I144" i="28" s="1"/>
  <c r="W97" i="28"/>
  <c r="Y97" i="28" s="1"/>
  <c r="Q86" i="28"/>
  <c r="Q100" i="28" s="1"/>
  <c r="G146" i="27"/>
  <c r="I146" i="27" s="1"/>
  <c r="W99" i="27"/>
  <c r="Y99" i="27" s="1"/>
  <c r="I146" i="28"/>
  <c r="P86" i="28"/>
  <c r="P100" i="28" s="1"/>
  <c r="H146" i="27"/>
  <c r="N143" i="27"/>
  <c r="L114" i="26"/>
  <c r="R114" i="26" s="1"/>
  <c r="O100" i="26"/>
  <c r="O147" i="26" s="1"/>
  <c r="Q147" i="26" s="1"/>
  <c r="Q86" i="26"/>
  <c r="Q100" i="26" s="1"/>
  <c r="T86" i="28"/>
  <c r="T100" i="28" s="1"/>
  <c r="Y98" i="27"/>
  <c r="L96" i="27"/>
  <c r="L86" i="27"/>
  <c r="L100" i="27" s="1"/>
  <c r="I113" i="25"/>
  <c r="F100" i="25"/>
  <c r="X98" i="26"/>
  <c r="H143" i="26"/>
  <c r="G146" i="25"/>
  <c r="I146" i="25" s="1"/>
  <c r="W99" i="25"/>
  <c r="Y99" i="25" s="1"/>
  <c r="G145" i="24"/>
  <c r="W98" i="24"/>
  <c r="Y98" i="24" s="1"/>
  <c r="K100" i="24"/>
  <c r="M86" i="24"/>
  <c r="M100" i="24" s="1"/>
  <c r="I113" i="24"/>
  <c r="F100" i="24"/>
  <c r="I86" i="23"/>
  <c r="I100" i="23" s="1"/>
  <c r="L113" i="23"/>
  <c r="G100" i="23"/>
  <c r="Q144" i="26"/>
  <c r="G145" i="25"/>
  <c r="W98" i="25"/>
  <c r="Y98" i="25" s="1"/>
  <c r="I113" i="23"/>
  <c r="F100" i="23"/>
  <c r="Y99" i="24"/>
  <c r="K100" i="20"/>
  <c r="M86" i="20"/>
  <c r="M100" i="20" s="1"/>
  <c r="H143" i="25"/>
  <c r="Q144" i="23"/>
  <c r="G145" i="21"/>
  <c r="I145" i="21" s="1"/>
  <c r="W98" i="21"/>
  <c r="Y98" i="21" s="1"/>
  <c r="K100" i="21"/>
  <c r="M86" i="21"/>
  <c r="M100" i="21" s="1"/>
  <c r="F143" i="20"/>
  <c r="H143" i="20" s="1"/>
  <c r="V96" i="20"/>
  <c r="X96" i="20" s="1"/>
  <c r="I113" i="20"/>
  <c r="F100" i="20"/>
  <c r="L113" i="22"/>
  <c r="I86" i="22"/>
  <c r="I100" i="22" s="1"/>
  <c r="G100" i="22"/>
  <c r="I113" i="21"/>
  <c r="F100" i="21"/>
  <c r="X97" i="24"/>
  <c r="P146" i="23"/>
  <c r="I143" i="23"/>
  <c r="T147" i="22"/>
  <c r="I146" i="21"/>
  <c r="L113" i="20"/>
  <c r="G100" i="20"/>
  <c r="I86" i="20"/>
  <c r="I100" i="20" s="1"/>
  <c r="L113" i="19"/>
  <c r="G100" i="19"/>
  <c r="I86" i="19"/>
  <c r="I100" i="19" s="1"/>
  <c r="I114" i="18"/>
  <c r="O114" i="18" s="1"/>
  <c r="N100" i="18"/>
  <c r="N147" i="18" s="1"/>
  <c r="P147" i="18" s="1"/>
  <c r="L96" i="19"/>
  <c r="L86" i="19"/>
  <c r="L100" i="19" s="1"/>
  <c r="H145" i="22"/>
  <c r="L147" i="22"/>
  <c r="I143" i="22"/>
  <c r="Y97" i="20"/>
  <c r="G145" i="18"/>
  <c r="W98" i="18"/>
  <c r="Y98" i="18" s="1"/>
  <c r="M86" i="18"/>
  <c r="M100" i="18" s="1"/>
  <c r="K100" i="18"/>
  <c r="Y98" i="17"/>
  <c r="L114" i="14"/>
  <c r="R114" i="14" s="1"/>
  <c r="O100" i="14"/>
  <c r="O147" i="14" s="1"/>
  <c r="Q147" i="14" s="1"/>
  <c r="Q86" i="14"/>
  <c r="Q100" i="14" s="1"/>
  <c r="I113" i="17"/>
  <c r="F100" i="17"/>
  <c r="S100" i="15"/>
  <c r="U86" i="15"/>
  <c r="U100" i="15" s="1"/>
  <c r="F143" i="14"/>
  <c r="H143" i="14" s="1"/>
  <c r="V96" i="14"/>
  <c r="X96" i="14" s="1"/>
  <c r="I113" i="14"/>
  <c r="F100" i="14"/>
  <c r="H144" i="18"/>
  <c r="G146" i="17"/>
  <c r="I146" i="17" s="1"/>
  <c r="W99" i="17"/>
  <c r="Y99" i="17" s="1"/>
  <c r="V97" i="17"/>
  <c r="X97" i="17" s="1"/>
  <c r="I114" i="17"/>
  <c r="O114" i="17" s="1"/>
  <c r="N100" i="17"/>
  <c r="N147" i="17" s="1"/>
  <c r="P147" i="17" s="1"/>
  <c r="Y96" i="16"/>
  <c r="I86" i="16"/>
  <c r="I100" i="16" s="1"/>
  <c r="L113" i="16"/>
  <c r="G100" i="16"/>
  <c r="N144" i="15"/>
  <c r="P143" i="18"/>
  <c r="H146" i="17"/>
  <c r="T86" i="14"/>
  <c r="T100" i="14" s="1"/>
  <c r="Q86" i="13"/>
  <c r="Q100" i="13" s="1"/>
  <c r="L114" i="13"/>
  <c r="O100" i="13"/>
  <c r="O147" i="13" s="1"/>
  <c r="Y97" i="15"/>
  <c r="K100" i="11"/>
  <c r="M86" i="11"/>
  <c r="M100" i="11" s="1"/>
  <c r="M86" i="17"/>
  <c r="M100" i="17" s="1"/>
  <c r="T147" i="16"/>
  <c r="Y96" i="14"/>
  <c r="I114" i="13"/>
  <c r="O114" i="13" s="1"/>
  <c r="N100" i="13"/>
  <c r="N147" i="13" s="1"/>
  <c r="P147" i="13" s="1"/>
  <c r="S100" i="12"/>
  <c r="U86" i="12"/>
  <c r="U100" i="12" s="1"/>
  <c r="L96" i="11"/>
  <c r="L86" i="11"/>
  <c r="L100" i="11" s="1"/>
  <c r="S100" i="8"/>
  <c r="U86" i="8"/>
  <c r="U100" i="8" s="1"/>
  <c r="I114" i="7"/>
  <c r="O114" i="7" s="1"/>
  <c r="N100" i="7"/>
  <c r="N147" i="7" s="1"/>
  <c r="H144" i="16"/>
  <c r="Y99" i="15"/>
  <c r="Y98" i="13"/>
  <c r="Y97" i="13"/>
  <c r="V96" i="13"/>
  <c r="X96" i="13" s="1"/>
  <c r="Y98" i="9"/>
  <c r="I86" i="9"/>
  <c r="I100" i="9" s="1"/>
  <c r="L113" i="9"/>
  <c r="G100" i="9"/>
  <c r="N144" i="8"/>
  <c r="N143" i="8"/>
  <c r="I113" i="8"/>
  <c r="F100" i="8"/>
  <c r="Y99" i="14"/>
  <c r="I86" i="10"/>
  <c r="I100" i="10" s="1"/>
  <c r="L113" i="10"/>
  <c r="G100" i="10"/>
  <c r="F145" i="9"/>
  <c r="V98" i="9"/>
  <c r="X98" i="9" s="1"/>
  <c r="L96" i="9"/>
  <c r="L86" i="9"/>
  <c r="L100" i="9" s="1"/>
  <c r="Y97" i="12"/>
  <c r="P145" i="8"/>
  <c r="H143" i="8"/>
  <c r="L113" i="4"/>
  <c r="G100" i="4"/>
  <c r="I86" i="4"/>
  <c r="I100" i="4" s="1"/>
  <c r="L113" i="1"/>
  <c r="G100" i="1"/>
  <c r="I86" i="1"/>
  <c r="I100" i="1" s="1"/>
  <c r="T147" i="9"/>
  <c r="F143" i="7"/>
  <c r="H143" i="7" s="1"/>
  <c r="V96" i="7"/>
  <c r="X96" i="7" s="1"/>
  <c r="I144" i="11"/>
  <c r="P144" i="10"/>
  <c r="L113" i="7"/>
  <c r="G100" i="7"/>
  <c r="I86" i="7"/>
  <c r="I100" i="7" s="1"/>
  <c r="S100" i="5"/>
  <c r="U86" i="5"/>
  <c r="U100" i="5" s="1"/>
  <c r="I114" i="4"/>
  <c r="O114" i="4" s="1"/>
  <c r="N100" i="4"/>
  <c r="N147" i="4" s="1"/>
  <c r="P86" i="10"/>
  <c r="P100" i="10" s="1"/>
  <c r="S100" i="7"/>
  <c r="U86" i="7"/>
  <c r="U100" i="7" s="1"/>
  <c r="M86" i="3"/>
  <c r="M100" i="3" s="1"/>
  <c r="K100" i="3"/>
  <c r="I114" i="2"/>
  <c r="O114" i="2" s="1"/>
  <c r="N100" i="2"/>
  <c r="N147" i="2" s="1"/>
  <c r="P147" i="2" s="1"/>
  <c r="V96" i="12"/>
  <c r="X96" i="12" s="1"/>
  <c r="H143" i="10"/>
  <c r="T86" i="9"/>
  <c r="T100" i="9" s="1"/>
  <c r="I144" i="8"/>
  <c r="P144" i="7"/>
  <c r="H96" i="5"/>
  <c r="H86" i="5"/>
  <c r="H100" i="5" s="1"/>
  <c r="Y96" i="4"/>
  <c r="G146" i="2"/>
  <c r="I146" i="2" s="1"/>
  <c r="W99" i="2"/>
  <c r="Y99" i="2" s="1"/>
  <c r="H146" i="2"/>
  <c r="F143" i="1"/>
  <c r="H143" i="1" s="1"/>
  <c r="V96" i="1"/>
  <c r="X96" i="1" s="1"/>
  <c r="Q147" i="6"/>
  <c r="I143" i="6"/>
  <c r="H144" i="5"/>
  <c r="P144" i="4"/>
  <c r="L114" i="4"/>
  <c r="O100" i="4"/>
  <c r="O147" i="4" s="1"/>
  <c r="Q147" i="4" s="1"/>
  <c r="Q86" i="4"/>
  <c r="Q100" i="4" s="1"/>
  <c r="H96" i="4"/>
  <c r="H86" i="4"/>
  <c r="H100" i="4" s="1"/>
  <c r="N144" i="3"/>
  <c r="T147" i="2"/>
  <c r="I145" i="6"/>
  <c r="I146" i="5"/>
  <c r="Y99" i="1"/>
  <c r="I143" i="1"/>
  <c r="U86" i="6"/>
  <c r="U100" i="6" s="1"/>
  <c r="S100" i="1"/>
  <c r="U86" i="1"/>
  <c r="U100" i="1" s="1"/>
  <c r="Q146" i="5"/>
  <c r="G144" i="1"/>
  <c r="W97" i="1"/>
  <c r="Y97" i="1" s="1"/>
  <c r="O114" i="5"/>
  <c r="Y96" i="2"/>
  <c r="L115" i="7" l="1"/>
  <c r="R113" i="7"/>
  <c r="L115" i="1"/>
  <c r="R113" i="1"/>
  <c r="R113" i="9"/>
  <c r="L115" i="9"/>
  <c r="R114" i="4"/>
  <c r="P143" i="8"/>
  <c r="Q143" i="8"/>
  <c r="R114" i="13"/>
  <c r="O113" i="17"/>
  <c r="O115" i="17" s="1"/>
  <c r="I115" i="17"/>
  <c r="I145" i="18"/>
  <c r="H145" i="18"/>
  <c r="F147" i="21"/>
  <c r="V100" i="21"/>
  <c r="R113" i="22"/>
  <c r="L115" i="22"/>
  <c r="R113" i="23"/>
  <c r="L115" i="23"/>
  <c r="X98" i="24"/>
  <c r="I145" i="24"/>
  <c r="H145" i="24"/>
  <c r="R113" i="30"/>
  <c r="L115" i="30"/>
  <c r="Y96" i="1"/>
  <c r="O114" i="3"/>
  <c r="Y96" i="6"/>
  <c r="I115" i="1"/>
  <c r="O113" i="1"/>
  <c r="O115" i="1" s="1"/>
  <c r="Q147" i="3"/>
  <c r="O113" i="6"/>
  <c r="O115" i="6" s="1"/>
  <c r="I115" i="6"/>
  <c r="I144" i="7"/>
  <c r="H144" i="7"/>
  <c r="L115" i="12"/>
  <c r="R113" i="12"/>
  <c r="Y96" i="13"/>
  <c r="I115" i="10"/>
  <c r="O113" i="10"/>
  <c r="F147" i="16"/>
  <c r="V100" i="16"/>
  <c r="X99" i="17"/>
  <c r="L115" i="15"/>
  <c r="R113" i="15"/>
  <c r="G147" i="25"/>
  <c r="W100" i="25"/>
  <c r="P147" i="26"/>
  <c r="I115" i="29"/>
  <c r="O113" i="29"/>
  <c r="R113" i="2"/>
  <c r="L115" i="2"/>
  <c r="F147" i="4"/>
  <c r="V100" i="4"/>
  <c r="Q143" i="12"/>
  <c r="X98" i="15"/>
  <c r="O114" i="14"/>
  <c r="I145" i="15"/>
  <c r="H145" i="15"/>
  <c r="Y98" i="14"/>
  <c r="Y98" i="20"/>
  <c r="R114" i="23"/>
  <c r="Y97" i="26"/>
  <c r="R113" i="27"/>
  <c r="L115" i="27"/>
  <c r="I145" i="30"/>
  <c r="X97" i="4"/>
  <c r="W100" i="6"/>
  <c r="G147" i="6"/>
  <c r="R114" i="1"/>
  <c r="L115" i="5"/>
  <c r="R113" i="5"/>
  <c r="H143" i="12"/>
  <c r="R113" i="3"/>
  <c r="L115" i="3"/>
  <c r="X97" i="1"/>
  <c r="Y96" i="7"/>
  <c r="F147" i="9"/>
  <c r="V100" i="9"/>
  <c r="I146" i="15"/>
  <c r="F147" i="11"/>
  <c r="V100" i="11"/>
  <c r="I143" i="14"/>
  <c r="P147" i="10"/>
  <c r="L115" i="11"/>
  <c r="R113" i="11"/>
  <c r="O114" i="16"/>
  <c r="G147" i="17"/>
  <c r="W100" i="17"/>
  <c r="R114" i="15"/>
  <c r="H145" i="17"/>
  <c r="I145" i="17"/>
  <c r="G147" i="18"/>
  <c r="W100" i="18"/>
  <c r="I143" i="18"/>
  <c r="H143" i="18"/>
  <c r="Y96" i="20"/>
  <c r="P147" i="22"/>
  <c r="L115" i="24"/>
  <c r="R113" i="24"/>
  <c r="O113" i="26"/>
  <c r="I115" i="26"/>
  <c r="I115" i="27"/>
  <c r="O113" i="27"/>
  <c r="O115" i="27" s="1"/>
  <c r="I143" i="28"/>
  <c r="P147" i="28"/>
  <c r="Y96" i="30"/>
  <c r="O147" i="30"/>
  <c r="Q147" i="30" s="1"/>
  <c r="I144" i="1"/>
  <c r="H144" i="1"/>
  <c r="P147" i="4"/>
  <c r="G147" i="4"/>
  <c r="I147" i="4" s="1"/>
  <c r="W100" i="4"/>
  <c r="Y100" i="4" s="1"/>
  <c r="H145" i="9"/>
  <c r="I145" i="9"/>
  <c r="P144" i="8"/>
  <c r="Q144" i="8"/>
  <c r="P144" i="15"/>
  <c r="Q144" i="15"/>
  <c r="R114" i="17"/>
  <c r="F147" i="14"/>
  <c r="V100" i="14"/>
  <c r="G147" i="20"/>
  <c r="W100" i="20"/>
  <c r="O113" i="21"/>
  <c r="I115" i="21"/>
  <c r="F147" i="20"/>
  <c r="H147" i="20" s="1"/>
  <c r="V100" i="20"/>
  <c r="X100" i="20" s="1"/>
  <c r="I145" i="25"/>
  <c r="H145" i="25"/>
  <c r="F147" i="25"/>
  <c r="H147" i="25" s="1"/>
  <c r="V100" i="25"/>
  <c r="X100" i="25" s="1"/>
  <c r="G147" i="29"/>
  <c r="W100" i="29"/>
  <c r="F147" i="30"/>
  <c r="V100" i="30"/>
  <c r="X99" i="2"/>
  <c r="G147" i="8"/>
  <c r="W100" i="8"/>
  <c r="G147" i="12"/>
  <c r="W100" i="12"/>
  <c r="O113" i="16"/>
  <c r="O115" i="16" s="1"/>
  <c r="I115" i="16"/>
  <c r="Q147" i="17"/>
  <c r="F147" i="13"/>
  <c r="V100" i="13"/>
  <c r="H145" i="21"/>
  <c r="I115" i="22"/>
  <c r="O113" i="22"/>
  <c r="L115" i="25"/>
  <c r="R113" i="25"/>
  <c r="O114" i="26"/>
  <c r="F147" i="28"/>
  <c r="V100" i="28"/>
  <c r="V100" i="29"/>
  <c r="X100" i="29" s="1"/>
  <c r="F147" i="29"/>
  <c r="H147" i="29" s="1"/>
  <c r="W100" i="2"/>
  <c r="Y100" i="2" s="1"/>
  <c r="G147" i="2"/>
  <c r="Q144" i="1"/>
  <c r="P144" i="1"/>
  <c r="H145" i="5"/>
  <c r="I115" i="4"/>
  <c r="O113" i="4"/>
  <c r="O115" i="4" s="1"/>
  <c r="Y96" i="5"/>
  <c r="X96" i="5"/>
  <c r="F147" i="2"/>
  <c r="H147" i="2" s="1"/>
  <c r="V100" i="2"/>
  <c r="X99" i="9"/>
  <c r="F147" i="3"/>
  <c r="V100" i="3"/>
  <c r="Q147" i="9"/>
  <c r="I145" i="8"/>
  <c r="H145" i="8"/>
  <c r="X98" i="21"/>
  <c r="P147" i="21"/>
  <c r="Q147" i="25"/>
  <c r="W100" i="27"/>
  <c r="G147" i="27"/>
  <c r="H144" i="28"/>
  <c r="Q147" i="2"/>
  <c r="I143" i="4"/>
  <c r="I143" i="7"/>
  <c r="O113" i="9"/>
  <c r="O115" i="9" s="1"/>
  <c r="I115" i="9"/>
  <c r="I115" i="11"/>
  <c r="O113" i="11"/>
  <c r="O115" i="11" s="1"/>
  <c r="O147" i="12"/>
  <c r="Q147" i="12" s="1"/>
  <c r="O114" i="10"/>
  <c r="I144" i="15"/>
  <c r="R113" i="18"/>
  <c r="L115" i="18"/>
  <c r="P147" i="19"/>
  <c r="X98" i="18"/>
  <c r="I143" i="20"/>
  <c r="O114" i="22"/>
  <c r="Q147" i="27"/>
  <c r="Y98" i="30"/>
  <c r="R114" i="30"/>
  <c r="G147" i="7"/>
  <c r="W100" i="7"/>
  <c r="G147" i="1"/>
  <c r="W100" i="1"/>
  <c r="L115" i="4"/>
  <c r="R115" i="4" s="1"/>
  <c r="R113" i="4"/>
  <c r="G147" i="10"/>
  <c r="W100" i="10"/>
  <c r="F147" i="8"/>
  <c r="H147" i="8" s="1"/>
  <c r="V100" i="8"/>
  <c r="X100" i="8" s="1"/>
  <c r="G147" i="9"/>
  <c r="I147" i="9" s="1"/>
  <c r="W100" i="9"/>
  <c r="Y100" i="9" s="1"/>
  <c r="G147" i="16"/>
  <c r="I147" i="16" s="1"/>
  <c r="W100" i="16"/>
  <c r="Y100" i="16" s="1"/>
  <c r="I115" i="14"/>
  <c r="O113" i="14"/>
  <c r="O115" i="14" s="1"/>
  <c r="W100" i="19"/>
  <c r="G147" i="19"/>
  <c r="L115" i="20"/>
  <c r="R113" i="20"/>
  <c r="G147" i="22"/>
  <c r="W100" i="22"/>
  <c r="I115" i="20"/>
  <c r="O113" i="20"/>
  <c r="F147" i="23"/>
  <c r="V100" i="23"/>
  <c r="F147" i="24"/>
  <c r="V100" i="24"/>
  <c r="I115" i="25"/>
  <c r="O113" i="25"/>
  <c r="O115" i="25" s="1"/>
  <c r="P143" i="27"/>
  <c r="Q143" i="27"/>
  <c r="R113" i="29"/>
  <c r="L115" i="29"/>
  <c r="R115" i="29" s="1"/>
  <c r="O113" i="30"/>
  <c r="O115" i="30" s="1"/>
  <c r="I115" i="30"/>
  <c r="P147" i="30"/>
  <c r="X99" i="6"/>
  <c r="F147" i="7"/>
  <c r="H147" i="7" s="1"/>
  <c r="V100" i="7"/>
  <c r="X100" i="7" s="1"/>
  <c r="F147" i="12"/>
  <c r="H147" i="12" s="1"/>
  <c r="V100" i="12"/>
  <c r="X100" i="12" s="1"/>
  <c r="L115" i="8"/>
  <c r="R113" i="8"/>
  <c r="Y96" i="12"/>
  <c r="Q147" i="11"/>
  <c r="I143" i="15"/>
  <c r="H143" i="15"/>
  <c r="I115" i="13"/>
  <c r="O113" i="13"/>
  <c r="O115" i="13" s="1"/>
  <c r="Q147" i="18"/>
  <c r="F147" i="19"/>
  <c r="H147" i="19" s="1"/>
  <c r="V100" i="19"/>
  <c r="X100" i="19" s="1"/>
  <c r="V100" i="22"/>
  <c r="X100" i="22" s="1"/>
  <c r="F147" i="22"/>
  <c r="H147" i="22" s="1"/>
  <c r="Y96" i="26"/>
  <c r="X98" i="25"/>
  <c r="I115" i="28"/>
  <c r="O113" i="28"/>
  <c r="O115" i="28" s="1"/>
  <c r="X96" i="29"/>
  <c r="H144" i="4"/>
  <c r="I143" i="5"/>
  <c r="H143" i="5"/>
  <c r="O113" i="2"/>
  <c r="O115" i="2" s="1"/>
  <c r="I115" i="2"/>
  <c r="O147" i="7"/>
  <c r="Q147" i="7" s="1"/>
  <c r="I115" i="3"/>
  <c r="O113" i="3"/>
  <c r="O115" i="3" s="1"/>
  <c r="R114" i="9"/>
  <c r="G147" i="13"/>
  <c r="I147" i="13" s="1"/>
  <c r="W100" i="13"/>
  <c r="Y100" i="13" s="1"/>
  <c r="H145" i="16"/>
  <c r="I145" i="16"/>
  <c r="G147" i="14"/>
  <c r="I147" i="14" s="1"/>
  <c r="W100" i="14"/>
  <c r="Y100" i="14" s="1"/>
  <c r="F147" i="18"/>
  <c r="H147" i="18" s="1"/>
  <c r="V100" i="18"/>
  <c r="X100" i="18" s="1"/>
  <c r="O114" i="21"/>
  <c r="P147" i="20"/>
  <c r="P147" i="23"/>
  <c r="R114" i="25"/>
  <c r="P147" i="24"/>
  <c r="G147" i="26"/>
  <c r="W100" i="26"/>
  <c r="R113" i="28"/>
  <c r="L115" i="28"/>
  <c r="R114" i="2"/>
  <c r="O147" i="5"/>
  <c r="Y99" i="8"/>
  <c r="P147" i="12"/>
  <c r="H143" i="13"/>
  <c r="O147" i="8"/>
  <c r="Q147" i="8" s="1"/>
  <c r="R114" i="12"/>
  <c r="Y96" i="17"/>
  <c r="F147" i="15"/>
  <c r="V100" i="15"/>
  <c r="P143" i="17"/>
  <c r="Q143" i="17"/>
  <c r="L115" i="17"/>
  <c r="R115" i="17" s="1"/>
  <c r="R113" i="17"/>
  <c r="O114" i="19"/>
  <c r="G147" i="21"/>
  <c r="I147" i="21" s="1"/>
  <c r="W100" i="21"/>
  <c r="Y100" i="21" s="1"/>
  <c r="R114" i="27"/>
  <c r="X97" i="28"/>
  <c r="P147" i="29"/>
  <c r="H146" i="6"/>
  <c r="P144" i="3"/>
  <c r="Q144" i="3"/>
  <c r="R113" i="10"/>
  <c r="L115" i="10"/>
  <c r="R115" i="10" s="1"/>
  <c r="O113" i="8"/>
  <c r="O115" i="8" s="1"/>
  <c r="I115" i="8"/>
  <c r="P147" i="7"/>
  <c r="Q147" i="13"/>
  <c r="R113" i="16"/>
  <c r="L115" i="16"/>
  <c r="R115" i="16" s="1"/>
  <c r="F147" i="17"/>
  <c r="H147" i="17" s="1"/>
  <c r="V100" i="17"/>
  <c r="X100" i="17" s="1"/>
  <c r="L115" i="19"/>
  <c r="R115" i="19" s="1"/>
  <c r="R113" i="19"/>
  <c r="O113" i="23"/>
  <c r="O115" i="23" s="1"/>
  <c r="I115" i="23"/>
  <c r="G147" i="23"/>
  <c r="I147" i="23" s="1"/>
  <c r="W100" i="23"/>
  <c r="Y100" i="23" s="1"/>
  <c r="O113" i="24"/>
  <c r="I115" i="24"/>
  <c r="G147" i="30"/>
  <c r="I147" i="30" s="1"/>
  <c r="W100" i="30"/>
  <c r="Y100" i="30" s="1"/>
  <c r="Y98" i="5"/>
  <c r="X98" i="5"/>
  <c r="F147" i="1"/>
  <c r="H147" i="1" s="1"/>
  <c r="V100" i="1"/>
  <c r="X100" i="1" s="1"/>
  <c r="F147" i="6"/>
  <c r="H147" i="6" s="1"/>
  <c r="V100" i="6"/>
  <c r="X100" i="6" s="1"/>
  <c r="I115" i="7"/>
  <c r="O113" i="7"/>
  <c r="O115" i="7" s="1"/>
  <c r="I115" i="12"/>
  <c r="O113" i="12"/>
  <c r="O115" i="12" s="1"/>
  <c r="X97" i="7"/>
  <c r="F147" i="10"/>
  <c r="H147" i="10" s="1"/>
  <c r="V100" i="10"/>
  <c r="X100" i="10" s="1"/>
  <c r="R114" i="11"/>
  <c r="H143" i="16"/>
  <c r="I143" i="16"/>
  <c r="G147" i="15"/>
  <c r="I147" i="15" s="1"/>
  <c r="W100" i="15"/>
  <c r="Y100" i="15" s="1"/>
  <c r="R114" i="18"/>
  <c r="I115" i="19"/>
  <c r="O113" i="19"/>
  <c r="O115" i="19" s="1"/>
  <c r="X99" i="25"/>
  <c r="H144" i="26"/>
  <c r="I144" i="26"/>
  <c r="X99" i="27"/>
  <c r="H143" i="29"/>
  <c r="I145" i="29"/>
  <c r="H145" i="29"/>
  <c r="R114" i="7"/>
  <c r="R113" i="13"/>
  <c r="L115" i="13"/>
  <c r="R115" i="13" s="1"/>
  <c r="P147" i="14"/>
  <c r="L115" i="14"/>
  <c r="R115" i="14" s="1"/>
  <c r="R113" i="14"/>
  <c r="I115" i="18"/>
  <c r="O113" i="18"/>
  <c r="O115" i="18" s="1"/>
  <c r="H146" i="23"/>
  <c r="O114" i="20"/>
  <c r="O114" i="24"/>
  <c r="L115" i="26"/>
  <c r="R115" i="26" s="1"/>
  <c r="R113" i="26"/>
  <c r="Y96" i="28"/>
  <c r="W100" i="28"/>
  <c r="Y100" i="28" s="1"/>
  <c r="G147" i="28"/>
  <c r="I147" i="28" s="1"/>
  <c r="I143" i="30"/>
  <c r="O113" i="5"/>
  <c r="O115" i="5" s="1"/>
  <c r="I115" i="5"/>
  <c r="R113" i="6"/>
  <c r="L115" i="6"/>
  <c r="R115" i="6" s="1"/>
  <c r="O147" i="1"/>
  <c r="Q147" i="1" s="1"/>
  <c r="G147" i="5"/>
  <c r="I147" i="5" s="1"/>
  <c r="W100" i="5"/>
  <c r="Y100" i="5" s="1"/>
  <c r="G147" i="3"/>
  <c r="I147" i="3" s="1"/>
  <c r="W100" i="3"/>
  <c r="Y100" i="3" s="1"/>
  <c r="R114" i="8"/>
  <c r="G147" i="11"/>
  <c r="I147" i="11" s="1"/>
  <c r="W100" i="11"/>
  <c r="Y100" i="11" s="1"/>
  <c r="P147" i="16"/>
  <c r="O113" i="15"/>
  <c r="O115" i="15" s="1"/>
  <c r="I115" i="15"/>
  <c r="O147" i="15"/>
  <c r="Q147" i="15" s="1"/>
  <c r="Y97" i="17"/>
  <c r="X99" i="22"/>
  <c r="X99" i="23"/>
  <c r="L115" i="21"/>
  <c r="R115" i="21" s="1"/>
  <c r="R113" i="21"/>
  <c r="G147" i="24"/>
  <c r="I147" i="24" s="1"/>
  <c r="W100" i="24"/>
  <c r="Y100" i="24" s="1"/>
  <c r="F147" i="26"/>
  <c r="H147" i="26" s="1"/>
  <c r="V100" i="26"/>
  <c r="X100" i="26" s="1"/>
  <c r="F147" i="27"/>
  <c r="H147" i="27" s="1"/>
  <c r="V100" i="27"/>
  <c r="X100" i="27" s="1"/>
  <c r="O114" i="29"/>
  <c r="X96" i="8"/>
  <c r="H146" i="25"/>
  <c r="P147" i="15" l="1"/>
  <c r="O115" i="24"/>
  <c r="R115" i="28"/>
  <c r="X100" i="24"/>
  <c r="O115" i="20"/>
  <c r="Y100" i="10"/>
  <c r="Y100" i="1"/>
  <c r="I147" i="27"/>
  <c r="X100" i="3"/>
  <c r="I147" i="2"/>
  <c r="Y100" i="8"/>
  <c r="H147" i="30"/>
  <c r="I147" i="20"/>
  <c r="R115" i="24"/>
  <c r="X100" i="9"/>
  <c r="R115" i="3"/>
  <c r="R115" i="5"/>
  <c r="P147" i="8"/>
  <c r="R115" i="2"/>
  <c r="R115" i="15"/>
  <c r="O115" i="10"/>
  <c r="R115" i="12"/>
  <c r="R115" i="23"/>
  <c r="X100" i="21"/>
  <c r="R115" i="8"/>
  <c r="H147" i="24"/>
  <c r="R115" i="20"/>
  <c r="I147" i="10"/>
  <c r="I147" i="1"/>
  <c r="Y100" i="27"/>
  <c r="H147" i="3"/>
  <c r="X100" i="28"/>
  <c r="R115" i="25"/>
  <c r="X100" i="13"/>
  <c r="I147" i="8"/>
  <c r="Y100" i="29"/>
  <c r="X100" i="14"/>
  <c r="Y100" i="18"/>
  <c r="X100" i="11"/>
  <c r="H147" i="9"/>
  <c r="Y100" i="25"/>
  <c r="H147" i="21"/>
  <c r="R115" i="1"/>
  <c r="X100" i="15"/>
  <c r="Q147" i="5"/>
  <c r="P147" i="5"/>
  <c r="Y100" i="26"/>
  <c r="P147" i="1"/>
  <c r="X100" i="23"/>
  <c r="Y100" i="22"/>
  <c r="I147" i="19"/>
  <c r="Y100" i="7"/>
  <c r="X100" i="5"/>
  <c r="H147" i="28"/>
  <c r="O115" i="22"/>
  <c r="H147" i="13"/>
  <c r="Y100" i="12"/>
  <c r="I147" i="29"/>
  <c r="O115" i="21"/>
  <c r="H147" i="14"/>
  <c r="O115" i="26"/>
  <c r="I147" i="18"/>
  <c r="Y100" i="17"/>
  <c r="R115" i="11"/>
  <c r="H147" i="11"/>
  <c r="I147" i="6"/>
  <c r="R115" i="27"/>
  <c r="X100" i="4"/>
  <c r="O115" i="29"/>
  <c r="I147" i="25"/>
  <c r="X100" i="16"/>
  <c r="R115" i="22"/>
  <c r="R115" i="9"/>
  <c r="H147" i="15"/>
  <c r="I147" i="26"/>
  <c r="H147" i="5"/>
  <c r="H147" i="23"/>
  <c r="I147" i="22"/>
  <c r="Y100" i="19"/>
  <c r="I147" i="7"/>
  <c r="R115" i="18"/>
  <c r="X100" i="2"/>
  <c r="I147" i="12"/>
  <c r="X100" i="30"/>
  <c r="Y100" i="20"/>
  <c r="I147" i="17"/>
  <c r="Y100" i="6"/>
  <c r="H147" i="4"/>
  <c r="H147" i="16"/>
  <c r="R115" i="30"/>
  <c r="R115" i="7"/>
</calcChain>
</file>

<file path=xl/sharedStrings.xml><?xml version="1.0" encoding="utf-8"?>
<sst xmlns="http://schemas.openxmlformats.org/spreadsheetml/2006/main" count="7020" uniqueCount="243">
  <si>
    <t>DIRETORIA DE GESTÃO EM SAÚDE</t>
  </si>
  <si>
    <t>COORDENAÇÃO DE REGULAÇÃO DO ACESSO AOS SERVIÇOS DE SAÚDE</t>
  </si>
  <si>
    <t>OCUPAÇÃO DOS LEITOS DE UTI SUS NO PARANÁ EM 01/06/2021 AS 12:00hs (não inclui leitos exclusivos covid)</t>
  </si>
  <si>
    <t>MACRO</t>
  </si>
  <si>
    <t>RS</t>
  </si>
  <si>
    <t>MUNICÍPIO</t>
  </si>
  <si>
    <t>cód.</t>
  </si>
  <si>
    <t>ESTABELECIMENTO DE SAÚDE</t>
  </si>
  <si>
    <t>UTI ADULTO</t>
  </si>
  <si>
    <t>UTI PEDIATRICA</t>
  </si>
  <si>
    <t>Habilitado</t>
  </si>
  <si>
    <t>Contratado</t>
  </si>
  <si>
    <t>EXIST.</t>
  </si>
  <si>
    <t>OCUP.</t>
  </si>
  <si>
    <t>DISP.</t>
  </si>
  <si>
    <t>TX OCUP.</t>
  </si>
  <si>
    <t>LESTE</t>
  </si>
  <si>
    <t>Paranaguá</t>
  </si>
  <si>
    <t>2687127 HOSPITAL REGIONAL DO LITORAL</t>
  </si>
  <si>
    <t>Campina Grande do Sul</t>
  </si>
  <si>
    <t>0013633 HOSPITAL ANGELINA CARON</t>
  </si>
  <si>
    <t>Campo Largo</t>
  </si>
  <si>
    <t>0013838 HOSPITAL SAO LUCAS</t>
  </si>
  <si>
    <t>6426204 HOSPITAL INFANTIL WALDEMAR MONASTIER</t>
  </si>
  <si>
    <t>5603145 HOSPITAL DO CENTRO</t>
  </si>
  <si>
    <t>0013846 HOSPITAL DO ROCIO</t>
  </si>
  <si>
    <t>Curitiba</t>
  </si>
  <si>
    <t>0015245 HOSPITAL UNIVERSITARIO EVANGELICO MACKENZIE</t>
  </si>
  <si>
    <t>6388671 HOSPITAL DO IDOSO ZILDA ARNS</t>
  </si>
  <si>
    <t>0015318 HNSG</t>
  </si>
  <si>
    <t>0015334 HOSPITAL SANTA CASA DE CURITIBA</t>
  </si>
  <si>
    <t>0015369 HOSPITAL DO TRABALHADOR</t>
  </si>
  <si>
    <t>0015563 HOSPITAL INFANTIL PEQUENO PRINCIPE</t>
  </si>
  <si>
    <t>0015407 HOSPITAL UNIVERSITARIO CAJURU</t>
  </si>
  <si>
    <t>0015423 CRUZ VERMELHA BRASILEIRA FILIAL DO ESTADO DO PARANA</t>
  </si>
  <si>
    <t>3075516 HOSPITAL SAO VICENTE</t>
  </si>
  <si>
    <t>0015644 HOSPITAL ERASTO GAERTNER</t>
  </si>
  <si>
    <t>2384299 HOSPITAL DE CLINICAS</t>
  </si>
  <si>
    <t>São José dos Pinhais</t>
  </si>
  <si>
    <t>2753278 HOSPITAL E MATERNIDADE MUNICIPAL DE SAO JOSE DOS PINHAIS</t>
  </si>
  <si>
    <t>Araucária</t>
  </si>
  <si>
    <t>5995280 HOSPITAL MUNICIPAL DE ARAUCARIA</t>
  </si>
  <si>
    <t>Castro</t>
  </si>
  <si>
    <t>2683210 HOSPITAL DA CRUZ VERMELHA DE CASTRO</t>
  </si>
  <si>
    <t>Ponta Grossa</t>
  </si>
  <si>
    <t>2683202H M AMADEU PUPPI</t>
  </si>
  <si>
    <t>2686791 ASSOCIACAO HOSPITALAR BOM JESUS</t>
  </si>
  <si>
    <t>2686953 SANTA CASA DE MISERICORDIA DE PONTA GROSSA</t>
  </si>
  <si>
    <t>6542638 HOSPITAL UNIVERSITARIO REGIONAL DOS CAMPOS GERAIS</t>
  </si>
  <si>
    <t>Irati</t>
  </si>
  <si>
    <t>2783789 SANTA CASA DE IRATI</t>
  </si>
  <si>
    <t>Guarapuava</t>
  </si>
  <si>
    <t>2741989 HOSPITAL DE CARIDADE SAO VICENTE DE PAULO</t>
  </si>
  <si>
    <t>2742047 INSTITUTO VIRMOND</t>
  </si>
  <si>
    <t>União da Vitória</t>
  </si>
  <si>
    <t>2568349 HOSPITAL REGIONAL DE CARIDADE NOSSA SRA APARECIDA</t>
  </si>
  <si>
    <t xml:space="preserve"> </t>
  </si>
  <si>
    <t>2568373 ASSOCIACAO DE PROTECAO A MATERNIDADE E A INFANCIA</t>
  </si>
  <si>
    <t>Telemaco Borba</t>
  </si>
  <si>
    <t>2740435 INSTITUTO DR FEITOSA</t>
  </si>
  <si>
    <t>Total Macro Leste</t>
  </si>
  <si>
    <t>OESTE</t>
  </si>
  <si>
    <t>Pato Branco</t>
  </si>
  <si>
    <t>0017868 POLICLINICA PATO BRANCO</t>
  </si>
  <si>
    <t>0017884 ISSAL</t>
  </si>
  <si>
    <t>Palmas</t>
  </si>
  <si>
    <t>2738287 INSTITUTO SANTA PELIZZARI</t>
  </si>
  <si>
    <t>Francisco Beltrão</t>
  </si>
  <si>
    <t>2666731 HOSPITAL SAO FRANCISCO</t>
  </si>
  <si>
    <t>5373190 CEONC</t>
  </si>
  <si>
    <t>6424341 HOSPITAL REGIONAL DO SUDOESTE WALTER ALBERTO PECOITS F B</t>
  </si>
  <si>
    <t>Medianeira</t>
  </si>
  <si>
    <t>2582716 HOSPITAL E MATERNIDADE NOSSA SENHORA DA LUZ</t>
  </si>
  <si>
    <t>Foz do iguaçu</t>
  </si>
  <si>
    <t>2591049 HOSPITAL MINISTRO COSTA CAVALCANTI</t>
  </si>
  <si>
    <t>5061989 HOSPITAL MUNICIPAL PADRE GERMANO LAUCK</t>
  </si>
  <si>
    <t>Cascavel</t>
  </si>
  <si>
    <t>2737434 CEONC</t>
  </si>
  <si>
    <t>2738252 HOSPITAL DO CORACAO</t>
  </si>
  <si>
    <t>2738309 HOSPITAL DE ENSINO SAO LUCAS</t>
  </si>
  <si>
    <t>2738368 HOSPITAL UNIVERSITARIO DO OESTE DO PARANA</t>
  </si>
  <si>
    <t>2740338 HOSPITAL DO CANCER DE CASCAVEL UOPECCAN</t>
  </si>
  <si>
    <t>Toledo</t>
  </si>
  <si>
    <t>4056752 HOESP</t>
  </si>
  <si>
    <t>Total Macro oeste</t>
  </si>
  <si>
    <t>NOROESTE</t>
  </si>
  <si>
    <t>Campo Mourão</t>
  </si>
  <si>
    <t>0014109 HOSPITAL SANTA CASA DE MISERICORDIA</t>
  </si>
  <si>
    <t>0014125 CENTER CLINICAS</t>
  </si>
  <si>
    <t>Umuarama</t>
  </si>
  <si>
    <t>2679736 ASSOCIACAO BENEFICENTE SAO FRANCISCO DE ASSIS</t>
  </si>
  <si>
    <t>2594366 INSTITUTO NOSSA SENHORA APARECIDA</t>
  </si>
  <si>
    <t>3005011 NOROSPAR</t>
  </si>
  <si>
    <t>7845138 UOPECCAN FILIAL UMUARAMA</t>
  </si>
  <si>
    <t>Cianorte</t>
  </si>
  <si>
    <t>2733676 HOSPITAL SAO PAULO</t>
  </si>
  <si>
    <t>2735989 FUNDHOSPAR FUNDACAO HOSPITALAR DO PARANA</t>
  </si>
  <si>
    <t>Paranavaí</t>
  </si>
  <si>
    <t>2754738 SANTA CASA DE PARANAVAI</t>
  </si>
  <si>
    <t>Maringá</t>
  </si>
  <si>
    <t>2586142 HOSPITAL MEMORIAL UNINGA</t>
  </si>
  <si>
    <t>2586169 HOSPITAL DO CANCER DE MARINGA</t>
  </si>
  <si>
    <t>2587335 HOSPITAL UNIVERSITARIO REGIONAL DE MARINGA</t>
  </si>
  <si>
    <t>2594714 HOSPITAL E MATERNIDADE MARIA AUXILIADORA</t>
  </si>
  <si>
    <t>2743477 HOSPITAL MUNICIPAL TELMA VILLANOVA KASPROWICZ</t>
  </si>
  <si>
    <t>2743469 HOSPITAL E MATERNIDADE SANTA RITA</t>
  </si>
  <si>
    <t>Sarandi</t>
  </si>
  <si>
    <t>2825589 METROPOLITANA DE SARANDI</t>
  </si>
  <si>
    <t>Total Macro noroeste</t>
  </si>
  <si>
    <t>NORTE</t>
  </si>
  <si>
    <t>Apucarana</t>
  </si>
  <si>
    <t>2439263 HNSG MATERNO INFANTIL</t>
  </si>
  <si>
    <t>2439360 HNSG HOSPITAL DA PROVIDENCIA</t>
  </si>
  <si>
    <t>Arapongas</t>
  </si>
  <si>
    <t>2576198 IRMANDADE SANTA CASA DE ARAPONGAS</t>
  </si>
  <si>
    <t>2576341 HONPAR HOSPITAL NORTE PARANAENSE</t>
  </si>
  <si>
    <t>Londrina</t>
  </si>
  <si>
    <t>2550792 HOSPITAL EVANGELICO DE LONDRINA</t>
  </si>
  <si>
    <t>2781859 HOSPITAL UNIVERSITARIO REGIONAL DO NORTE DO PARANA</t>
  </si>
  <si>
    <t>2577623 HCL HOSPITAL DO CANCER DE LONDRINA</t>
  </si>
  <si>
    <t>2580055 ISCAL</t>
  </si>
  <si>
    <t>Cambé</t>
  </si>
  <si>
    <t>2730650 SANTA CASA DE CAMBE</t>
  </si>
  <si>
    <t>Bandeirantes</t>
  </si>
  <si>
    <t>2577410 SANTA CASA DE BANDEIRANTES</t>
  </si>
  <si>
    <t>Cornélio Procópio</t>
  </si>
  <si>
    <t>2582449 SANTA CASA DE CORNELIO PROCOPIO</t>
  </si>
  <si>
    <t>Jacarezinho</t>
  </si>
  <si>
    <t>2783800 SANTA CASA MISERICORDIA DE JACAREZINHO</t>
  </si>
  <si>
    <t>Ivaiporã</t>
  </si>
  <si>
    <t>2590182 INSTITUTO LUCENA SANCHEZ</t>
  </si>
  <si>
    <t>2590727 HOSPITAL BOM JESUS</t>
  </si>
  <si>
    <t>Total Macro norte</t>
  </si>
  <si>
    <t>Total Sistema Estadual de Regulação</t>
  </si>
  <si>
    <t>Fonte: Sistema Estadual de Regulação, e-saude, SMS de São José dos Pinhais e Araucária.</t>
  </si>
  <si>
    <t xml:space="preserve">                SECRETARIA DE ESTADO DA SAÚDE DO PARANÁ</t>
  </si>
  <si>
    <t>OCUPAÇÃO DOS LEITOS DE UTI SUS NO PARANÁ EM 01/06/2021AS 12:00hs (não inclui leitos exclusivos covid)</t>
  </si>
  <si>
    <t>TOTAL UTI Adulto e pediátrica</t>
  </si>
  <si>
    <t>TOTAL</t>
  </si>
  <si>
    <t>OCUPAÇÃO DOS LEITOS DE UTI SISTEMA ESTADUAL DE REGULAÇÃO EM 01 de  junho de  2021 (EXCETO LEITOS EXCLUSIVOS COVID)</t>
  </si>
  <si>
    <t>TIPO DE LEITO</t>
  </si>
  <si>
    <t>EXISTENTES</t>
  </si>
  <si>
    <t>OCUPADOS</t>
  </si>
  <si>
    <t>DISPONÍVEIS</t>
  </si>
  <si>
    <t>TX de ocup.</t>
  </si>
  <si>
    <t>TOTAL UTI</t>
  </si>
  <si>
    <t>Obs: Não inclui os leitos exlcusivos COVID</t>
  </si>
  <si>
    <t>Ocupação de Leitos SUS (não COVID)</t>
  </si>
  <si>
    <t>Leito CLINICO ADULTO</t>
  </si>
  <si>
    <t>Leito CLINICO PEDIATRICO</t>
  </si>
  <si>
    <t>Exist</t>
  </si>
  <si>
    <t>Ocup</t>
  </si>
  <si>
    <t>Livre</t>
  </si>
  <si>
    <t>Tx de ocup.</t>
  </si>
  <si>
    <t>Fonte: Sistema Estadual de Regulação – CARE Pr</t>
  </si>
  <si>
    <t>Obs.: Dado parcial, considerando apenas a informação constante no Sistema CARE.</t>
  </si>
  <si>
    <t>ADULTO</t>
  </si>
  <si>
    <t>PEDIÁTRICO</t>
  </si>
  <si>
    <t>UTI</t>
  </si>
  <si>
    <t>CLÍNICO</t>
  </si>
  <si>
    <t>OCUPAÇÃO DOS LEITOS DE UTI SUS NO PARANÁ EM 02/06/2021 AS 12:00hs (não inclui leitos exclusivos covid)</t>
  </si>
  <si>
    <t>OCUPAÇÃO DOS LEITOS DE UTI SUS NO PARANÁ EM 02/06/2021AS 12:00hs (não inclui leitos exclusivos covid)</t>
  </si>
  <si>
    <t>OCUPAÇÃO DOS LEITOS DE UTI SISTEMA ESTADUAL DE REGULAÇÃO EM 02 de  junho de  2021 (EXCETO LEITOS EXCLUSIVOS COVID)</t>
  </si>
  <si>
    <t>OCUPAÇÃO DOS LEITOS DE UTI SUS NO PARANÁ EM 03/06/2021 AS 12:00hs (não inclui leitos exclusivos covid)</t>
  </si>
  <si>
    <t>OCUPAÇÃO DOS LEITOS DE UTI SUS NO PARANÁ EM 03/06/2021AS 12:00hs (não inclui leitos exclusivos covid)</t>
  </si>
  <si>
    <t>OCUPAÇÃO DOS LEITOS DE UTI SISTEMA ESTADUAL DE REGULAÇÃO EM 03 de  junho de  2021 (EXCETO LEITOS EXCLUSIVOS COVID)</t>
  </si>
  <si>
    <t>OCUPAÇÃO DOS LEITOS DE UTI SUS NO PARANÁ EM 04/06/2021 AS 12:00hs (não inclui leitos exclusivos covid)</t>
  </si>
  <si>
    <t>OCUPAÇÃO DOS LEITOS DE UTI SUS NO PARANÁ EM 04/06/2021AS 12:00hs (não inclui leitos exclusivos covid)</t>
  </si>
  <si>
    <t>OCUPAÇÃO DOS LEITOS DE UTI SISTEMA ESTADUAL DE REGULAÇÃO EM 04 de  junho de  2021 (EXCETO LEITOS EXCLUSIVOS COVID)</t>
  </si>
  <si>
    <t>OCUPAÇÃO DOS LEITOS DE UTI SUS NO PARANÁ EM 05/06/2021 AS 12:00hs (não inclui leitos exclusivos covid)</t>
  </si>
  <si>
    <t>OCUPAÇÃO DOS LEITOS DE UTI SUS NO PARANÁ EM 05/06/2021AS 12:00hs (não inclui leitos exclusivos covid)</t>
  </si>
  <si>
    <t>OCUPAÇÃO DOS LEITOS DE UTI SISTEMA ESTADUAL DE REGULAÇÃO EM 05 de  junho de  2021 (EXCETO LEITOS EXCLUSIVOS COVID)</t>
  </si>
  <si>
    <t>OCUPAÇÃO DOS LEITOS DE UTI SUS NO PARANÁ EM 06/06/2021 AS 12:00hs (não inclui leitos exclusivos covid)</t>
  </si>
  <si>
    <t>OCUPAÇÃO DOS LEITOS DE UTI SUS NO PARANÁ EM 06/06/2021AS 12:00hs (não inclui leitos exclusivos covid)</t>
  </si>
  <si>
    <t>OCUPAÇÃO DOS LEITOS DE UTI SISTEMA ESTADUAL DE REGULAÇÃO EM 06 de  junho de  2021 (EXCETO LEITOS EXCLUSIVOS COVID)</t>
  </si>
  <si>
    <t>OCUPAÇÃO DOS LEITOS DE UTI SUS NO PARANÁ EM 07/06/2021 AS 12:00hs (não inclui leitos exclusivos covid)</t>
  </si>
  <si>
    <t>OCUPAÇÃO DOS LEITOS DE UTI SUS NO PARANÁ EM 07/06/2021AS 12:00hs (não inclui leitos exclusivos covid)</t>
  </si>
  <si>
    <t>OCUPAÇÃO DOS LEITOS DE UTI SISTEMA ESTADUAL DE REGULAÇÃO EM 07 de  junho de  2021 (EXCETO LEITOS EXCLUSIVOS COVID)</t>
  </si>
  <si>
    <t>OCUPAÇÃO DOS LEITOS DE UTI SUS NO PARANÁ EM 08/06/2021 AS 12:00hs (não inclui leitos exclusivos covid)</t>
  </si>
  <si>
    <t>OCUPAÇÃO DOS LEITOS DE UTI SUS NO PARANÁ EM 08/06/2021AS 12:00hs (não inclui leitos exclusivos covid)</t>
  </si>
  <si>
    <t>OCUPAÇÃO DOS LEITOS DE UTI SISTEMA ESTADUAL DE REGULAÇÃO EM 08 de  junho de  2021 (EXCETO LEITOS EXCLUSIVOS COVID)</t>
  </si>
  <si>
    <t>OCUPAÇÃO DOS LEITOS DE UTI SUS NO PARANÁ EM 09/06/2021 AS 12:00hs (não inclui leitos exclusivos covid)</t>
  </si>
  <si>
    <t>OCUPAÇÃO DOS LEITOS DE UTI SUS NO PARANÁ EM 09/06/2021AS 12:00hs (não inclui leitos exclusivos covid)</t>
  </si>
  <si>
    <t>OCUPAÇÃO DOS LEITOS DE UTI SISTEMA ESTADUAL DE REGULAÇÃO EM 09 de  junho de  2021 (EXCETO LEITOS EXCLUSIVOS COVID)</t>
  </si>
  <si>
    <t>OCUPAÇÃO DOS LEITOS DE UTI SUS NO PARANÁ EM 10/06/2021 AS 12:00hs (não inclui leitos exclusivos covid)</t>
  </si>
  <si>
    <t>OCUPAÇÃO DOS LEITOS DE UTI SUS NO PARANÁ EM 10/06/2021AS 12:00hs (não inclui leitos exclusivos covid)</t>
  </si>
  <si>
    <t>OCUPAÇÃO DOS LEITOS DE UTI SISTEMA ESTADUAL DE REGULAÇÃO EM 10 de  junho de  2021 (EXCETO LEITOS EXCLUSIVOS COVID)</t>
  </si>
  <si>
    <t>OCUPAÇÃO DOS LEITOS DE UTI SUS NO PARANÁ EM 11/06/2021 AS 12:00hs (não inclui leitos exclusivos covid)</t>
  </si>
  <si>
    <t>OCUPAÇÃO DOS LEITOS DE UTI SUS NO PARANÁ EM 11/06/2021AS 12:00hs (não inclui leitos exclusivos covid)</t>
  </si>
  <si>
    <t>OCUPAÇÃO DOS LEITOS DE UTI SISTEMA ESTADUAL DE REGULAÇÃO EM 11 de  junho de  2021 (EXCETO LEITOS EXCLUSIVOS COVID)</t>
  </si>
  <si>
    <t>OCUPAÇÃO DOS LEITOS DE UTI SUS NO PARANÁ EM 12/06/2021 AS 12:00hs (não inclui leitos exclusivos covid)</t>
  </si>
  <si>
    <t>OCUPAÇÃO DOS LEITOS DE UTI SUS NO PARANÁ EM 12/06/2021AS 12:00hs (não inclui leitos exclusivos covid)</t>
  </si>
  <si>
    <t>OCUPAÇÃO DOS LEITOS DE UTI SISTEMA ESTADUAL DE REGULAÇÃO EM 12 de  junho de  2021 (EXCETO LEITOS EXCLUSIVOS COVID)</t>
  </si>
  <si>
    <t>OCUPAÇÃO DOS LEITOS DE UTI SUS NO PARANÁ EM 13/06/2021 AS 12:00hs (não inclui leitos exclusivos covid)</t>
  </si>
  <si>
    <t>OCUPAÇÃO DOS LEITOS DE UTI SUS NO PARANÁ EM 13/06/2021AS 12:00hs (não inclui leitos exclusivos covid)</t>
  </si>
  <si>
    <t>OCUPAÇÃO DOS LEITOS DE UTI SISTEMA ESTADUAL DE REGULAÇÃO EM 13 de  junho de  2021 (EXCETO LEITOS EXCLUSIVOS COVID)</t>
  </si>
  <si>
    <t>OCUPAÇÃO DOS LEITOS DE UTI SUS NO PARANÁ EM 14/06/2021 AS 12:00hs (não inclui leitos exclusivos covid)</t>
  </si>
  <si>
    <t>OCUPAÇÃO DOS LEITOS DE UTI SUS NO PARANÁ EM 14/06/2021AS 12:00hs (não inclui leitos exclusivos covid)</t>
  </si>
  <si>
    <t>OCUPAÇÃO DOS LEITOS DE UTI SISTEMA ESTADUAL DE REGULAÇÃO EM 14 de  junho de  2021 (EXCETO LEITOS EXCLUSIVOS COVID)</t>
  </si>
  <si>
    <t>OCUPAÇÃO DOS LEITOS DE UTI SUS NO PARANÁ EM 15/06/2021 AS 12:00hs (não inclui leitos exclusivos covid)</t>
  </si>
  <si>
    <t>OCUPAÇÃO DOS LEITOS DE UTI SUS NO PARANÁ EM 15/06/2021AS 12:00hs (não inclui leitos exclusivos covid)</t>
  </si>
  <si>
    <t>OCUPAÇÃO DOS LEITOS DE UTI SISTEMA ESTADUAL DE REGULAÇÃO EM 15 de  junho de  2021 (EXCETO LEITOS EXCLUSIVOS COVID)</t>
  </si>
  <si>
    <t>OCUPAÇÃO DOS LEITOS DE UTI SUS NO PARANÁ EM 16/06/2021 AS 12:00hs (não inclui leitos exclusivos covid)</t>
  </si>
  <si>
    <t>OCUPAÇÃO DOS LEITOS DE UTI SUS NO PARANÁ EM 16/06/2021AS 12:00hs (não inclui leitos exclusivos covid)</t>
  </si>
  <si>
    <t>OCUPAÇÃO DOS LEITOS DE UTI SISTEMA ESTADUAL DE REGULAÇÃO EM 16 de  junho de  2021 (EXCETO LEITOS EXCLUSIVOS COVID)</t>
  </si>
  <si>
    <t>OCUPAÇÃO DOS LEITOS DE UTI SUS NO PARANÁ EM 17/06/2021 AS 12:00hs (não inclui leitos exclusivos covid)</t>
  </si>
  <si>
    <t>OCUPAÇÃO DOS LEITOS DE UTI SUS NO PARANÁ EM 17/06/2021AS 12:00hs (não inclui leitos exclusivos covid)</t>
  </si>
  <si>
    <t>OCUPAÇÃO DOS LEITOS DE UTI SISTEMA ESTADUAL DE REGULAÇÃO EM 017 de  junho de  2021 (EXCETO LEITOS EXCLUSIVOS COVID)</t>
  </si>
  <si>
    <t>OCUPAÇÃO DOS LEITOS DE UTI SUS NO PARANÁ EM 18/06/2021 AS 12:00hs (não inclui leitos exclusivos covid)</t>
  </si>
  <si>
    <t>OCUPAÇÃO DOS LEITOS DE UTI SUS NO PARANÁ EM 18/06/2021AS 12:00hs (não inclui leitos exclusivos covid)</t>
  </si>
  <si>
    <t>OCUPAÇÃO DOS LEITOS DE UTI SISTEMA ESTADUAL DE REGULAÇÃO EM 18 de  junho de  2021 (EXCETO LEITOS EXCLUSIVOS COVID)</t>
  </si>
  <si>
    <t>OCUPAÇÃO DOS LEITOS DE UTI SUS NO PARANÁ EM 19/06/2021 AS 12:00hs (não inclui leitos exclusivos covid)</t>
  </si>
  <si>
    <t>OCUPAÇÃO DOS LEITOS DE UTI SUS NO PARANÁ EM 19/06/2021AS 12:00hs (não inclui leitos exclusivos covid)</t>
  </si>
  <si>
    <t>OCUPAÇÃO DOS LEITOS DE UTI SISTEMA ESTADUAL DE REGULAÇÃO EM 19 de  junho de  2021 (EXCETO LEITOS EXCLUSIVOS COVID)</t>
  </si>
  <si>
    <t>OCUPAÇÃO DOS LEITOS DE UTI SUS NO PARANÁ EM 20/06/2021 AS 12:00hs (não inclui leitos exclusivos covid)</t>
  </si>
  <si>
    <t>OCUPAÇÃO DOS LEITOS DE UTI SUS NO PARANÁ EM 20/06/2021AS 12:00hs (não inclui leitos exclusivos covid)</t>
  </si>
  <si>
    <t>OCUPAÇÃO DOS LEITOS DE UTI SISTEMA ESTADUAL DE REGULAÇÃO EM 020de  junho de  2021 (EXCETO LEITOS EXCLUSIVOS COVID)</t>
  </si>
  <si>
    <t>OCUPAÇÃO DOS LEITOS DE UTI SUS NO PARANÁ EM 21/06/2021 AS 12:00hs (não inclui leitos exclusivos covid)</t>
  </si>
  <si>
    <t>OCUPAÇÃO DOS LEITOS DE UTI SUS NO PARANÁ EM 21/06/2021AS 12:00hs (não inclui leitos exclusivos covid)</t>
  </si>
  <si>
    <t>OCUPAÇÃO DOS LEITOS DE UTI SISTEMA ESTADUAL DE REGULAÇÃO EM 21 de  junho de  2021 (EXCETO LEITOS EXCLUSIVOS COVID)</t>
  </si>
  <si>
    <t>OCUPAÇÃO DOS LEITOS DE UTI SUS NO PARANÁ EM 22/06/2021 AS 12:00hs (não inclui leitos exclusivos covid)</t>
  </si>
  <si>
    <t>OCUPAÇÃO DOS LEITOS DE UTI SUS NO PARANÁ EM 22/06/2021AS 12:00hs (não inclui leitos exclusivos covid)</t>
  </si>
  <si>
    <t>OCUPAÇÃO DOS LEITOS DE UTI SISTEMA ESTADUAL DE REGULAÇÃO EM 22 de  junho de  2021 (EXCETO LEITOS EXCLUSIVOS COVID)</t>
  </si>
  <si>
    <t>OCUPAÇÃO DOS LEITOS DE UTI SUS NO PARANÁ EM 23/06/2021 AS 12:00hs (não inclui leitos exclusivos covid)</t>
  </si>
  <si>
    <t>OCUPAÇÃO DOS LEITOS DE UTI SUS NO PARANÁ EM 24/06/2021 AS 12:00hs (não inclui leitos exclusivos covid)</t>
  </si>
  <si>
    <t>OCUPAÇÃO DOS LEITOS DE UTI SUS NO PARANÁ EM 24/06/2021AS 12:00hs (não inclui leitos exclusivos covid)</t>
  </si>
  <si>
    <t>OCUPAÇÃO DOS LEITOS DE UTI SISTEMA ESTADUAL DE REGULAÇÃO EM 24 de  junho de  2021 (EXCETO LEITOS EXCLUSIVOS COVID)</t>
  </si>
  <si>
    <t>OCUPAÇÃO DOS LEITOS DE UTI SUS NO PARANÁ EM 25/06/2021 AS 12:00hs (não inclui leitos exclusivos covid)</t>
  </si>
  <si>
    <t>OCUPAÇÃO DOS LEITOS DE UTI SUS NO PARANÁ EM 26/06/2021 AS 12:00hs (não inclui leitos exclusivos covid)</t>
  </si>
  <si>
    <t>OCUPAÇÃO DOS LEITOS DE UTI SUS NO PARANÁ EM 26/06/2021AS 12:00hs (não inclui leitos exclusivos covid)</t>
  </si>
  <si>
    <t>OCUPAÇÃO DOS LEITOS DE UTI SISTEMA ESTADUAL DE REGULAÇÃO EM 26 de  junho de  2021 (EXCETO LEITOS EXCLUSIVOS COVID)</t>
  </si>
  <si>
    <t>OCUPAÇÃO DOS LEITOS DE UTI SUS NO PARANÁ EM 27/06/2021 AS 12:00hs (não inclui leitos exclusivos covid)</t>
  </si>
  <si>
    <t>OCUPAÇÃO DOS LEITOS DE UTI SUS NO PARANÁ EM 27/06/2021AS 12:00hs (não inclui leitos exclusivos covid)</t>
  </si>
  <si>
    <t>OCUPAÇÃO DOS LEITOS DE UTI SISTEMA ESTADUAL DE REGULAÇÃO EM 27 de  junho de  2021 (EXCETO LEITOS EXCLUSIVOS COVID)</t>
  </si>
  <si>
    <t>OCUPAÇÃO DOS LEITOS DE UTI SUS NO PARANÁ EM 28/06/2021 AS 12:00hs (não inclui leitos exclusivos covid)</t>
  </si>
  <si>
    <t>OCUPAÇÃO DOS LEITOS DE UTI SUS NO PARANÁ EM 28/06/2021AS 12:00hs (não inclui leitos exclusivos covid)</t>
  </si>
  <si>
    <t>OCUPAÇÃO DOS LEITOS DE UTI SISTEMA ESTADUAL DE REGULAÇÃO EM 28 de  junho de  2021 (EXCETO LEITOS EXCLUSIVOS COVID)</t>
  </si>
  <si>
    <t>OCUPAÇÃO DOS LEITOS DE UTI SUS NO PARANÁ EM 29/06/2021 AS 12:00hs (não inclui leitos exclusivos covid)</t>
  </si>
  <si>
    <t>OCUPAÇÃO DOS LEITOS DE UTI SUS NO PARANÁ EM 29/06/2021AS 12:00hs (não inclui leitos exclusivos covid)</t>
  </si>
  <si>
    <t>OCUPAÇÃO DOS LEITOS DE UTI SISTEMA ESTADUAL DE REGULAÇÃO EM 29 de  junho de  2021 (EXCETO LEITOS EXCLUSIVOS COVID)</t>
  </si>
  <si>
    <t>OCUPAÇÃO DOS LEITOS DE UTI SUS NO PARANÁ EM 30/06/2021 AS 12:00hs (não inclui leitos exclusivos covid)</t>
  </si>
  <si>
    <t>OCUPAÇÃO DOS LEITOS DE UTI SUS NO PARANÁ EM 30/06/2021AS 12:00hs (não inclui leitos exclusivos covid)</t>
  </si>
  <si>
    <t>OCUPAÇÃO DOS LEITOS DE UTI SISTEMA ESTADUAL DE REGULAÇÃO EM 30 de  junho de  2021 (EXCETO LEITOS EXCLUSIVOS COVID)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</si>
</sst>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.00%"/>
  </numFmts>
  <fonts count="18">
    <font>
      <sz val="11"/>
      <color rgb="FF000000"/>
      <name val="Liberation Sans1"/>
      <charset val="1"/>
    </font>
    <font>
      <b/>
      <sz val="10"/>
      <color rgb="FF000000"/>
      <name val="Arial1"/>
      <charset val="1"/>
    </font>
    <font>
      <b/>
      <sz val="8"/>
      <color rgb="FF000000"/>
      <name val="Arial1"/>
      <charset val="1"/>
    </font>
    <font>
      <b/>
      <sz val="10"/>
      <color rgb="FF000000"/>
      <name val="Calibri1"/>
      <charset val="1"/>
    </font>
    <font>
      <b/>
      <sz val="8"/>
      <color rgb="FF000000"/>
      <name val="Calibri1"/>
      <charset val="1"/>
    </font>
    <font>
      <sz val="8"/>
      <color rgb="FF000000"/>
      <name val="Arial1"/>
      <charset val="1"/>
    </font>
    <font>
      <sz val="10"/>
      <color rgb="FF000000"/>
      <name val="Calibri1"/>
      <charset val="1"/>
    </font>
    <font>
      <sz val="10"/>
      <color rgb="FF000000"/>
      <name val="Calibri11"/>
      <charset val="1"/>
    </font>
    <font>
      <sz val="8"/>
      <color rgb="FF000000"/>
      <name val="Calibri1"/>
      <charset val="1"/>
    </font>
    <font>
      <sz val="12"/>
      <color rgb="FF000000"/>
      <name val="Calibri1"/>
      <charset val="1"/>
    </font>
    <font>
      <b/>
      <sz val="16"/>
      <color rgb="FF000000"/>
      <name val="Calibri1"/>
      <charset val="1"/>
    </font>
    <font>
      <b/>
      <sz val="14"/>
      <color rgb="FF000000"/>
      <name val="Arial1"/>
      <charset val="1"/>
    </font>
    <font>
      <b/>
      <sz val="16"/>
      <color rgb="FF000000"/>
      <name val="Arial1"/>
      <charset val="1"/>
    </font>
    <font>
      <b/>
      <sz val="14"/>
      <color rgb="FF000000"/>
      <name val="Calibri1"/>
      <charset val="1"/>
    </font>
    <font>
      <b/>
      <sz val="12"/>
      <color rgb="FF000000"/>
      <name val="Calibri1"/>
      <charset val="1"/>
    </font>
    <font>
      <b/>
      <sz val="10"/>
      <color rgb="FF000000"/>
      <name val="Liberation Sans1"/>
      <charset val="1"/>
    </font>
    <font>
      <sz val="8"/>
      <color rgb="FF000000"/>
      <name val="Liberation Sans1"/>
      <charset val="1"/>
    </font>
    <font>
      <b/>
      <sz val="8"/>
      <color rgb="FF000000"/>
      <name val="Liberation Sans1"/>
      <charset val="1"/>
    </font>
  </fonts>
  <fills count="1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CC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FFCC99"/>
        <bgColor rgb="FFC0C0C0"/>
      </patternFill>
    </fill>
    <fill>
      <patternFill patternType="solid">
        <fgColor rgb="FFFF6600"/>
        <bgColor rgb="FFFF9900"/>
      </patternFill>
    </fill>
    <fill>
      <patternFill patternType="solid">
        <fgColor rgb="FF99CCFF"/>
        <bgColor rgb="FFCCCCFF"/>
      </patternFill>
    </fill>
    <fill>
      <patternFill patternType="solid">
        <fgColor rgb="FF33CCCC"/>
        <bgColor rgb="FF00CCFF"/>
      </patternFill>
    </fill>
    <fill>
      <patternFill patternType="solid">
        <fgColor rgb="FF993366"/>
        <bgColor rgb="FF993366"/>
      </patternFill>
    </fill>
    <fill>
      <patternFill patternType="solid">
        <fgColor rgb="FF969696"/>
        <bgColor rgb="FF808080"/>
      </patternFill>
    </fill>
    <fill>
      <patternFill patternType="solid">
        <fgColor rgb="FF99CC00"/>
        <bgColor rgb="FFFFCC00"/>
      </patternFill>
    </fill>
    <fill>
      <patternFill patternType="solid">
        <fgColor rgb="FFFF9900"/>
        <bgColor rgb="FFFFCC00"/>
      </patternFill>
    </fill>
    <fill>
      <patternFill patternType="solid">
        <fgColor rgb="FFFFFF99"/>
        <bgColor rgb="FFFFFFCC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9" fontId="7" fillId="0" borderId="0" applyBorder="0" applyProtection="0"/>
  </cellStyleXfs>
  <cellXfs count="192">
    <xf numFmtId="0" fontId="0" fillId="0" borderId="0" xfId="0"/>
    <xf numFmtId="0" fontId="1" fillId="7" borderId="3" xfId="0" applyFont="1" applyFill="1" applyBorder="1" applyAlignment="1">
      <alignment horizontal="center" vertical="center" textRotation="90"/>
    </xf>
    <xf numFmtId="0" fontId="2" fillId="5" borderId="3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 textRotation="90"/>
    </xf>
    <xf numFmtId="0" fontId="1" fillId="2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textRotation="90"/>
    </xf>
    <xf numFmtId="0" fontId="4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textRotation="90"/>
    </xf>
    <xf numFmtId="0" fontId="2" fillId="2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vertical="center"/>
    </xf>
    <xf numFmtId="0" fontId="6" fillId="3" borderId="3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9" fontId="6" fillId="3" borderId="3" xfId="1" applyFont="1" applyFill="1" applyBorder="1" applyAlignment="1" applyProtection="1">
      <alignment horizontal="center" vertical="center"/>
    </xf>
    <xf numFmtId="0" fontId="6" fillId="3" borderId="3" xfId="1" applyNumberFormat="1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9" fontId="3" fillId="2" borderId="3" xfId="1" applyFont="1" applyFill="1" applyBorder="1" applyAlignment="1" applyProtection="1">
      <alignment horizontal="center" vertical="center"/>
    </xf>
    <xf numFmtId="0" fontId="1" fillId="2" borderId="0" xfId="0" applyFont="1" applyFill="1"/>
    <xf numFmtId="0" fontId="1" fillId="5" borderId="3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vertical="center"/>
    </xf>
    <xf numFmtId="0" fontId="6" fillId="5" borderId="3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  <xf numFmtId="9" fontId="6" fillId="5" borderId="3" xfId="1" applyFont="1" applyFill="1" applyBorder="1" applyAlignment="1" applyProtection="1">
      <alignment horizontal="center" vertical="center"/>
    </xf>
    <xf numFmtId="0" fontId="6" fillId="5" borderId="3" xfId="1" applyNumberFormat="1" applyFont="1" applyFill="1" applyBorder="1" applyAlignment="1" applyProtection="1">
      <alignment horizontal="center" vertical="center"/>
    </xf>
    <xf numFmtId="0" fontId="1" fillId="7" borderId="3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  <xf numFmtId="0" fontId="5" fillId="7" borderId="3" xfId="0" applyFont="1" applyFill="1" applyBorder="1" applyAlignment="1">
      <alignment vertical="center"/>
    </xf>
    <xf numFmtId="0" fontId="6" fillId="7" borderId="3" xfId="0" applyFont="1" applyFill="1" applyBorder="1" applyAlignment="1">
      <alignment horizontal="center" vertical="center"/>
    </xf>
    <xf numFmtId="0" fontId="6" fillId="8" borderId="3" xfId="0" applyFont="1" applyFill="1" applyBorder="1" applyAlignment="1">
      <alignment horizontal="center" vertical="center"/>
    </xf>
    <xf numFmtId="9" fontId="6" fillId="7" borderId="3" xfId="1" applyFont="1" applyFill="1" applyBorder="1" applyAlignment="1" applyProtection="1">
      <alignment horizontal="center" vertical="center"/>
    </xf>
    <xf numFmtId="9" fontId="6" fillId="8" borderId="3" xfId="1" applyFont="1" applyFill="1" applyBorder="1" applyAlignment="1" applyProtection="1">
      <alignment horizontal="center" vertical="center"/>
    </xf>
    <xf numFmtId="3" fontId="6" fillId="7" borderId="3" xfId="1" applyNumberFormat="1" applyFont="1" applyFill="1" applyBorder="1" applyAlignment="1" applyProtection="1">
      <alignment horizontal="center" vertical="center"/>
    </xf>
    <xf numFmtId="0" fontId="1" fillId="0" borderId="0" xfId="0" applyFont="1"/>
    <xf numFmtId="0" fontId="5" fillId="2" borderId="3" xfId="0" applyFont="1" applyFill="1" applyBorder="1" applyAlignment="1">
      <alignment vertical="center"/>
    </xf>
    <xf numFmtId="0" fontId="6" fillId="2" borderId="3" xfId="0" applyFont="1" applyFill="1" applyBorder="1" applyAlignment="1">
      <alignment horizontal="center" vertical="center"/>
    </xf>
    <xf numFmtId="0" fontId="6" fillId="9" borderId="3" xfId="0" applyFont="1" applyFill="1" applyBorder="1" applyAlignment="1">
      <alignment horizontal="center" vertical="center"/>
    </xf>
    <xf numFmtId="9" fontId="6" fillId="2" borderId="3" xfId="1" applyFont="1" applyFill="1" applyBorder="1" applyAlignment="1" applyProtection="1">
      <alignment horizontal="center" vertical="center"/>
    </xf>
    <xf numFmtId="0" fontId="6" fillId="2" borderId="3" xfId="1" applyNumberFormat="1" applyFont="1" applyFill="1" applyBorder="1" applyAlignment="1" applyProtection="1">
      <alignment horizontal="center" vertical="center"/>
    </xf>
    <xf numFmtId="9" fontId="6" fillId="9" borderId="3" xfId="1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3" fontId="3" fillId="2" borderId="3" xfId="1" applyNumberFormat="1" applyFont="1" applyFill="1" applyBorder="1" applyAlignment="1" applyProtection="1">
      <alignment horizontal="center" vertical="center"/>
    </xf>
    <xf numFmtId="0" fontId="9" fillId="0" borderId="0" xfId="0" applyFont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9" fontId="9" fillId="0" borderId="0" xfId="1" applyFont="1" applyBorder="1" applyAlignment="1" applyProtection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9" fontId="3" fillId="3" borderId="3" xfId="0" applyNumberFormat="1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9" fontId="3" fillId="5" borderId="3" xfId="0" applyNumberFormat="1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center"/>
    </xf>
    <xf numFmtId="9" fontId="3" fillId="7" borderId="3" xfId="0" applyNumberFormat="1" applyFont="1" applyFill="1" applyBorder="1" applyAlignment="1">
      <alignment horizontal="center" vertical="center"/>
    </xf>
    <xf numFmtId="0" fontId="15" fillId="0" borderId="3" xfId="0" applyFont="1" applyBorder="1"/>
    <xf numFmtId="0" fontId="15" fillId="0" borderId="3" xfId="0" applyFont="1" applyBorder="1" applyAlignment="1">
      <alignment wrapText="1"/>
    </xf>
    <xf numFmtId="0" fontId="15" fillId="0" borderId="3" xfId="0" applyFont="1" applyBorder="1" applyAlignment="1">
      <alignment wrapText="1" shrinkToFit="1"/>
    </xf>
    <xf numFmtId="0" fontId="0" fillId="0" borderId="3" xfId="0" applyBorder="1"/>
    <xf numFmtId="164" fontId="0" fillId="0" borderId="3" xfId="0" applyNumberFormat="1" applyBorder="1"/>
    <xf numFmtId="164" fontId="15" fillId="0" borderId="3" xfId="0" applyNumberFormat="1" applyFont="1" applyBorder="1"/>
    <xf numFmtId="0" fontId="16" fillId="0" borderId="0" xfId="0" applyFont="1"/>
    <xf numFmtId="164" fontId="0" fillId="0" borderId="0" xfId="0" applyNumberFormat="1"/>
    <xf numFmtId="3" fontId="15" fillId="11" borderId="3" xfId="0" applyNumberFormat="1" applyFont="1" applyFill="1" applyBorder="1" applyAlignment="1">
      <alignment horizontal="center"/>
    </xf>
    <xf numFmtId="9" fontId="15" fillId="11" borderId="3" xfId="0" applyNumberFormat="1" applyFont="1" applyFill="1" applyBorder="1" applyAlignment="1">
      <alignment horizontal="center"/>
    </xf>
    <xf numFmtId="0" fontId="15" fillId="11" borderId="3" xfId="0" applyFont="1" applyFill="1" applyBorder="1" applyAlignment="1">
      <alignment horizontal="center"/>
    </xf>
    <xf numFmtId="1" fontId="15" fillId="11" borderId="3" xfId="0" applyNumberFormat="1" applyFont="1" applyFill="1" applyBorder="1" applyAlignment="1">
      <alignment horizontal="center"/>
    </xf>
    <xf numFmtId="3" fontId="15" fillId="12" borderId="3" xfId="0" applyNumberFormat="1" applyFont="1" applyFill="1" applyBorder="1" applyAlignment="1">
      <alignment horizontal="center"/>
    </xf>
    <xf numFmtId="9" fontId="15" fillId="12" borderId="3" xfId="0" applyNumberFormat="1" applyFont="1" applyFill="1" applyBorder="1" applyAlignment="1">
      <alignment horizontal="center"/>
    </xf>
    <xf numFmtId="0" fontId="15" fillId="12" borderId="3" xfId="0" applyFont="1" applyFill="1" applyBorder="1" applyAlignment="1">
      <alignment horizontal="center"/>
    </xf>
    <xf numFmtId="1" fontId="15" fillId="12" borderId="3" xfId="0" applyNumberFormat="1" applyFont="1" applyFill="1" applyBorder="1" applyAlignment="1">
      <alignment horizontal="center"/>
    </xf>
    <xf numFmtId="3" fontId="15" fillId="13" borderId="3" xfId="0" applyNumberFormat="1" applyFont="1" applyFill="1" applyBorder="1" applyAlignment="1">
      <alignment horizontal="center"/>
    </xf>
    <xf numFmtId="9" fontId="15" fillId="13" borderId="3" xfId="0" applyNumberFormat="1" applyFont="1" applyFill="1" applyBorder="1" applyAlignment="1">
      <alignment horizontal="center"/>
    </xf>
    <xf numFmtId="0" fontId="15" fillId="13" borderId="3" xfId="0" applyFont="1" applyFill="1" applyBorder="1" applyAlignment="1">
      <alignment horizontal="center"/>
    </xf>
    <xf numFmtId="1" fontId="15" fillId="13" borderId="3" xfId="0" applyNumberFormat="1" applyFont="1" applyFill="1" applyBorder="1" applyAlignment="1">
      <alignment horizontal="center"/>
    </xf>
    <xf numFmtId="3" fontId="15" fillId="9" borderId="3" xfId="0" applyNumberFormat="1" applyFont="1" applyFill="1" applyBorder="1" applyAlignment="1">
      <alignment horizontal="center"/>
    </xf>
    <xf numFmtId="9" fontId="15" fillId="9" borderId="3" xfId="0" applyNumberFormat="1" applyFont="1" applyFill="1" applyBorder="1" applyAlignment="1">
      <alignment horizontal="center"/>
    </xf>
    <xf numFmtId="0" fontId="15" fillId="9" borderId="3" xfId="0" applyFont="1" applyFill="1" applyBorder="1" applyAlignment="1">
      <alignment horizontal="center"/>
    </xf>
    <xf numFmtId="1" fontId="15" fillId="9" borderId="3" xfId="0" applyNumberFormat="1" applyFont="1" applyFill="1" applyBorder="1" applyAlignment="1">
      <alignment horizontal="center"/>
    </xf>
    <xf numFmtId="3" fontId="15" fillId="2" borderId="3" xfId="0" applyNumberFormat="1" applyFont="1" applyFill="1" applyBorder="1" applyAlignment="1">
      <alignment horizontal="center"/>
    </xf>
    <xf numFmtId="9" fontId="15" fillId="2" borderId="3" xfId="0" applyNumberFormat="1" applyFont="1" applyFill="1" applyBorder="1" applyAlignment="1">
      <alignment horizontal="center"/>
    </xf>
    <xf numFmtId="0" fontId="15" fillId="2" borderId="3" xfId="0" applyFont="1" applyFill="1" applyBorder="1" applyAlignment="1">
      <alignment horizontal="center"/>
    </xf>
    <xf numFmtId="1" fontId="15" fillId="2" borderId="3" xfId="0" applyNumberFormat="1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9" fontId="8" fillId="3" borderId="3" xfId="1" applyFont="1" applyFill="1" applyBorder="1" applyAlignment="1" applyProtection="1">
      <alignment horizontal="center" vertical="center"/>
    </xf>
    <xf numFmtId="0" fontId="8" fillId="3" borderId="3" xfId="1" applyNumberFormat="1" applyFont="1" applyFill="1" applyBorder="1" applyAlignment="1" applyProtection="1">
      <alignment horizontal="center" vertical="center"/>
    </xf>
    <xf numFmtId="9" fontId="4" fillId="2" borderId="3" xfId="1" applyFont="1" applyFill="1" applyBorder="1" applyAlignment="1" applyProtection="1">
      <alignment horizontal="center" vertical="center"/>
    </xf>
    <xf numFmtId="0" fontId="2" fillId="2" borderId="0" xfId="0" applyFont="1" applyFill="1"/>
    <xf numFmtId="0" fontId="8" fillId="5" borderId="3" xfId="0" applyFont="1" applyFill="1" applyBorder="1" applyAlignment="1">
      <alignment horizontal="center" vertical="center"/>
    </xf>
    <xf numFmtId="0" fontId="8" fillId="6" borderId="3" xfId="0" applyFont="1" applyFill="1" applyBorder="1" applyAlignment="1">
      <alignment horizontal="center" vertical="center"/>
    </xf>
    <xf numFmtId="9" fontId="8" fillId="5" borderId="3" xfId="1" applyFont="1" applyFill="1" applyBorder="1" applyAlignment="1" applyProtection="1">
      <alignment horizontal="center" vertical="center"/>
    </xf>
    <xf numFmtId="0" fontId="8" fillId="5" borderId="3" xfId="1" applyNumberFormat="1" applyFont="1" applyFill="1" applyBorder="1" applyAlignment="1" applyProtection="1">
      <alignment horizontal="center" vertical="center"/>
    </xf>
    <xf numFmtId="0" fontId="8" fillId="7" borderId="3" xfId="0" applyFont="1" applyFill="1" applyBorder="1" applyAlignment="1">
      <alignment horizontal="center" vertical="center"/>
    </xf>
    <xf numFmtId="0" fontId="8" fillId="8" borderId="3" xfId="0" applyFont="1" applyFill="1" applyBorder="1" applyAlignment="1">
      <alignment horizontal="center" vertical="center"/>
    </xf>
    <xf numFmtId="9" fontId="8" fillId="7" borderId="3" xfId="1" applyFont="1" applyFill="1" applyBorder="1" applyAlignment="1" applyProtection="1">
      <alignment horizontal="center" vertical="center"/>
    </xf>
    <xf numFmtId="9" fontId="8" fillId="8" borderId="3" xfId="1" applyFont="1" applyFill="1" applyBorder="1" applyAlignment="1" applyProtection="1">
      <alignment horizontal="center" vertical="center"/>
    </xf>
    <xf numFmtId="3" fontId="8" fillId="7" borderId="3" xfId="1" applyNumberFormat="1" applyFont="1" applyFill="1" applyBorder="1" applyAlignment="1" applyProtection="1">
      <alignment horizontal="center" vertical="center"/>
    </xf>
    <xf numFmtId="0" fontId="2" fillId="0" borderId="0" xfId="0" applyFont="1"/>
    <xf numFmtId="0" fontId="8" fillId="2" borderId="3" xfId="0" applyFont="1" applyFill="1" applyBorder="1" applyAlignment="1">
      <alignment horizontal="center" vertical="center"/>
    </xf>
    <xf numFmtId="0" fontId="8" fillId="9" borderId="3" xfId="0" applyFont="1" applyFill="1" applyBorder="1" applyAlignment="1">
      <alignment horizontal="center" vertical="center"/>
    </xf>
    <xf numFmtId="9" fontId="8" fillId="2" borderId="3" xfId="1" applyFont="1" applyFill="1" applyBorder="1" applyAlignment="1" applyProtection="1">
      <alignment horizontal="center" vertical="center"/>
    </xf>
    <xf numFmtId="0" fontId="8" fillId="2" borderId="3" xfId="1" applyNumberFormat="1" applyFont="1" applyFill="1" applyBorder="1" applyAlignment="1" applyProtection="1">
      <alignment horizontal="center" vertical="center"/>
    </xf>
    <xf numFmtId="9" fontId="8" fillId="9" borderId="3" xfId="1" applyFont="1" applyFill="1" applyBorder="1" applyAlignment="1" applyProtection="1">
      <alignment horizontal="center" vertical="center"/>
    </xf>
    <xf numFmtId="3" fontId="4" fillId="2" borderId="3" xfId="1" applyNumberFormat="1" applyFont="1" applyFill="1" applyBorder="1" applyAlignment="1" applyProtection="1">
      <alignment horizontal="center" vertical="center"/>
    </xf>
    <xf numFmtId="0" fontId="8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9" fontId="8" fillId="0" borderId="0" xfId="1" applyFont="1" applyBorder="1" applyAlignment="1" applyProtection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9" fontId="4" fillId="3" borderId="3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9" fontId="4" fillId="5" borderId="3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9" fontId="4" fillId="7" borderId="3" xfId="0" applyNumberFormat="1" applyFont="1" applyFill="1" applyBorder="1" applyAlignment="1">
      <alignment horizontal="center" vertical="center"/>
    </xf>
    <xf numFmtId="0" fontId="17" fillId="0" borderId="3" xfId="0" applyFont="1" applyBorder="1"/>
    <xf numFmtId="0" fontId="17" fillId="0" borderId="3" xfId="0" applyFont="1" applyBorder="1" applyAlignment="1">
      <alignment wrapText="1"/>
    </xf>
    <xf numFmtId="0" fontId="17" fillId="0" borderId="3" xfId="0" applyFont="1" applyBorder="1" applyAlignment="1">
      <alignment wrapText="1" shrinkToFit="1"/>
    </xf>
    <xf numFmtId="0" fontId="16" fillId="0" borderId="3" xfId="0" applyFont="1" applyBorder="1"/>
    <xf numFmtId="164" fontId="16" fillId="0" borderId="3" xfId="0" applyNumberFormat="1" applyFont="1" applyBorder="1"/>
    <xf numFmtId="164" fontId="17" fillId="0" borderId="3" xfId="0" applyNumberFormat="1" applyFont="1" applyBorder="1"/>
    <xf numFmtId="164" fontId="16" fillId="0" borderId="0" xfId="0" applyNumberFormat="1" applyFont="1"/>
    <xf numFmtId="3" fontId="17" fillId="11" borderId="3" xfId="0" applyNumberFormat="1" applyFont="1" applyFill="1" applyBorder="1" applyAlignment="1">
      <alignment horizontal="center"/>
    </xf>
    <xf numFmtId="9" fontId="17" fillId="11" borderId="3" xfId="0" applyNumberFormat="1" applyFont="1" applyFill="1" applyBorder="1" applyAlignment="1">
      <alignment horizontal="center"/>
    </xf>
    <xf numFmtId="0" fontId="17" fillId="11" borderId="3" xfId="0" applyFont="1" applyFill="1" applyBorder="1" applyAlignment="1">
      <alignment horizontal="center"/>
    </xf>
    <xf numFmtId="1" fontId="17" fillId="11" borderId="3" xfId="0" applyNumberFormat="1" applyFont="1" applyFill="1" applyBorder="1" applyAlignment="1">
      <alignment horizontal="center"/>
    </xf>
    <xf numFmtId="3" fontId="17" fillId="12" borderId="3" xfId="0" applyNumberFormat="1" applyFont="1" applyFill="1" applyBorder="1" applyAlignment="1">
      <alignment horizontal="center"/>
    </xf>
    <xf numFmtId="9" fontId="17" fillId="12" borderId="3" xfId="0" applyNumberFormat="1" applyFont="1" applyFill="1" applyBorder="1" applyAlignment="1">
      <alignment horizontal="center"/>
    </xf>
    <xf numFmtId="0" fontId="17" fillId="12" borderId="3" xfId="0" applyFont="1" applyFill="1" applyBorder="1" applyAlignment="1">
      <alignment horizontal="center"/>
    </xf>
    <xf numFmtId="1" fontId="17" fillId="12" borderId="3" xfId="0" applyNumberFormat="1" applyFont="1" applyFill="1" applyBorder="1" applyAlignment="1">
      <alignment horizontal="center"/>
    </xf>
    <xf numFmtId="3" fontId="17" fillId="13" borderId="3" xfId="0" applyNumberFormat="1" applyFont="1" applyFill="1" applyBorder="1" applyAlignment="1">
      <alignment horizontal="center"/>
    </xf>
    <xf numFmtId="9" fontId="17" fillId="13" borderId="3" xfId="0" applyNumberFormat="1" applyFont="1" applyFill="1" applyBorder="1" applyAlignment="1">
      <alignment horizontal="center"/>
    </xf>
    <xf numFmtId="0" fontId="17" fillId="13" borderId="3" xfId="0" applyFont="1" applyFill="1" applyBorder="1" applyAlignment="1">
      <alignment horizontal="center"/>
    </xf>
    <xf numFmtId="1" fontId="17" fillId="13" borderId="3" xfId="0" applyNumberFormat="1" applyFont="1" applyFill="1" applyBorder="1" applyAlignment="1">
      <alignment horizontal="center"/>
    </xf>
    <xf numFmtId="3" fontId="17" fillId="9" borderId="3" xfId="0" applyNumberFormat="1" applyFont="1" applyFill="1" applyBorder="1" applyAlignment="1">
      <alignment horizontal="center"/>
    </xf>
    <xf numFmtId="9" fontId="17" fillId="9" borderId="3" xfId="0" applyNumberFormat="1" applyFont="1" applyFill="1" applyBorder="1" applyAlignment="1">
      <alignment horizontal="center"/>
    </xf>
    <xf numFmtId="0" fontId="17" fillId="9" borderId="3" xfId="0" applyFont="1" applyFill="1" applyBorder="1" applyAlignment="1">
      <alignment horizontal="center"/>
    </xf>
    <xf numFmtId="1" fontId="17" fillId="9" borderId="3" xfId="0" applyNumberFormat="1" applyFont="1" applyFill="1" applyBorder="1" applyAlignment="1">
      <alignment horizontal="center"/>
    </xf>
    <xf numFmtId="3" fontId="17" fillId="2" borderId="3" xfId="0" applyNumberFormat="1" applyFont="1" applyFill="1" applyBorder="1" applyAlignment="1">
      <alignment horizontal="center"/>
    </xf>
    <xf numFmtId="9" fontId="17" fillId="2" borderId="3" xfId="0" applyNumberFormat="1" applyFont="1" applyFill="1" applyBorder="1" applyAlignment="1">
      <alignment horizontal="center"/>
    </xf>
    <xf numFmtId="0" fontId="17" fillId="2" borderId="3" xfId="0" applyFont="1" applyFill="1" applyBorder="1" applyAlignment="1">
      <alignment horizontal="center"/>
    </xf>
    <xf numFmtId="1" fontId="17" fillId="2" borderId="3" xfId="0" applyNumberFormat="1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textRotation="90"/>
    </xf>
    <xf numFmtId="0" fontId="8" fillId="0" borderId="5" xfId="0" applyFont="1" applyBorder="1" applyAlignment="1">
      <alignment horizontal="left" vertical="center"/>
    </xf>
    <xf numFmtId="0" fontId="1" fillId="2" borderId="4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/>
    </xf>
    <xf numFmtId="0" fontId="11" fillId="7" borderId="3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3" fillId="10" borderId="3" xfId="0" applyFont="1" applyFill="1" applyBorder="1" applyAlignment="1">
      <alignment horizontal="center" vertical="center" wrapText="1"/>
    </xf>
    <xf numFmtId="0" fontId="13" fillId="10" borderId="3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/>
    </xf>
    <xf numFmtId="9" fontId="3" fillId="10" borderId="3" xfId="1" applyFont="1" applyFill="1" applyBorder="1" applyAlignment="1" applyProtection="1">
      <alignment horizontal="center" vertical="center"/>
    </xf>
    <xf numFmtId="0" fontId="14" fillId="10" borderId="3" xfId="0" applyFont="1" applyFill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9" fontId="14" fillId="2" borderId="3" xfId="0" applyNumberFormat="1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1" fillId="11" borderId="3" xfId="0" applyFont="1" applyFill="1" applyBorder="1" applyAlignment="1">
      <alignment horizontal="center" vertical="center"/>
    </xf>
    <xf numFmtId="0" fontId="11" fillId="12" borderId="3" xfId="0" applyFont="1" applyFill="1" applyBorder="1" applyAlignment="1">
      <alignment horizontal="center" vertical="center"/>
    </xf>
    <xf numFmtId="0" fontId="11" fillId="13" borderId="3" xfId="0" applyFont="1" applyFill="1" applyBorder="1" applyAlignment="1">
      <alignment horizontal="center" vertical="center"/>
    </xf>
    <xf numFmtId="0" fontId="11" fillId="9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textRotation="90"/>
    </xf>
    <xf numFmtId="0" fontId="2" fillId="3" borderId="3" xfId="0" applyFont="1" applyFill="1" applyBorder="1" applyAlignment="1">
      <alignment horizontal="center" vertical="center" textRotation="90"/>
    </xf>
    <xf numFmtId="0" fontId="2" fillId="5" borderId="3" xfId="0" applyFont="1" applyFill="1" applyBorder="1" applyAlignment="1">
      <alignment horizontal="center" vertical="center" textRotation="90"/>
    </xf>
    <xf numFmtId="0" fontId="2" fillId="7" borderId="3" xfId="0" applyFont="1" applyFill="1" applyBorder="1" applyAlignment="1">
      <alignment horizontal="center" vertical="center" textRotation="90"/>
    </xf>
    <xf numFmtId="0" fontId="2" fillId="2" borderId="3" xfId="0" applyFont="1" applyFill="1" applyBorder="1" applyAlignment="1">
      <alignment horizontal="center" vertical="center" textRotation="90"/>
    </xf>
    <xf numFmtId="0" fontId="2" fillId="2" borderId="4" xfId="0" applyFont="1" applyFill="1" applyBorder="1" applyAlignment="1">
      <alignment horizontal="center" vertical="center"/>
    </xf>
    <xf numFmtId="0" fontId="4" fillId="10" borderId="3" xfId="0" applyFont="1" applyFill="1" applyBorder="1" applyAlignment="1">
      <alignment horizontal="center" vertical="center" wrapText="1"/>
    </xf>
    <xf numFmtId="0" fontId="4" fillId="10" borderId="3" xfId="0" applyFont="1" applyFill="1" applyBorder="1" applyAlignment="1">
      <alignment horizontal="center" vertical="center"/>
    </xf>
    <xf numFmtId="9" fontId="4" fillId="10" borderId="3" xfId="1" applyFont="1" applyFill="1" applyBorder="1" applyAlignment="1" applyProtection="1">
      <alignment horizontal="center" vertical="center"/>
    </xf>
    <xf numFmtId="0" fontId="4" fillId="0" borderId="3" xfId="0" applyFont="1" applyBorder="1" applyAlignment="1">
      <alignment horizontal="center" vertical="center"/>
    </xf>
    <xf numFmtId="9" fontId="4" fillId="2" borderId="3" xfId="0" applyNumberFormat="1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2" fillId="11" borderId="3" xfId="0" applyFont="1" applyFill="1" applyBorder="1" applyAlignment="1">
      <alignment horizontal="center" vertical="center"/>
    </xf>
    <xf numFmtId="0" fontId="2" fillId="12" borderId="3" xfId="0" applyFont="1" applyFill="1" applyBorder="1" applyAlignment="1">
      <alignment horizontal="center" vertical="center"/>
    </xf>
    <xf numFmtId="0" fontId="2" fillId="13" borderId="3" xfId="0" applyFont="1" applyFill="1" applyBorder="1" applyAlignment="1">
      <alignment horizontal="center" vertical="center"/>
    </xf>
    <xf numFmtId="0" fontId="2" fillId="9" borderId="3" xfId="0" applyFont="1" applyFill="1" applyBorder="1" applyAlignment="1">
      <alignment horizontal="center" vertical="center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7"/>
  <sheetViews>
    <sheetView zoomScale="82" zoomScaleNormal="82" workbookViewId="0"/>
  </sheetViews>
  <sheetFormatPr defaultRowHeight="13.8"/>
  <cols>
    <col min="1" max="2" width="10.59765625" customWidth="1"/>
    <col min="3" max="3" width="19.09765625" customWidth="1"/>
    <col min="4" max="4" width="10.59765625" customWidth="1"/>
    <col min="5" max="5" width="54.8984375" customWidth="1"/>
    <col min="6" max="25" width="10.59765625" customWidth="1"/>
    <col min="26" max="64" width="9" customWidth="1"/>
    <col min="65" max="1025" width="10.5" customWidth="1"/>
  </cols>
  <sheetData>
    <row r="1" spans="1:2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</row>
    <row r="2" spans="1:2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</row>
    <row r="3" spans="1:21">
      <c r="A3" s="12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</row>
    <row r="4" spans="1:21">
      <c r="A4" s="11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9" t="s">
        <v>8</v>
      </c>
      <c r="G4" s="9"/>
      <c r="H4" s="9"/>
      <c r="I4" s="9"/>
      <c r="J4" s="9"/>
      <c r="K4" s="9"/>
      <c r="L4" s="9"/>
      <c r="M4" s="9"/>
      <c r="N4" s="9" t="s">
        <v>9</v>
      </c>
      <c r="O4" s="9"/>
      <c r="P4" s="9"/>
      <c r="Q4" s="9"/>
      <c r="R4" s="9"/>
      <c r="S4" s="9"/>
      <c r="T4" s="9"/>
      <c r="U4" s="9"/>
    </row>
    <row r="5" spans="1:21">
      <c r="A5" s="11"/>
      <c r="B5" s="10"/>
      <c r="C5" s="10"/>
      <c r="D5" s="10"/>
      <c r="E5" s="10"/>
      <c r="F5" s="9" t="s">
        <v>10</v>
      </c>
      <c r="G5" s="9"/>
      <c r="H5" s="9"/>
      <c r="I5" s="9"/>
      <c r="J5" s="9" t="s">
        <v>11</v>
      </c>
      <c r="K5" s="9"/>
      <c r="L5" s="9"/>
      <c r="M5" s="9"/>
      <c r="N5" s="9" t="s">
        <v>10</v>
      </c>
      <c r="O5" s="9"/>
      <c r="P5" s="9"/>
      <c r="Q5" s="9"/>
      <c r="R5" s="9" t="s">
        <v>11</v>
      </c>
      <c r="S5" s="9"/>
      <c r="T5" s="9"/>
      <c r="U5" s="9"/>
    </row>
    <row r="6" spans="1:21">
      <c r="A6" s="11"/>
      <c r="B6" s="10"/>
      <c r="C6" s="10"/>
      <c r="D6" s="10"/>
      <c r="E6" s="10"/>
      <c r="F6" s="18" t="s">
        <v>12</v>
      </c>
      <c r="G6" s="18" t="s">
        <v>13</v>
      </c>
      <c r="H6" s="18" t="s">
        <v>14</v>
      </c>
      <c r="I6" s="18" t="s">
        <v>15</v>
      </c>
      <c r="J6" s="18" t="s">
        <v>12</v>
      </c>
      <c r="K6" s="18" t="s">
        <v>13</v>
      </c>
      <c r="L6" s="18" t="s">
        <v>14</v>
      </c>
      <c r="M6" s="18" t="s">
        <v>15</v>
      </c>
      <c r="N6" s="18" t="s">
        <v>12</v>
      </c>
      <c r="O6" s="18" t="s">
        <v>13</v>
      </c>
      <c r="P6" s="18" t="s">
        <v>14</v>
      </c>
      <c r="Q6" s="18" t="s">
        <v>15</v>
      </c>
      <c r="R6" s="18" t="s">
        <v>12</v>
      </c>
      <c r="S6" s="18" t="s">
        <v>13</v>
      </c>
      <c r="T6" s="18" t="s">
        <v>14</v>
      </c>
      <c r="U6" s="18" t="s">
        <v>15</v>
      </c>
    </row>
    <row r="7" spans="1:21">
      <c r="A7" s="8" t="s">
        <v>16</v>
      </c>
      <c r="B7" s="19">
        <v>1</v>
      </c>
      <c r="C7" s="20" t="s">
        <v>17</v>
      </c>
      <c r="D7" s="20">
        <v>13669</v>
      </c>
      <c r="E7" s="21" t="s">
        <v>18</v>
      </c>
      <c r="F7" s="22">
        <v>14</v>
      </c>
      <c r="G7" s="23">
        <v>14</v>
      </c>
      <c r="H7" s="22">
        <f>F7-G7</f>
        <v>0</v>
      </c>
      <c r="I7" s="24">
        <f>G7/F7</f>
        <v>1</v>
      </c>
      <c r="J7" s="24"/>
      <c r="K7" s="23"/>
      <c r="L7" s="22"/>
      <c r="M7" s="24"/>
      <c r="N7" s="22"/>
      <c r="O7" s="23"/>
      <c r="P7" s="22"/>
      <c r="Q7" s="24"/>
      <c r="R7" s="22"/>
      <c r="S7" s="23"/>
      <c r="T7" s="22"/>
      <c r="U7" s="24"/>
    </row>
    <row r="8" spans="1:21">
      <c r="A8" s="8"/>
      <c r="B8" s="7">
        <v>2</v>
      </c>
      <c r="C8" s="20" t="s">
        <v>19</v>
      </c>
      <c r="D8" s="20">
        <v>1401</v>
      </c>
      <c r="E8" s="21" t="s">
        <v>20</v>
      </c>
      <c r="F8" s="22">
        <v>29</v>
      </c>
      <c r="G8" s="23">
        <v>29</v>
      </c>
      <c r="H8" s="22">
        <f>F8-G8</f>
        <v>0</v>
      </c>
      <c r="I8" s="24">
        <f>G8/F8</f>
        <v>1</v>
      </c>
      <c r="J8" s="25">
        <v>1</v>
      </c>
      <c r="K8" s="23">
        <v>1</v>
      </c>
      <c r="L8" s="22">
        <f>J8-K8</f>
        <v>0</v>
      </c>
      <c r="M8" s="24">
        <f>K8/J8</f>
        <v>1</v>
      </c>
      <c r="N8" s="22">
        <v>10</v>
      </c>
      <c r="O8" s="23">
        <v>10</v>
      </c>
      <c r="P8" s="22">
        <f>N8-O8</f>
        <v>0</v>
      </c>
      <c r="Q8" s="24">
        <f>O8/N8</f>
        <v>1</v>
      </c>
      <c r="R8" s="22"/>
      <c r="S8" s="23"/>
      <c r="T8" s="22"/>
      <c r="U8" s="24"/>
    </row>
    <row r="9" spans="1:21">
      <c r="A9" s="8"/>
      <c r="B9" s="7"/>
      <c r="C9" s="6" t="s">
        <v>21</v>
      </c>
      <c r="D9" s="20">
        <v>1472</v>
      </c>
      <c r="E9" s="21" t="s">
        <v>22</v>
      </c>
      <c r="F9" s="22">
        <v>0</v>
      </c>
      <c r="G9" s="23">
        <v>0</v>
      </c>
      <c r="H9" s="22">
        <f>F9-G9</f>
        <v>0</v>
      </c>
      <c r="I9" s="24"/>
      <c r="J9" s="25">
        <v>0</v>
      </c>
      <c r="K9" s="23"/>
      <c r="L9" s="22">
        <f>J9-K9</f>
        <v>0</v>
      </c>
      <c r="M9" s="24"/>
      <c r="N9" s="22"/>
      <c r="O9" s="23"/>
      <c r="P9" s="22"/>
      <c r="Q9" s="24"/>
      <c r="R9" s="22"/>
      <c r="S9" s="23"/>
      <c r="T9" s="22"/>
      <c r="U9" s="24"/>
    </row>
    <row r="10" spans="1:21">
      <c r="A10" s="8"/>
      <c r="B10" s="7"/>
      <c r="C10" s="6"/>
      <c r="D10" s="20">
        <v>1441</v>
      </c>
      <c r="E10" s="21" t="s">
        <v>23</v>
      </c>
      <c r="F10" s="22"/>
      <c r="G10" s="23"/>
      <c r="H10" s="22"/>
      <c r="I10" s="24"/>
      <c r="J10" s="25"/>
      <c r="K10" s="23"/>
      <c r="L10" s="22"/>
      <c r="M10" s="24"/>
      <c r="N10" s="22">
        <v>10</v>
      </c>
      <c r="O10" s="23">
        <v>6</v>
      </c>
      <c r="P10" s="22">
        <f>N10-O10</f>
        <v>4</v>
      </c>
      <c r="Q10" s="24">
        <f>O10/N10</f>
        <v>0.6</v>
      </c>
      <c r="R10" s="22"/>
      <c r="S10" s="23"/>
      <c r="T10" s="22"/>
      <c r="U10" s="24"/>
    </row>
    <row r="11" spans="1:21">
      <c r="A11" s="8"/>
      <c r="B11" s="7"/>
      <c r="C11" s="6"/>
      <c r="D11" s="20">
        <v>1529</v>
      </c>
      <c r="E11" s="21" t="s">
        <v>24</v>
      </c>
      <c r="F11" s="22">
        <v>45</v>
      </c>
      <c r="G11" s="23">
        <v>44</v>
      </c>
      <c r="H11" s="22">
        <f t="shared" ref="H11:H17" si="0">F11-G11</f>
        <v>1</v>
      </c>
      <c r="I11" s="24">
        <f t="shared" ref="I11:I17" si="1">G11/F11</f>
        <v>0.97777777777777775</v>
      </c>
      <c r="J11" s="25"/>
      <c r="K11" s="23"/>
      <c r="L11" s="22"/>
      <c r="M11" s="24"/>
      <c r="N11" s="22"/>
      <c r="O11" s="23"/>
      <c r="P11" s="22"/>
      <c r="Q11" s="24"/>
      <c r="R11" s="22"/>
      <c r="S11" s="23"/>
      <c r="T11" s="22"/>
      <c r="U11" s="24"/>
    </row>
    <row r="12" spans="1:21">
      <c r="A12" s="8"/>
      <c r="B12" s="7"/>
      <c r="C12" s="6"/>
      <c r="D12" s="20">
        <v>1482</v>
      </c>
      <c r="E12" s="21" t="s">
        <v>25</v>
      </c>
      <c r="F12" s="22">
        <v>32</v>
      </c>
      <c r="G12" s="23">
        <v>24</v>
      </c>
      <c r="H12" s="22">
        <f t="shared" si="0"/>
        <v>8</v>
      </c>
      <c r="I12" s="24">
        <f t="shared" si="1"/>
        <v>0.75</v>
      </c>
      <c r="J12" s="25"/>
      <c r="K12" s="23"/>
      <c r="L12" s="22"/>
      <c r="M12" s="24"/>
      <c r="N12" s="22">
        <v>25</v>
      </c>
      <c r="O12" s="23">
        <v>0</v>
      </c>
      <c r="P12" s="22">
        <f>N12-O12</f>
        <v>25</v>
      </c>
      <c r="Q12" s="24">
        <f>O12/N12</f>
        <v>0</v>
      </c>
      <c r="R12" s="22"/>
      <c r="S12" s="23"/>
      <c r="T12" s="22"/>
      <c r="U12" s="24"/>
    </row>
    <row r="13" spans="1:21">
      <c r="A13" s="8"/>
      <c r="B13" s="7"/>
      <c r="C13" s="6" t="s">
        <v>26</v>
      </c>
      <c r="D13" s="20"/>
      <c r="E13" s="21" t="s">
        <v>27</v>
      </c>
      <c r="F13" s="22">
        <v>30</v>
      </c>
      <c r="G13" s="23">
        <v>30</v>
      </c>
      <c r="H13" s="22">
        <f t="shared" si="0"/>
        <v>0</v>
      </c>
      <c r="I13" s="24">
        <f t="shared" si="1"/>
        <v>1</v>
      </c>
      <c r="J13" s="25">
        <v>0</v>
      </c>
      <c r="K13" s="23"/>
      <c r="L13" s="22">
        <f>J13-K13</f>
        <v>0</v>
      </c>
      <c r="M13" s="24"/>
      <c r="N13" s="22"/>
      <c r="O13" s="23"/>
      <c r="P13" s="22"/>
      <c r="Q13" s="24"/>
      <c r="R13" s="22"/>
      <c r="S13" s="23"/>
      <c r="T13" s="22"/>
      <c r="U13" s="24"/>
    </row>
    <row r="14" spans="1:21">
      <c r="A14" s="8"/>
      <c r="B14" s="7"/>
      <c r="C14" s="6"/>
      <c r="D14" s="20"/>
      <c r="E14" s="21" t="s">
        <v>28</v>
      </c>
      <c r="F14" s="22">
        <v>10</v>
      </c>
      <c r="G14" s="23">
        <v>9</v>
      </c>
      <c r="H14" s="22">
        <f t="shared" si="0"/>
        <v>1</v>
      </c>
      <c r="I14" s="24">
        <f t="shared" si="1"/>
        <v>0.9</v>
      </c>
      <c r="J14" s="25"/>
      <c r="K14" s="23"/>
      <c r="L14" s="22"/>
      <c r="M14" s="24"/>
      <c r="N14" s="22"/>
      <c r="O14" s="23"/>
      <c r="P14" s="22"/>
      <c r="Q14" s="24"/>
      <c r="R14" s="22"/>
      <c r="S14" s="23"/>
      <c r="T14" s="22"/>
      <c r="U14" s="24"/>
    </row>
    <row r="15" spans="1:21">
      <c r="A15" s="8"/>
      <c r="B15" s="7"/>
      <c r="C15" s="6"/>
      <c r="D15" s="20"/>
      <c r="E15" s="21" t="s">
        <v>29</v>
      </c>
      <c r="F15" s="22">
        <v>2</v>
      </c>
      <c r="G15" s="23">
        <v>1</v>
      </c>
      <c r="H15" s="22">
        <f t="shared" si="0"/>
        <v>1</v>
      </c>
      <c r="I15" s="24">
        <f t="shared" si="1"/>
        <v>0.5</v>
      </c>
      <c r="J15" s="25"/>
      <c r="K15" s="23"/>
      <c r="L15" s="22"/>
      <c r="M15" s="24"/>
      <c r="N15" s="22"/>
      <c r="O15" s="23"/>
      <c r="P15" s="22"/>
      <c r="Q15" s="24"/>
      <c r="R15" s="22"/>
      <c r="S15" s="23"/>
      <c r="T15" s="22"/>
      <c r="U15" s="24"/>
    </row>
    <row r="16" spans="1:21">
      <c r="A16" s="8"/>
      <c r="B16" s="7"/>
      <c r="C16" s="6"/>
      <c r="D16" s="20"/>
      <c r="E16" s="21" t="s">
        <v>30</v>
      </c>
      <c r="F16" s="22">
        <v>23</v>
      </c>
      <c r="G16" s="23">
        <v>15</v>
      </c>
      <c r="H16" s="22">
        <f t="shared" si="0"/>
        <v>8</v>
      </c>
      <c r="I16" s="24">
        <f t="shared" si="1"/>
        <v>0.65217391304347827</v>
      </c>
      <c r="J16" s="25"/>
      <c r="K16" s="23"/>
      <c r="L16" s="22"/>
      <c r="M16" s="24"/>
      <c r="N16" s="22"/>
      <c r="O16" s="23"/>
      <c r="P16" s="22"/>
      <c r="Q16" s="24"/>
      <c r="R16" s="22"/>
      <c r="S16" s="23"/>
      <c r="T16" s="22"/>
      <c r="U16" s="24"/>
    </row>
    <row r="17" spans="1:21">
      <c r="A17" s="8"/>
      <c r="B17" s="7"/>
      <c r="C17" s="6"/>
      <c r="D17" s="20"/>
      <c r="E17" s="21" t="s">
        <v>31</v>
      </c>
      <c r="F17" s="22">
        <v>30</v>
      </c>
      <c r="G17" s="23">
        <v>26</v>
      </c>
      <c r="H17" s="22">
        <f t="shared" si="0"/>
        <v>4</v>
      </c>
      <c r="I17" s="24">
        <f t="shared" si="1"/>
        <v>0.8666666666666667</v>
      </c>
      <c r="J17" s="25"/>
      <c r="K17" s="23"/>
      <c r="L17" s="22"/>
      <c r="M17" s="24"/>
      <c r="N17" s="22">
        <v>2</v>
      </c>
      <c r="O17" s="23"/>
      <c r="P17" s="22">
        <f>N17-O17</f>
        <v>2</v>
      </c>
      <c r="Q17" s="24">
        <f>O17/N17</f>
        <v>0</v>
      </c>
      <c r="R17" s="22"/>
      <c r="S17" s="23"/>
      <c r="T17" s="22"/>
      <c r="U17" s="24"/>
    </row>
    <row r="18" spans="1:21">
      <c r="A18" s="8"/>
      <c r="B18" s="7"/>
      <c r="C18" s="6"/>
      <c r="D18" s="20"/>
      <c r="E18" s="21" t="s">
        <v>32</v>
      </c>
      <c r="F18" s="22"/>
      <c r="G18" s="23">
        <v>0</v>
      </c>
      <c r="H18" s="22"/>
      <c r="I18" s="24"/>
      <c r="J18" s="25"/>
      <c r="K18" s="23"/>
      <c r="L18" s="22"/>
      <c r="M18" s="24"/>
      <c r="N18" s="22">
        <v>34</v>
      </c>
      <c r="O18" s="23"/>
      <c r="P18" s="22">
        <f>N18-O18</f>
        <v>34</v>
      </c>
      <c r="Q18" s="24">
        <f>O18/N18</f>
        <v>0</v>
      </c>
      <c r="R18" s="22"/>
      <c r="S18" s="23"/>
      <c r="T18" s="22"/>
      <c r="U18" s="24"/>
    </row>
    <row r="19" spans="1:21">
      <c r="A19" s="8"/>
      <c r="B19" s="7"/>
      <c r="C19" s="6"/>
      <c r="D19" s="20"/>
      <c r="E19" s="21" t="s">
        <v>33</v>
      </c>
      <c r="F19" s="22">
        <v>29</v>
      </c>
      <c r="G19" s="23">
        <v>27</v>
      </c>
      <c r="H19" s="22">
        <f t="shared" ref="H19:H26" si="2">F19-G19</f>
        <v>2</v>
      </c>
      <c r="I19" s="24">
        <f t="shared" ref="I19:I25" si="3">G19/F19</f>
        <v>0.93103448275862066</v>
      </c>
      <c r="J19" s="25"/>
      <c r="K19" s="23"/>
      <c r="L19" s="22"/>
      <c r="M19" s="24"/>
      <c r="N19" s="22"/>
      <c r="O19" s="23"/>
      <c r="P19" s="22"/>
      <c r="Q19" s="24"/>
      <c r="R19" s="22"/>
      <c r="S19" s="23"/>
      <c r="T19" s="22"/>
      <c r="U19" s="24"/>
    </row>
    <row r="20" spans="1:21">
      <c r="A20" s="8"/>
      <c r="B20" s="7"/>
      <c r="C20" s="6"/>
      <c r="D20" s="20"/>
      <c r="E20" s="21" t="s">
        <v>34</v>
      </c>
      <c r="F20" s="22">
        <v>10</v>
      </c>
      <c r="G20" s="23">
        <v>6</v>
      </c>
      <c r="H20" s="22">
        <f t="shared" si="2"/>
        <v>4</v>
      </c>
      <c r="I20" s="24">
        <f t="shared" si="3"/>
        <v>0.6</v>
      </c>
      <c r="J20" s="25"/>
      <c r="K20" s="23"/>
      <c r="L20" s="22"/>
      <c r="M20" s="24"/>
      <c r="N20" s="22"/>
      <c r="O20" s="23"/>
      <c r="P20" s="22"/>
      <c r="Q20" s="24"/>
      <c r="R20" s="22"/>
      <c r="S20" s="23"/>
      <c r="T20" s="22"/>
      <c r="U20" s="24"/>
    </row>
    <row r="21" spans="1:21">
      <c r="A21" s="8"/>
      <c r="B21" s="7"/>
      <c r="C21" s="6"/>
      <c r="D21" s="20"/>
      <c r="E21" s="21" t="s">
        <v>35</v>
      </c>
      <c r="F21" s="22">
        <v>8</v>
      </c>
      <c r="G21" s="23">
        <v>2</v>
      </c>
      <c r="H21" s="22">
        <f t="shared" si="2"/>
        <v>6</v>
      </c>
      <c r="I21" s="24">
        <f t="shared" si="3"/>
        <v>0.25</v>
      </c>
      <c r="J21" s="25"/>
      <c r="K21" s="23"/>
      <c r="L21" s="22"/>
      <c r="M21" s="24"/>
      <c r="N21" s="22"/>
      <c r="O21" s="23"/>
      <c r="P21" s="22"/>
      <c r="Q21" s="24"/>
      <c r="R21" s="22"/>
      <c r="S21" s="23"/>
      <c r="T21" s="22"/>
      <c r="U21" s="24"/>
    </row>
    <row r="22" spans="1:21">
      <c r="A22" s="8"/>
      <c r="B22" s="7"/>
      <c r="C22" s="6"/>
      <c r="D22" s="20"/>
      <c r="E22" s="21" t="s">
        <v>36</v>
      </c>
      <c r="F22" s="22">
        <v>10</v>
      </c>
      <c r="G22" s="23">
        <v>5</v>
      </c>
      <c r="H22" s="22">
        <f t="shared" si="2"/>
        <v>5</v>
      </c>
      <c r="I22" s="24">
        <f t="shared" si="3"/>
        <v>0.5</v>
      </c>
      <c r="J22" s="25"/>
      <c r="K22" s="23"/>
      <c r="L22" s="22"/>
      <c r="M22" s="24"/>
      <c r="N22" s="22">
        <v>4</v>
      </c>
      <c r="O22" s="23">
        <v>2</v>
      </c>
      <c r="P22" s="22">
        <f>N22-O22</f>
        <v>2</v>
      </c>
      <c r="Q22" s="24">
        <f>O22/N22</f>
        <v>0.5</v>
      </c>
      <c r="R22" s="22"/>
      <c r="S22" s="23"/>
      <c r="T22" s="22"/>
      <c r="U22" s="24"/>
    </row>
    <row r="23" spans="1:21">
      <c r="A23" s="8"/>
      <c r="B23" s="7"/>
      <c r="C23" s="6"/>
      <c r="D23" s="20"/>
      <c r="E23" s="21" t="s">
        <v>37</v>
      </c>
      <c r="F23" s="22">
        <v>30</v>
      </c>
      <c r="G23" s="23">
        <v>17</v>
      </c>
      <c r="H23" s="22">
        <f t="shared" si="2"/>
        <v>13</v>
      </c>
      <c r="I23" s="24">
        <f t="shared" si="3"/>
        <v>0.56666666666666665</v>
      </c>
      <c r="J23" s="25"/>
      <c r="K23" s="23"/>
      <c r="L23" s="22"/>
      <c r="M23" s="24"/>
      <c r="N23" s="22">
        <v>8</v>
      </c>
      <c r="O23" s="23">
        <v>3</v>
      </c>
      <c r="P23" s="22">
        <f>N23-O23</f>
        <v>5</v>
      </c>
      <c r="Q23" s="24">
        <f>O23/N23</f>
        <v>0.375</v>
      </c>
      <c r="R23" s="22"/>
      <c r="S23" s="23"/>
      <c r="T23" s="22"/>
      <c r="U23" s="24"/>
    </row>
    <row r="24" spans="1:21">
      <c r="A24" s="8"/>
      <c r="B24" s="7"/>
      <c r="C24" s="20" t="s">
        <v>38</v>
      </c>
      <c r="D24" s="20"/>
      <c r="E24" s="21" t="s">
        <v>39</v>
      </c>
      <c r="F24" s="22">
        <v>10</v>
      </c>
      <c r="G24" s="23">
        <v>10</v>
      </c>
      <c r="H24" s="22">
        <f t="shared" si="2"/>
        <v>0</v>
      </c>
      <c r="I24" s="24">
        <f t="shared" si="3"/>
        <v>1</v>
      </c>
      <c r="J24" s="25"/>
      <c r="K24" s="23"/>
      <c r="L24" s="22"/>
      <c r="M24" s="24"/>
      <c r="N24" s="22"/>
      <c r="O24" s="23"/>
      <c r="P24" s="22"/>
      <c r="Q24" s="24"/>
      <c r="R24" s="22"/>
      <c r="S24" s="23"/>
      <c r="T24" s="22"/>
      <c r="U24" s="24"/>
    </row>
    <row r="25" spans="1:21">
      <c r="A25" s="8"/>
      <c r="B25" s="7"/>
      <c r="C25" s="20" t="s">
        <v>40</v>
      </c>
      <c r="D25" s="20"/>
      <c r="E25" s="21" t="s">
        <v>41</v>
      </c>
      <c r="F25" s="22">
        <v>9</v>
      </c>
      <c r="G25" s="23">
        <v>7</v>
      </c>
      <c r="H25" s="22">
        <f t="shared" si="2"/>
        <v>2</v>
      </c>
      <c r="I25" s="24">
        <f t="shared" si="3"/>
        <v>0.77777777777777779</v>
      </c>
      <c r="J25" s="25"/>
      <c r="K25" s="23"/>
      <c r="L25" s="22"/>
      <c r="M25" s="24"/>
      <c r="N25" s="22">
        <v>3</v>
      </c>
      <c r="O25" s="23">
        <v>3</v>
      </c>
      <c r="P25" s="22">
        <f>N25-O25</f>
        <v>0</v>
      </c>
      <c r="Q25" s="24">
        <f>O25/N25</f>
        <v>1</v>
      </c>
      <c r="R25" s="22"/>
      <c r="S25" s="23"/>
      <c r="T25" s="22"/>
      <c r="U25" s="24"/>
    </row>
    <row r="26" spans="1:21">
      <c r="A26" s="8"/>
      <c r="B26" s="7">
        <v>3</v>
      </c>
      <c r="C26" s="20" t="s">
        <v>42</v>
      </c>
      <c r="D26" s="20">
        <v>2414</v>
      </c>
      <c r="E26" s="21" t="s">
        <v>43</v>
      </c>
      <c r="F26" s="22">
        <v>0</v>
      </c>
      <c r="G26" s="23">
        <v>0</v>
      </c>
      <c r="H26" s="22">
        <f t="shared" si="2"/>
        <v>0</v>
      </c>
      <c r="I26" s="24"/>
      <c r="J26" s="25"/>
      <c r="K26" s="23"/>
      <c r="L26" s="22"/>
      <c r="M26" s="24"/>
      <c r="N26" s="22"/>
      <c r="O26" s="23"/>
      <c r="P26" s="22"/>
      <c r="Q26" s="24"/>
      <c r="R26" s="22"/>
      <c r="S26" s="23"/>
      <c r="T26" s="22"/>
      <c r="U26" s="24"/>
    </row>
    <row r="27" spans="1:21">
      <c r="A27" s="8"/>
      <c r="B27" s="7"/>
      <c r="C27" s="6" t="s">
        <v>44</v>
      </c>
      <c r="D27" s="20">
        <v>14747</v>
      </c>
      <c r="E27" s="21" t="s">
        <v>45</v>
      </c>
      <c r="F27" s="22"/>
      <c r="G27" s="23"/>
      <c r="H27" s="22"/>
      <c r="I27" s="24"/>
      <c r="J27" s="25"/>
      <c r="K27" s="23"/>
      <c r="L27" s="22"/>
      <c r="M27" s="24"/>
      <c r="N27" s="22"/>
      <c r="O27" s="23"/>
      <c r="P27" s="22"/>
      <c r="Q27" s="24"/>
      <c r="R27" s="22"/>
      <c r="S27" s="23"/>
      <c r="T27" s="22"/>
      <c r="U27" s="24"/>
    </row>
    <row r="28" spans="1:21">
      <c r="A28" s="8"/>
      <c r="B28" s="7"/>
      <c r="C28" s="6"/>
      <c r="D28" s="20">
        <v>14887</v>
      </c>
      <c r="E28" s="21" t="s">
        <v>46</v>
      </c>
      <c r="F28" s="22">
        <v>12</v>
      </c>
      <c r="G28" s="23">
        <v>12</v>
      </c>
      <c r="H28" s="22">
        <f t="shared" ref="H28:H52" si="4">F28-G28</f>
        <v>0</v>
      </c>
      <c r="I28" s="24">
        <f t="shared" ref="I28:I59" si="5">G28/F28</f>
        <v>1</v>
      </c>
      <c r="J28" s="25">
        <v>4</v>
      </c>
      <c r="K28" s="23">
        <v>4</v>
      </c>
      <c r="L28" s="22">
        <f>J28-K28</f>
        <v>0</v>
      </c>
      <c r="M28" s="24">
        <f>K28/J28</f>
        <v>1</v>
      </c>
      <c r="N28" s="22"/>
      <c r="O28" s="23"/>
      <c r="P28" s="22"/>
      <c r="Q28" s="24"/>
      <c r="R28" s="22"/>
      <c r="S28" s="23"/>
      <c r="T28" s="22"/>
      <c r="U28" s="24"/>
    </row>
    <row r="29" spans="1:21">
      <c r="A29" s="8"/>
      <c r="B29" s="7"/>
      <c r="C29" s="6"/>
      <c r="D29" s="20">
        <v>14754</v>
      </c>
      <c r="E29" s="21" t="s">
        <v>47</v>
      </c>
      <c r="F29" s="22">
        <v>12</v>
      </c>
      <c r="G29" s="23">
        <v>8</v>
      </c>
      <c r="H29" s="22">
        <f t="shared" si="4"/>
        <v>4</v>
      </c>
      <c r="I29" s="24">
        <f t="shared" si="5"/>
        <v>0.66666666666666663</v>
      </c>
      <c r="J29" s="25"/>
      <c r="K29" s="23"/>
      <c r="L29" s="22"/>
      <c r="M29" s="24"/>
      <c r="N29" s="22"/>
      <c r="O29" s="23"/>
      <c r="P29" s="22"/>
      <c r="Q29" s="24"/>
      <c r="R29" s="22"/>
      <c r="S29" s="23"/>
      <c r="T29" s="22"/>
      <c r="U29" s="24"/>
    </row>
    <row r="30" spans="1:21">
      <c r="A30" s="8"/>
      <c r="B30" s="7"/>
      <c r="C30" s="6"/>
      <c r="D30" s="20">
        <v>14701</v>
      </c>
      <c r="E30" s="21" t="s">
        <v>48</v>
      </c>
      <c r="F30" s="22">
        <v>6</v>
      </c>
      <c r="G30" s="23">
        <v>6</v>
      </c>
      <c r="H30" s="22">
        <f t="shared" si="4"/>
        <v>0</v>
      </c>
      <c r="I30" s="24">
        <f t="shared" si="5"/>
        <v>1</v>
      </c>
      <c r="J30" s="25">
        <v>8</v>
      </c>
      <c r="K30" s="23"/>
      <c r="L30" s="22">
        <f>J30-K30</f>
        <v>8</v>
      </c>
      <c r="M30" s="24">
        <f>K30/J30</f>
        <v>0</v>
      </c>
      <c r="N30" s="22"/>
      <c r="O30" s="23"/>
      <c r="P30" s="22"/>
      <c r="Q30" s="24"/>
      <c r="R30" s="22">
        <v>3</v>
      </c>
      <c r="S30" s="23">
        <v>3</v>
      </c>
      <c r="T30" s="22">
        <f>R30-S30</f>
        <v>0</v>
      </c>
      <c r="U30" s="24">
        <f>S30/R30</f>
        <v>1</v>
      </c>
    </row>
    <row r="31" spans="1:21">
      <c r="A31" s="8"/>
      <c r="B31" s="19">
        <v>4</v>
      </c>
      <c r="C31" s="20" t="s">
        <v>49</v>
      </c>
      <c r="D31" s="20">
        <v>9800</v>
      </c>
      <c r="E31" s="21" t="s">
        <v>50</v>
      </c>
      <c r="F31" s="22">
        <v>4</v>
      </c>
      <c r="G31" s="23">
        <v>2</v>
      </c>
      <c r="H31" s="22">
        <f t="shared" si="4"/>
        <v>2</v>
      </c>
      <c r="I31" s="24">
        <f t="shared" si="5"/>
        <v>0.5</v>
      </c>
      <c r="J31" s="25">
        <v>1</v>
      </c>
      <c r="K31" s="23"/>
      <c r="L31" s="22">
        <f>J31-K31</f>
        <v>1</v>
      </c>
      <c r="M31" s="24">
        <f>K31/J31</f>
        <v>0</v>
      </c>
      <c r="N31" s="22"/>
      <c r="O31" s="23"/>
      <c r="P31" s="22"/>
      <c r="Q31" s="24"/>
      <c r="R31" s="22"/>
      <c r="S31" s="23"/>
      <c r="T31" s="22"/>
      <c r="U31" s="24"/>
    </row>
    <row r="32" spans="1:21">
      <c r="A32" s="8"/>
      <c r="B32" s="7">
        <v>5</v>
      </c>
      <c r="C32" s="6" t="s">
        <v>51</v>
      </c>
      <c r="D32" s="20">
        <v>9258</v>
      </c>
      <c r="E32" s="21" t="s">
        <v>52</v>
      </c>
      <c r="F32" s="22">
        <v>14</v>
      </c>
      <c r="G32" s="23">
        <v>14</v>
      </c>
      <c r="H32" s="22">
        <f t="shared" si="4"/>
        <v>0</v>
      </c>
      <c r="I32" s="24">
        <f t="shared" si="5"/>
        <v>1</v>
      </c>
      <c r="J32" s="25">
        <v>0</v>
      </c>
      <c r="K32" s="23"/>
      <c r="L32" s="22">
        <f>J32-K32</f>
        <v>0</v>
      </c>
      <c r="M32" s="24"/>
      <c r="N32" s="22"/>
      <c r="O32" s="23"/>
      <c r="P32" s="22"/>
      <c r="Q32" s="24"/>
      <c r="R32" s="22"/>
      <c r="S32" s="23"/>
      <c r="T32" s="22"/>
      <c r="U32" s="24"/>
    </row>
    <row r="33" spans="1:25">
      <c r="A33" s="8"/>
      <c r="B33" s="7"/>
      <c r="C33" s="6"/>
      <c r="D33" s="20">
        <v>9222</v>
      </c>
      <c r="E33" s="21" t="s">
        <v>53</v>
      </c>
      <c r="F33" s="22">
        <v>9</v>
      </c>
      <c r="G33" s="23">
        <v>9</v>
      </c>
      <c r="H33" s="22">
        <f t="shared" si="4"/>
        <v>0</v>
      </c>
      <c r="I33" s="24">
        <f t="shared" si="5"/>
        <v>1</v>
      </c>
      <c r="J33" s="25"/>
      <c r="K33" s="23"/>
      <c r="L33" s="22"/>
      <c r="M33" s="24"/>
      <c r="N33" s="22">
        <v>4</v>
      </c>
      <c r="O33" s="23">
        <v>2</v>
      </c>
      <c r="P33" s="22">
        <f>N33-O33</f>
        <v>2</v>
      </c>
      <c r="Q33" s="24">
        <f>O33/N33</f>
        <v>0.5</v>
      </c>
      <c r="R33" s="22"/>
      <c r="S33" s="23"/>
      <c r="T33" s="22"/>
      <c r="U33" s="24"/>
    </row>
    <row r="34" spans="1:25">
      <c r="A34" s="8"/>
      <c r="B34" s="7">
        <v>6</v>
      </c>
      <c r="C34" s="6" t="s">
        <v>54</v>
      </c>
      <c r="D34" s="20">
        <v>17975</v>
      </c>
      <c r="E34" s="21" t="s">
        <v>55</v>
      </c>
      <c r="F34" s="22">
        <v>6</v>
      </c>
      <c r="G34" s="23">
        <v>6</v>
      </c>
      <c r="H34" s="22">
        <f t="shared" si="4"/>
        <v>0</v>
      </c>
      <c r="I34" s="24">
        <f t="shared" si="5"/>
        <v>1</v>
      </c>
      <c r="J34" s="25"/>
      <c r="K34" s="23"/>
      <c r="L34" s="22" t="s">
        <v>56</v>
      </c>
      <c r="M34" s="24"/>
      <c r="N34" s="22"/>
      <c r="O34" s="23"/>
      <c r="P34" s="22"/>
      <c r="Q34" s="24"/>
      <c r="R34" s="22"/>
      <c r="S34" s="23"/>
      <c r="T34" s="22"/>
      <c r="U34" s="24"/>
    </row>
    <row r="35" spans="1:25">
      <c r="A35" s="8"/>
      <c r="B35" s="7"/>
      <c r="C35" s="6"/>
      <c r="D35" s="20">
        <v>18075</v>
      </c>
      <c r="E35" s="21" t="s">
        <v>57</v>
      </c>
      <c r="F35" s="22">
        <v>5</v>
      </c>
      <c r="G35" s="23">
        <v>1</v>
      </c>
      <c r="H35" s="22">
        <f t="shared" si="4"/>
        <v>4</v>
      </c>
      <c r="I35" s="24">
        <f t="shared" si="5"/>
        <v>0.2</v>
      </c>
      <c r="J35" s="25"/>
      <c r="K35" s="23"/>
      <c r="L35" s="22" t="s">
        <v>56</v>
      </c>
      <c r="M35" s="24"/>
      <c r="N35" s="22">
        <v>3</v>
      </c>
      <c r="O35" s="23">
        <v>1</v>
      </c>
      <c r="P35" s="22">
        <f>N35-O35</f>
        <v>2</v>
      </c>
      <c r="Q35" s="24">
        <f>O35/N35</f>
        <v>0.33333333333333331</v>
      </c>
      <c r="R35" s="22"/>
      <c r="S35" s="23"/>
      <c r="T35" s="22"/>
      <c r="U35" s="24"/>
    </row>
    <row r="36" spans="1:25">
      <c r="A36" s="8"/>
      <c r="B36" s="19">
        <v>21</v>
      </c>
      <c r="C36" s="20" t="s">
        <v>58</v>
      </c>
      <c r="D36" s="20">
        <v>17053</v>
      </c>
      <c r="E36" s="21" t="s">
        <v>59</v>
      </c>
      <c r="F36" s="22">
        <v>10</v>
      </c>
      <c r="G36" s="23">
        <v>5</v>
      </c>
      <c r="H36" s="22">
        <f t="shared" si="4"/>
        <v>5</v>
      </c>
      <c r="I36" s="24">
        <f t="shared" si="5"/>
        <v>0.5</v>
      </c>
      <c r="J36" s="25"/>
      <c r="K36" s="23"/>
      <c r="L36" s="22" t="s">
        <v>56</v>
      </c>
      <c r="M36" s="24"/>
      <c r="N36" s="22"/>
      <c r="O36" s="23"/>
      <c r="P36" s="22"/>
      <c r="Q36" s="24"/>
      <c r="R36" s="22"/>
      <c r="S36" s="23"/>
      <c r="T36" s="22"/>
      <c r="U36" s="24"/>
    </row>
    <row r="37" spans="1:25">
      <c r="A37" s="5" t="s">
        <v>60</v>
      </c>
      <c r="B37" s="5"/>
      <c r="C37" s="5"/>
      <c r="D37" s="5"/>
      <c r="E37" s="5"/>
      <c r="F37" s="16">
        <f>SUM(F7:F36)</f>
        <v>399</v>
      </c>
      <c r="G37" s="16">
        <f>SUM(G7:G36)</f>
        <v>329</v>
      </c>
      <c r="H37" s="16">
        <f t="shared" si="4"/>
        <v>70</v>
      </c>
      <c r="I37" s="27">
        <f t="shared" si="5"/>
        <v>0.82456140350877194</v>
      </c>
      <c r="J37" s="16">
        <f>SUM(J7:J36)</f>
        <v>14</v>
      </c>
      <c r="K37" s="16"/>
      <c r="L37" s="16">
        <f>J37-K37</f>
        <v>14</v>
      </c>
      <c r="M37" s="27">
        <f>K37/J37</f>
        <v>0</v>
      </c>
      <c r="N37" s="16">
        <f>SUM(N7:N36)</f>
        <v>103</v>
      </c>
      <c r="O37" s="16">
        <f>SUM(O7:O36)</f>
        <v>27</v>
      </c>
      <c r="P37" s="16">
        <f>SUM(P7:P36)</f>
        <v>76</v>
      </c>
      <c r="Q37" s="27">
        <f>O37/N37</f>
        <v>0.26213592233009708</v>
      </c>
      <c r="R37" s="16">
        <f>SUM(R7:R36)</f>
        <v>3</v>
      </c>
      <c r="S37" s="16">
        <f>SUM(S7:S36)</f>
        <v>3</v>
      </c>
      <c r="T37" s="16">
        <f>SUM(T7:T36)</f>
        <v>0</v>
      </c>
      <c r="U37" s="27">
        <f>S37/R37</f>
        <v>1</v>
      </c>
      <c r="V37" s="28"/>
      <c r="W37" s="28"/>
      <c r="X37" s="28"/>
      <c r="Y37" s="28"/>
    </row>
    <row r="38" spans="1:25">
      <c r="A38" s="4" t="s">
        <v>61</v>
      </c>
      <c r="B38" s="3">
        <v>7</v>
      </c>
      <c r="C38" s="2" t="s">
        <v>62</v>
      </c>
      <c r="D38" s="30">
        <v>14087</v>
      </c>
      <c r="E38" s="31" t="s">
        <v>63</v>
      </c>
      <c r="F38" s="32">
        <v>8</v>
      </c>
      <c r="G38" s="33">
        <v>0</v>
      </c>
      <c r="H38" s="32">
        <f t="shared" si="4"/>
        <v>8</v>
      </c>
      <c r="I38" s="34">
        <f t="shared" si="5"/>
        <v>0</v>
      </c>
      <c r="J38" s="35"/>
      <c r="K38" s="33"/>
      <c r="L38" s="32"/>
      <c r="M38" s="34"/>
      <c r="N38" s="32">
        <v>7</v>
      </c>
      <c r="O38" s="33">
        <v>1</v>
      </c>
      <c r="P38" s="32">
        <f>N38-O38</f>
        <v>6</v>
      </c>
      <c r="Q38" s="34">
        <f>O38/N38</f>
        <v>0.14285714285714285</v>
      </c>
      <c r="R38" s="32"/>
      <c r="S38" s="33"/>
      <c r="T38" s="32"/>
      <c r="U38" s="34"/>
    </row>
    <row r="39" spans="1:25">
      <c r="A39" s="4"/>
      <c r="B39" s="3"/>
      <c r="C39" s="2"/>
      <c r="D39" s="30">
        <v>13976</v>
      </c>
      <c r="E39" s="31" t="s">
        <v>64</v>
      </c>
      <c r="F39" s="32">
        <v>10</v>
      </c>
      <c r="G39" s="33">
        <v>10</v>
      </c>
      <c r="H39" s="32">
        <f t="shared" si="4"/>
        <v>0</v>
      </c>
      <c r="I39" s="34">
        <f t="shared" si="5"/>
        <v>1</v>
      </c>
      <c r="J39" s="35"/>
      <c r="K39" s="33"/>
      <c r="L39" s="32"/>
      <c r="M39" s="34"/>
      <c r="N39" s="32">
        <v>3</v>
      </c>
      <c r="O39" s="33">
        <v>3</v>
      </c>
      <c r="P39" s="32">
        <f>N39-O39</f>
        <v>0</v>
      </c>
      <c r="Q39" s="34">
        <f>O39/N39</f>
        <v>1</v>
      </c>
      <c r="R39" s="32"/>
      <c r="S39" s="33"/>
      <c r="T39" s="32"/>
      <c r="U39" s="34"/>
    </row>
    <row r="40" spans="1:25">
      <c r="A40" s="4"/>
      <c r="B40" s="3"/>
      <c r="C40" s="30" t="s">
        <v>65</v>
      </c>
      <c r="D40" s="30">
        <v>13483</v>
      </c>
      <c r="E40" s="31" t="s">
        <v>66</v>
      </c>
      <c r="F40" s="32">
        <v>10</v>
      </c>
      <c r="G40" s="33">
        <v>10</v>
      </c>
      <c r="H40" s="32">
        <f t="shared" si="4"/>
        <v>0</v>
      </c>
      <c r="I40" s="34">
        <f t="shared" si="5"/>
        <v>1</v>
      </c>
      <c r="J40" s="35"/>
      <c r="K40" s="33"/>
      <c r="L40" s="32"/>
      <c r="M40" s="34"/>
      <c r="N40" s="32"/>
      <c r="O40" s="33"/>
      <c r="P40" s="32"/>
      <c r="Q40" s="34"/>
      <c r="R40" s="32"/>
      <c r="S40" s="33"/>
      <c r="T40" s="32"/>
      <c r="U40" s="34"/>
    </row>
    <row r="41" spans="1:25">
      <c r="A41" s="4"/>
      <c r="B41" s="3">
        <v>8</v>
      </c>
      <c r="C41" s="2" t="s">
        <v>67</v>
      </c>
      <c r="D41" s="30">
        <v>8752</v>
      </c>
      <c r="E41" s="31" t="s">
        <v>68</v>
      </c>
      <c r="F41" s="32">
        <v>10</v>
      </c>
      <c r="G41" s="33">
        <v>10</v>
      </c>
      <c r="H41" s="32">
        <f t="shared" si="4"/>
        <v>0</v>
      </c>
      <c r="I41" s="34">
        <f t="shared" si="5"/>
        <v>1</v>
      </c>
      <c r="J41" s="35"/>
      <c r="K41" s="33"/>
      <c r="L41" s="32"/>
      <c r="M41" s="34"/>
      <c r="N41" s="32"/>
      <c r="O41" s="33"/>
      <c r="P41" s="32"/>
      <c r="Q41" s="34"/>
      <c r="R41" s="32"/>
      <c r="S41" s="33"/>
      <c r="T41" s="32"/>
      <c r="U41" s="34"/>
    </row>
    <row r="42" spans="1:25">
      <c r="A42" s="4"/>
      <c r="B42" s="3"/>
      <c r="C42" s="2"/>
      <c r="D42" s="30">
        <v>8945</v>
      </c>
      <c r="E42" s="31" t="s">
        <v>69</v>
      </c>
      <c r="F42" s="32">
        <v>6</v>
      </c>
      <c r="G42" s="33">
        <v>0</v>
      </c>
      <c r="H42" s="32">
        <f t="shared" si="4"/>
        <v>6</v>
      </c>
      <c r="I42" s="34">
        <f t="shared" si="5"/>
        <v>0</v>
      </c>
      <c r="J42" s="35"/>
      <c r="K42" s="33"/>
      <c r="L42" s="32"/>
      <c r="M42" s="34"/>
      <c r="N42" s="32"/>
      <c r="O42" s="33"/>
      <c r="P42" s="32"/>
      <c r="Q42" s="34"/>
      <c r="R42" s="32"/>
      <c r="S42" s="33"/>
      <c r="T42" s="32"/>
      <c r="U42" s="34"/>
    </row>
    <row r="43" spans="1:25">
      <c r="A43" s="4"/>
      <c r="B43" s="3"/>
      <c r="C43" s="2"/>
      <c r="D43" s="30">
        <v>8747</v>
      </c>
      <c r="E43" s="31" t="s">
        <v>70</v>
      </c>
      <c r="F43" s="32">
        <v>10</v>
      </c>
      <c r="G43" s="33">
        <v>10</v>
      </c>
      <c r="H43" s="32">
        <f t="shared" si="4"/>
        <v>0</v>
      </c>
      <c r="I43" s="34">
        <f t="shared" si="5"/>
        <v>1</v>
      </c>
      <c r="J43" s="35"/>
      <c r="K43" s="33"/>
      <c r="L43" s="32"/>
      <c r="M43" s="34"/>
      <c r="N43" s="32"/>
      <c r="O43" s="33"/>
      <c r="P43" s="32"/>
      <c r="Q43" s="34"/>
      <c r="R43" s="32"/>
      <c r="S43" s="33"/>
      <c r="T43" s="32"/>
      <c r="U43" s="34"/>
    </row>
    <row r="44" spans="1:25">
      <c r="A44" s="4"/>
      <c r="B44" s="3">
        <v>9</v>
      </c>
      <c r="C44" s="30" t="s">
        <v>71</v>
      </c>
      <c r="D44" s="30">
        <v>13091</v>
      </c>
      <c r="E44" s="31" t="s">
        <v>72</v>
      </c>
      <c r="F44" s="32">
        <v>3</v>
      </c>
      <c r="G44" s="33">
        <v>3</v>
      </c>
      <c r="H44" s="32">
        <f t="shared" si="4"/>
        <v>0</v>
      </c>
      <c r="I44" s="34">
        <f t="shared" si="5"/>
        <v>1</v>
      </c>
      <c r="J44" s="35">
        <v>2</v>
      </c>
      <c r="K44" s="33"/>
      <c r="L44" s="32">
        <f>J44-K44</f>
        <v>2</v>
      </c>
      <c r="M44" s="34">
        <f>K44/J44</f>
        <v>0</v>
      </c>
      <c r="N44" s="32"/>
      <c r="O44" s="33"/>
      <c r="P44" s="32"/>
      <c r="Q44" s="34"/>
      <c r="R44" s="32"/>
      <c r="S44" s="33"/>
      <c r="T44" s="32"/>
      <c r="U44" s="34"/>
    </row>
    <row r="45" spans="1:25">
      <c r="A45" s="4"/>
      <c r="B45" s="3"/>
      <c r="C45" s="2" t="s">
        <v>73</v>
      </c>
      <c r="D45" s="30">
        <v>8473</v>
      </c>
      <c r="E45" s="31" t="s">
        <v>74</v>
      </c>
      <c r="F45" s="32">
        <v>12</v>
      </c>
      <c r="G45" s="33">
        <v>12</v>
      </c>
      <c r="H45" s="32">
        <f t="shared" si="4"/>
        <v>0</v>
      </c>
      <c r="I45" s="34">
        <f t="shared" si="5"/>
        <v>1</v>
      </c>
      <c r="J45" s="35"/>
      <c r="K45" s="33"/>
      <c r="L45" s="32"/>
      <c r="M45" s="34"/>
      <c r="N45" s="32">
        <v>1</v>
      </c>
      <c r="O45" s="33">
        <v>1</v>
      </c>
      <c r="P45" s="32">
        <f>N45-O45</f>
        <v>0</v>
      </c>
      <c r="Q45" s="34">
        <f>O45/N45</f>
        <v>1</v>
      </c>
      <c r="R45" s="32">
        <v>0</v>
      </c>
      <c r="S45" s="33"/>
      <c r="T45" s="32">
        <f>R45-S45</f>
        <v>0</v>
      </c>
      <c r="U45" s="34" t="e">
        <f>S45/R45</f>
        <v>#DIV/0!</v>
      </c>
    </row>
    <row r="46" spans="1:25">
      <c r="A46" s="4"/>
      <c r="B46" s="3"/>
      <c r="C46" s="2"/>
      <c r="D46" s="30">
        <v>8639</v>
      </c>
      <c r="E46" s="31" t="s">
        <v>75</v>
      </c>
      <c r="F46" s="32">
        <v>30</v>
      </c>
      <c r="G46" s="33">
        <v>21</v>
      </c>
      <c r="H46" s="32">
        <f t="shared" si="4"/>
        <v>9</v>
      </c>
      <c r="I46" s="34">
        <f t="shared" si="5"/>
        <v>0.7</v>
      </c>
      <c r="J46" s="35"/>
      <c r="K46" s="33"/>
      <c r="L46" s="32"/>
      <c r="M46" s="34"/>
      <c r="N46" s="32"/>
      <c r="O46" s="33"/>
      <c r="P46" s="32"/>
      <c r="Q46" s="34"/>
      <c r="R46" s="32"/>
      <c r="S46" s="33"/>
      <c r="T46" s="32"/>
      <c r="U46" s="34"/>
    </row>
    <row r="47" spans="1:25">
      <c r="A47" s="4"/>
      <c r="B47" s="3">
        <v>10</v>
      </c>
      <c r="C47" s="2" t="s">
        <v>76</v>
      </c>
      <c r="D47" s="30">
        <v>1981</v>
      </c>
      <c r="E47" s="31" t="s">
        <v>77</v>
      </c>
      <c r="F47" s="32">
        <v>5</v>
      </c>
      <c r="G47" s="33">
        <v>0</v>
      </c>
      <c r="H47" s="32">
        <f t="shared" si="4"/>
        <v>5</v>
      </c>
      <c r="I47" s="34">
        <f t="shared" si="5"/>
        <v>0</v>
      </c>
      <c r="J47" s="35"/>
      <c r="K47" s="33"/>
      <c r="L47" s="32"/>
      <c r="M47" s="34"/>
      <c r="N47" s="32"/>
      <c r="O47" s="33"/>
      <c r="P47" s="32"/>
      <c r="Q47" s="34"/>
      <c r="R47" s="32"/>
      <c r="S47" s="33"/>
      <c r="T47" s="32"/>
      <c r="U47" s="34"/>
    </row>
    <row r="48" spans="1:25">
      <c r="A48" s="4"/>
      <c r="B48" s="3"/>
      <c r="C48" s="2"/>
      <c r="D48" s="30">
        <v>1944</v>
      </c>
      <c r="E48" s="31" t="s">
        <v>78</v>
      </c>
      <c r="F48" s="32">
        <v>9</v>
      </c>
      <c r="G48" s="33">
        <v>9</v>
      </c>
      <c r="H48" s="32">
        <f t="shared" si="4"/>
        <v>0</v>
      </c>
      <c r="I48" s="34">
        <f t="shared" si="5"/>
        <v>1</v>
      </c>
      <c r="J48" s="35">
        <v>14</v>
      </c>
      <c r="K48" s="33">
        <v>8</v>
      </c>
      <c r="L48" s="32">
        <f>J48-K48</f>
        <v>6</v>
      </c>
      <c r="M48" s="34">
        <f>K48/J48</f>
        <v>0.5714285714285714</v>
      </c>
      <c r="N48" s="32"/>
      <c r="O48" s="33"/>
      <c r="P48" s="32"/>
      <c r="Q48" s="34"/>
      <c r="R48" s="32"/>
      <c r="S48" s="33"/>
      <c r="T48" s="32"/>
      <c r="U48" s="34"/>
    </row>
    <row r="49" spans="1:25">
      <c r="A49" s="4"/>
      <c r="B49" s="3"/>
      <c r="C49" s="2"/>
      <c r="D49" s="30">
        <v>2038</v>
      </c>
      <c r="E49" s="31" t="s">
        <v>79</v>
      </c>
      <c r="F49" s="32">
        <v>8</v>
      </c>
      <c r="G49" s="33">
        <v>3</v>
      </c>
      <c r="H49" s="32">
        <f t="shared" si="4"/>
        <v>5</v>
      </c>
      <c r="I49" s="34">
        <f t="shared" si="5"/>
        <v>0.375</v>
      </c>
      <c r="J49" s="35"/>
      <c r="K49" s="33"/>
      <c r="L49" s="32"/>
      <c r="M49" s="34"/>
      <c r="N49" s="32">
        <v>2</v>
      </c>
      <c r="O49" s="33">
        <v>1</v>
      </c>
      <c r="P49" s="32">
        <f>N49-O49</f>
        <v>1</v>
      </c>
      <c r="Q49" s="34">
        <f>O49/N49</f>
        <v>0.5</v>
      </c>
      <c r="R49" s="32"/>
      <c r="S49" s="33"/>
      <c r="T49" s="32"/>
      <c r="U49" s="34"/>
    </row>
    <row r="50" spans="1:25">
      <c r="A50" s="4"/>
      <c r="B50" s="3"/>
      <c r="C50" s="2"/>
      <c r="D50" s="30">
        <v>1987</v>
      </c>
      <c r="E50" s="31" t="s">
        <v>80</v>
      </c>
      <c r="F50" s="32">
        <v>14</v>
      </c>
      <c r="G50" s="33">
        <v>14</v>
      </c>
      <c r="H50" s="32">
        <f t="shared" si="4"/>
        <v>0</v>
      </c>
      <c r="I50" s="34">
        <f t="shared" si="5"/>
        <v>1</v>
      </c>
      <c r="J50" s="35">
        <v>5</v>
      </c>
      <c r="K50" s="33">
        <v>4</v>
      </c>
      <c r="L50" s="32">
        <f>J50-K50</f>
        <v>1</v>
      </c>
      <c r="M50" s="34">
        <f>K50/J50</f>
        <v>0.8</v>
      </c>
      <c r="N50" s="32">
        <v>5</v>
      </c>
      <c r="O50" s="33">
        <v>5</v>
      </c>
      <c r="P50" s="32">
        <f>N50-O50</f>
        <v>0</v>
      </c>
      <c r="Q50" s="34">
        <f>O50/N50</f>
        <v>1</v>
      </c>
      <c r="R50" s="32"/>
      <c r="S50" s="33"/>
      <c r="T50" s="32"/>
      <c r="U50" s="34"/>
    </row>
    <row r="51" spans="1:25">
      <c r="A51" s="4"/>
      <c r="B51" s="3"/>
      <c r="C51" s="2"/>
      <c r="D51" s="30">
        <v>2055</v>
      </c>
      <c r="E51" s="31" t="s">
        <v>81</v>
      </c>
      <c r="F51" s="32">
        <v>5</v>
      </c>
      <c r="G51" s="33">
        <v>5</v>
      </c>
      <c r="H51" s="32">
        <f t="shared" si="4"/>
        <v>0</v>
      </c>
      <c r="I51" s="34">
        <f t="shared" si="5"/>
        <v>1</v>
      </c>
      <c r="J51" s="35">
        <v>1</v>
      </c>
      <c r="K51" s="33"/>
      <c r="L51" s="32">
        <f>J51-K51</f>
        <v>1</v>
      </c>
      <c r="M51" s="34">
        <f>K51/J51</f>
        <v>0</v>
      </c>
      <c r="N51" s="32">
        <v>2</v>
      </c>
      <c r="O51" s="33">
        <v>0</v>
      </c>
      <c r="P51" s="32">
        <f>N51-O51</f>
        <v>2</v>
      </c>
      <c r="Q51" s="34">
        <f>O51/N51</f>
        <v>0</v>
      </c>
      <c r="R51" s="32"/>
      <c r="S51" s="33"/>
      <c r="T51" s="32"/>
      <c r="U51" s="34"/>
    </row>
    <row r="52" spans="1:25">
      <c r="A52" s="4"/>
      <c r="B52" s="29">
        <v>20</v>
      </c>
      <c r="C52" s="30" t="s">
        <v>82</v>
      </c>
      <c r="D52" s="30">
        <v>17277</v>
      </c>
      <c r="E52" s="31" t="s">
        <v>83</v>
      </c>
      <c r="F52" s="32">
        <v>20</v>
      </c>
      <c r="G52" s="33">
        <v>20</v>
      </c>
      <c r="H52" s="32">
        <f t="shared" si="4"/>
        <v>0</v>
      </c>
      <c r="I52" s="34">
        <f t="shared" si="5"/>
        <v>1</v>
      </c>
      <c r="J52" s="35"/>
      <c r="K52" s="33"/>
      <c r="L52" s="32"/>
      <c r="M52" s="34"/>
      <c r="N52" s="32"/>
      <c r="O52" s="33"/>
      <c r="P52" s="32"/>
      <c r="Q52" s="34"/>
      <c r="R52" s="32"/>
      <c r="S52" s="33"/>
      <c r="T52" s="32"/>
      <c r="U52" s="34"/>
    </row>
    <row r="53" spans="1:25">
      <c r="A53" s="5" t="s">
        <v>84</v>
      </c>
      <c r="B53" s="5"/>
      <c r="C53" s="5"/>
      <c r="D53" s="5"/>
      <c r="E53" s="5"/>
      <c r="F53" s="16">
        <f>SUM(F38:F52)</f>
        <v>160</v>
      </c>
      <c r="G53" s="16">
        <f>SUM(G38:G52)</f>
        <v>127</v>
      </c>
      <c r="H53" s="16">
        <f>SUM(H38:H52)</f>
        <v>33</v>
      </c>
      <c r="I53" s="27">
        <f t="shared" si="5"/>
        <v>0.79374999999999996</v>
      </c>
      <c r="J53" s="16">
        <f>SUM(J38:J52)</f>
        <v>22</v>
      </c>
      <c r="K53" s="16">
        <f>SUM(K38:K52)</f>
        <v>12</v>
      </c>
      <c r="L53" s="16">
        <f>SUM(L38:L52)</f>
        <v>10</v>
      </c>
      <c r="M53" s="27">
        <f>K53/J53</f>
        <v>0.54545454545454541</v>
      </c>
      <c r="N53" s="16">
        <f>SUM(N38:N52)</f>
        <v>20</v>
      </c>
      <c r="O53" s="16">
        <f>SUM(O38:O52)</f>
        <v>11</v>
      </c>
      <c r="P53" s="16">
        <f>N53-O53</f>
        <v>9</v>
      </c>
      <c r="Q53" s="27">
        <f>O53/N53</f>
        <v>0.55000000000000004</v>
      </c>
      <c r="R53" s="16">
        <f>SUM(R38:R52)</f>
        <v>0</v>
      </c>
      <c r="S53" s="16">
        <f>SUM(S38:S52)</f>
        <v>0</v>
      </c>
      <c r="T53" s="16">
        <f>R53-S53</f>
        <v>0</v>
      </c>
      <c r="U53" s="27" t="e">
        <f>S53/R53</f>
        <v>#DIV/0!</v>
      </c>
      <c r="V53" s="28"/>
      <c r="W53" s="28"/>
      <c r="X53" s="28"/>
      <c r="Y53" s="28"/>
    </row>
    <row r="54" spans="1:25">
      <c r="A54" s="1" t="s">
        <v>85</v>
      </c>
      <c r="B54" s="148">
        <v>11</v>
      </c>
      <c r="C54" s="149" t="s">
        <v>86</v>
      </c>
      <c r="D54" s="37">
        <v>1643</v>
      </c>
      <c r="E54" s="38" t="s">
        <v>87</v>
      </c>
      <c r="F54" s="39">
        <v>7</v>
      </c>
      <c r="G54" s="40">
        <v>7</v>
      </c>
      <c r="H54" s="39">
        <f t="shared" ref="H54:H69" si="6">F54-G54</f>
        <v>0</v>
      </c>
      <c r="I54" s="41">
        <f t="shared" si="5"/>
        <v>1</v>
      </c>
      <c r="J54" s="39">
        <v>0</v>
      </c>
      <c r="K54" s="40">
        <v>0</v>
      </c>
      <c r="L54" s="39">
        <f>J54-K54</f>
        <v>0</v>
      </c>
      <c r="M54" s="41"/>
      <c r="N54" s="39">
        <v>3</v>
      </c>
      <c r="O54" s="40">
        <v>1</v>
      </c>
      <c r="P54" s="39">
        <v>3</v>
      </c>
      <c r="Q54" s="41">
        <f>O54/N54</f>
        <v>0.33333333333333331</v>
      </c>
      <c r="R54" s="41"/>
      <c r="S54" s="42"/>
      <c r="T54" s="41"/>
      <c r="U54" s="41"/>
    </row>
    <row r="55" spans="1:25">
      <c r="A55" s="1"/>
      <c r="B55" s="148"/>
      <c r="C55" s="149"/>
      <c r="D55" s="37">
        <v>1634</v>
      </c>
      <c r="E55" s="38" t="s">
        <v>88</v>
      </c>
      <c r="F55" s="39">
        <v>7</v>
      </c>
      <c r="G55" s="40">
        <v>7</v>
      </c>
      <c r="H55" s="39">
        <f t="shared" si="6"/>
        <v>0</v>
      </c>
      <c r="I55" s="41">
        <f t="shared" si="5"/>
        <v>1</v>
      </c>
      <c r="J55" s="39">
        <v>0</v>
      </c>
      <c r="K55" s="40">
        <v>0</v>
      </c>
      <c r="L55" s="39">
        <f>J55-K55</f>
        <v>0</v>
      </c>
      <c r="M55" s="41" t="e">
        <f>K55/J55</f>
        <v>#DIV/0!</v>
      </c>
      <c r="N55" s="39"/>
      <c r="O55" s="40"/>
      <c r="P55" s="39"/>
      <c r="Q55" s="41"/>
      <c r="R55" s="41"/>
      <c r="S55" s="42"/>
      <c r="T55" s="41"/>
      <c r="U55" s="41"/>
    </row>
    <row r="56" spans="1:25">
      <c r="A56" s="1"/>
      <c r="B56" s="148">
        <v>12</v>
      </c>
      <c r="C56" s="149" t="s">
        <v>89</v>
      </c>
      <c r="D56" s="37">
        <v>17694</v>
      </c>
      <c r="E56" s="38" t="s">
        <v>90</v>
      </c>
      <c r="F56" s="39">
        <v>10</v>
      </c>
      <c r="G56" s="40">
        <v>10</v>
      </c>
      <c r="H56" s="39">
        <f t="shared" si="6"/>
        <v>0</v>
      </c>
      <c r="I56" s="41">
        <f t="shared" si="5"/>
        <v>1</v>
      </c>
      <c r="J56" s="39"/>
      <c r="K56" s="40"/>
      <c r="L56" s="39"/>
      <c r="M56" s="41"/>
      <c r="N56" s="39">
        <v>2</v>
      </c>
      <c r="O56" s="40">
        <v>2</v>
      </c>
      <c r="P56" s="39">
        <f>N56-O56</f>
        <v>0</v>
      </c>
      <c r="Q56" s="41">
        <f>O56/N56</f>
        <v>1</v>
      </c>
      <c r="R56" s="41"/>
      <c r="S56" s="42"/>
      <c r="T56" s="41"/>
      <c r="U56" s="41"/>
    </row>
    <row r="57" spans="1:25">
      <c r="A57" s="1"/>
      <c r="B57" s="148"/>
      <c r="C57" s="149"/>
      <c r="D57" s="37">
        <v>17724</v>
      </c>
      <c r="E57" s="38" t="s">
        <v>91</v>
      </c>
      <c r="F57" s="39">
        <v>10</v>
      </c>
      <c r="G57" s="40">
        <v>6</v>
      </c>
      <c r="H57" s="39">
        <f t="shared" si="6"/>
        <v>4</v>
      </c>
      <c r="I57" s="41">
        <f t="shared" si="5"/>
        <v>0.6</v>
      </c>
      <c r="J57" s="39"/>
      <c r="K57" s="40"/>
      <c r="L57" s="39"/>
      <c r="M57" s="41"/>
      <c r="N57" s="39"/>
      <c r="O57" s="40"/>
      <c r="P57" s="39"/>
      <c r="Q57" s="41"/>
      <c r="R57" s="41"/>
      <c r="S57" s="42"/>
      <c r="T57" s="41"/>
      <c r="U57" s="41"/>
    </row>
    <row r="58" spans="1:25">
      <c r="A58" s="1"/>
      <c r="B58" s="148"/>
      <c r="C58" s="149"/>
      <c r="D58" s="37">
        <v>17695</v>
      </c>
      <c r="E58" s="38" t="s">
        <v>92</v>
      </c>
      <c r="F58" s="39">
        <v>10</v>
      </c>
      <c r="G58" s="40">
        <v>10</v>
      </c>
      <c r="H58" s="39">
        <f t="shared" si="6"/>
        <v>0</v>
      </c>
      <c r="I58" s="41">
        <f t="shared" si="5"/>
        <v>1</v>
      </c>
      <c r="J58" s="39"/>
      <c r="K58" s="40"/>
      <c r="L58" s="39"/>
      <c r="M58" s="41"/>
      <c r="N58" s="39">
        <v>2</v>
      </c>
      <c r="O58" s="40">
        <v>2</v>
      </c>
      <c r="P58" s="39">
        <f>N58-O58</f>
        <v>0</v>
      </c>
      <c r="Q58" s="41">
        <f>O58/N58</f>
        <v>1</v>
      </c>
      <c r="R58" s="41"/>
      <c r="S58" s="42"/>
      <c r="T58" s="41"/>
      <c r="U58" s="41"/>
    </row>
    <row r="59" spans="1:25">
      <c r="A59" s="1"/>
      <c r="B59" s="148"/>
      <c r="C59" s="149"/>
      <c r="D59" s="37">
        <v>24293</v>
      </c>
      <c r="E59" s="38" t="s">
        <v>93</v>
      </c>
      <c r="F59" s="39">
        <v>14</v>
      </c>
      <c r="G59" s="40">
        <v>3</v>
      </c>
      <c r="H59" s="39">
        <f t="shared" si="6"/>
        <v>11</v>
      </c>
      <c r="I59" s="41">
        <f t="shared" si="5"/>
        <v>0.21428571428571427</v>
      </c>
      <c r="J59" s="39"/>
      <c r="K59" s="40"/>
      <c r="L59" s="39"/>
      <c r="M59" s="41"/>
      <c r="N59" s="39"/>
      <c r="O59" s="40"/>
      <c r="P59" s="39"/>
      <c r="Q59" s="41"/>
      <c r="R59" s="41"/>
      <c r="S59" s="42"/>
      <c r="T59" s="41"/>
      <c r="U59" s="41"/>
    </row>
    <row r="60" spans="1:25">
      <c r="A60" s="1"/>
      <c r="B60" s="148">
        <v>13</v>
      </c>
      <c r="C60" s="149" t="s">
        <v>94</v>
      </c>
      <c r="D60" s="37">
        <v>2631</v>
      </c>
      <c r="E60" s="38" t="s">
        <v>95</v>
      </c>
      <c r="F60" s="39">
        <v>8</v>
      </c>
      <c r="G60" s="40">
        <v>7</v>
      </c>
      <c r="H60" s="39">
        <f t="shared" si="6"/>
        <v>1</v>
      </c>
      <c r="I60" s="41">
        <f t="shared" ref="I60:I86" si="7">G60/F60</f>
        <v>0.875</v>
      </c>
      <c r="J60" s="39"/>
      <c r="K60" s="40"/>
      <c r="L60" s="39"/>
      <c r="M60" s="41"/>
      <c r="N60" s="39"/>
      <c r="O60" s="40"/>
      <c r="P60" s="39"/>
      <c r="Q60" s="41"/>
      <c r="R60" s="41"/>
      <c r="S60" s="42"/>
      <c r="T60" s="41"/>
      <c r="U60" s="41"/>
    </row>
    <row r="61" spans="1:25">
      <c r="A61" s="1"/>
      <c r="B61" s="148"/>
      <c r="C61" s="149"/>
      <c r="D61" s="37">
        <v>2619</v>
      </c>
      <c r="E61" s="38" t="s">
        <v>96</v>
      </c>
      <c r="F61" s="39">
        <v>8</v>
      </c>
      <c r="G61" s="40">
        <v>8</v>
      </c>
      <c r="H61" s="39">
        <f t="shared" si="6"/>
        <v>0</v>
      </c>
      <c r="I61" s="41">
        <f t="shared" si="7"/>
        <v>1</v>
      </c>
      <c r="J61" s="39">
        <v>2</v>
      </c>
      <c r="K61" s="40"/>
      <c r="L61" s="39">
        <f>J61-K61</f>
        <v>2</v>
      </c>
      <c r="M61" s="41">
        <f>K61/J61</f>
        <v>0</v>
      </c>
      <c r="N61" s="39"/>
      <c r="O61" s="40"/>
      <c r="P61" s="39"/>
      <c r="Q61" s="41"/>
      <c r="R61" s="41"/>
      <c r="S61" s="42"/>
      <c r="T61" s="41"/>
      <c r="U61" s="41"/>
    </row>
    <row r="62" spans="1:25">
      <c r="A62" s="1"/>
      <c r="B62" s="36">
        <v>14</v>
      </c>
      <c r="C62" s="37" t="s">
        <v>97</v>
      </c>
      <c r="D62" s="37">
        <v>13825</v>
      </c>
      <c r="E62" s="38" t="s">
        <v>98</v>
      </c>
      <c r="F62" s="39">
        <v>10</v>
      </c>
      <c r="G62" s="40">
        <v>10</v>
      </c>
      <c r="H62" s="39">
        <f t="shared" si="6"/>
        <v>0</v>
      </c>
      <c r="I62" s="41">
        <f t="shared" si="7"/>
        <v>1</v>
      </c>
      <c r="J62" s="39"/>
      <c r="K62" s="40"/>
      <c r="L62" s="39"/>
      <c r="M62" s="41"/>
      <c r="N62" s="39">
        <v>1</v>
      </c>
      <c r="O62" s="40">
        <v>0</v>
      </c>
      <c r="P62" s="39">
        <f>N62-O62</f>
        <v>1</v>
      </c>
      <c r="Q62" s="41">
        <f>O62/N62</f>
        <v>0</v>
      </c>
      <c r="R62" s="41"/>
      <c r="S62" s="42"/>
      <c r="T62" s="41"/>
      <c r="U62" s="41"/>
    </row>
    <row r="63" spans="1:25">
      <c r="A63" s="1"/>
      <c r="B63" s="148">
        <v>15</v>
      </c>
      <c r="C63" s="149" t="s">
        <v>99</v>
      </c>
      <c r="D63" s="37">
        <v>12228</v>
      </c>
      <c r="E63" s="38" t="s">
        <v>100</v>
      </c>
      <c r="F63" s="39">
        <v>6</v>
      </c>
      <c r="G63" s="40">
        <v>6</v>
      </c>
      <c r="H63" s="39">
        <f t="shared" si="6"/>
        <v>0</v>
      </c>
      <c r="I63" s="41">
        <f t="shared" si="7"/>
        <v>1</v>
      </c>
      <c r="J63" s="39"/>
      <c r="K63" s="40"/>
      <c r="L63" s="39"/>
      <c r="M63" s="41"/>
      <c r="N63" s="39"/>
      <c r="O63" s="40"/>
      <c r="P63" s="39"/>
      <c r="Q63" s="41"/>
      <c r="R63" s="41"/>
      <c r="S63" s="42"/>
      <c r="T63" s="41"/>
      <c r="U63" s="41"/>
    </row>
    <row r="64" spans="1:25">
      <c r="A64" s="1"/>
      <c r="B64" s="148"/>
      <c r="C64" s="149"/>
      <c r="D64" s="37">
        <v>12515</v>
      </c>
      <c r="E64" s="38" t="s">
        <v>101</v>
      </c>
      <c r="F64" s="39">
        <v>6</v>
      </c>
      <c r="G64" s="40">
        <v>4</v>
      </c>
      <c r="H64" s="39">
        <f t="shared" si="6"/>
        <v>2</v>
      </c>
      <c r="I64" s="41">
        <f t="shared" si="7"/>
        <v>0.66666666666666663</v>
      </c>
      <c r="J64" s="39"/>
      <c r="K64" s="40"/>
      <c r="L64" s="39"/>
      <c r="M64" s="41"/>
      <c r="N64" s="39"/>
      <c r="O64" s="40"/>
      <c r="P64" s="39"/>
      <c r="Q64" s="41"/>
      <c r="R64" s="41"/>
      <c r="S64" s="42"/>
      <c r="T64" s="41"/>
      <c r="U64" s="41"/>
    </row>
    <row r="65" spans="1:25">
      <c r="A65" s="1"/>
      <c r="B65" s="148"/>
      <c r="C65" s="149"/>
      <c r="D65" s="37">
        <v>12127</v>
      </c>
      <c r="E65" s="38" t="s">
        <v>102</v>
      </c>
      <c r="F65" s="39">
        <v>8</v>
      </c>
      <c r="G65" s="40">
        <v>8</v>
      </c>
      <c r="H65" s="39">
        <f t="shared" si="6"/>
        <v>0</v>
      </c>
      <c r="I65" s="41">
        <f t="shared" si="7"/>
        <v>1</v>
      </c>
      <c r="J65" s="39"/>
      <c r="K65" s="40"/>
      <c r="L65" s="39"/>
      <c r="M65" s="41"/>
      <c r="N65" s="39">
        <v>6</v>
      </c>
      <c r="O65" s="40">
        <v>4</v>
      </c>
      <c r="P65" s="39">
        <f>N65-O65</f>
        <v>2</v>
      </c>
      <c r="Q65" s="41">
        <f>O65/N65</f>
        <v>0.66666666666666663</v>
      </c>
      <c r="R65" s="41"/>
      <c r="S65" s="42"/>
      <c r="T65" s="41"/>
      <c r="U65" s="41"/>
    </row>
    <row r="66" spans="1:25">
      <c r="A66" s="1"/>
      <c r="B66" s="148"/>
      <c r="C66" s="149"/>
      <c r="D66" s="37">
        <v>12227</v>
      </c>
      <c r="E66" s="38" t="s">
        <v>103</v>
      </c>
      <c r="F66" s="39">
        <v>14</v>
      </c>
      <c r="G66" s="40">
        <v>14</v>
      </c>
      <c r="H66" s="39">
        <f t="shared" si="6"/>
        <v>0</v>
      </c>
      <c r="I66" s="41">
        <f t="shared" si="7"/>
        <v>1</v>
      </c>
      <c r="J66" s="39"/>
      <c r="K66" s="40"/>
      <c r="L66" s="39"/>
      <c r="M66" s="41"/>
      <c r="N66" s="39">
        <v>2</v>
      </c>
      <c r="O66" s="40">
        <v>0</v>
      </c>
      <c r="P66" s="39">
        <f>N66-O66</f>
        <v>2</v>
      </c>
      <c r="Q66" s="41">
        <f>O66/N66</f>
        <v>0</v>
      </c>
      <c r="R66" s="41"/>
      <c r="S66" s="42"/>
      <c r="T66" s="41"/>
      <c r="U66" s="41"/>
    </row>
    <row r="67" spans="1:25">
      <c r="A67" s="1"/>
      <c r="B67" s="148"/>
      <c r="C67" s="149"/>
      <c r="D67" s="37"/>
      <c r="E67" s="38" t="s">
        <v>104</v>
      </c>
      <c r="F67" s="39">
        <v>10</v>
      </c>
      <c r="G67" s="40">
        <v>0</v>
      </c>
      <c r="H67" s="39">
        <f t="shared" si="6"/>
        <v>10</v>
      </c>
      <c r="I67" s="41">
        <f t="shared" si="7"/>
        <v>0</v>
      </c>
      <c r="J67" s="39"/>
      <c r="K67" s="40"/>
      <c r="L67" s="39"/>
      <c r="M67" s="41"/>
      <c r="N67" s="39"/>
      <c r="O67" s="40"/>
      <c r="P67" s="39"/>
      <c r="Q67" s="41"/>
      <c r="R67" s="41"/>
      <c r="S67" s="42"/>
      <c r="T67" s="41"/>
      <c r="U67" s="41"/>
    </row>
    <row r="68" spans="1:25">
      <c r="A68" s="1"/>
      <c r="B68" s="148"/>
      <c r="C68" s="149"/>
      <c r="D68" s="37">
        <v>12100</v>
      </c>
      <c r="E68" s="38" t="s">
        <v>105</v>
      </c>
      <c r="F68" s="39">
        <v>22</v>
      </c>
      <c r="G68" s="40">
        <v>16</v>
      </c>
      <c r="H68" s="39">
        <f t="shared" si="6"/>
        <v>6</v>
      </c>
      <c r="I68" s="41">
        <f t="shared" si="7"/>
        <v>0.72727272727272729</v>
      </c>
      <c r="J68" s="39"/>
      <c r="K68" s="40"/>
      <c r="L68" s="39"/>
      <c r="M68" s="41"/>
      <c r="N68" s="39">
        <v>2</v>
      </c>
      <c r="O68" s="40">
        <v>1</v>
      </c>
      <c r="P68" s="39">
        <f>N68-O68</f>
        <v>1</v>
      </c>
      <c r="Q68" s="41">
        <f>O68/N68</f>
        <v>0.5</v>
      </c>
      <c r="R68" s="41"/>
      <c r="S68" s="42"/>
      <c r="T68" s="41"/>
      <c r="U68" s="41"/>
    </row>
    <row r="69" spans="1:25">
      <c r="A69" s="1"/>
      <c r="B69" s="148"/>
      <c r="C69" s="37" t="s">
        <v>106</v>
      </c>
      <c r="D69" s="37">
        <v>16816</v>
      </c>
      <c r="E69" s="38" t="s">
        <v>107</v>
      </c>
      <c r="F69" s="39">
        <v>15</v>
      </c>
      <c r="G69" s="40">
        <v>9</v>
      </c>
      <c r="H69" s="39">
        <f t="shared" si="6"/>
        <v>6</v>
      </c>
      <c r="I69" s="41">
        <f t="shared" si="7"/>
        <v>0.6</v>
      </c>
      <c r="J69" s="39"/>
      <c r="K69" s="40"/>
      <c r="L69" s="39"/>
      <c r="M69" s="41"/>
      <c r="N69" s="39">
        <v>2</v>
      </c>
      <c r="O69" s="40">
        <v>1</v>
      </c>
      <c r="P69" s="39">
        <f>N69-O69</f>
        <v>1</v>
      </c>
      <c r="Q69" s="41">
        <f>O69/N69</f>
        <v>0.5</v>
      </c>
      <c r="R69" s="43">
        <v>2</v>
      </c>
      <c r="S69" s="42"/>
      <c r="T69" s="41">
        <f>S69/R69</f>
        <v>0</v>
      </c>
      <c r="U69" s="41"/>
    </row>
    <row r="70" spans="1:25">
      <c r="A70" s="5" t="s">
        <v>108</v>
      </c>
      <c r="B70" s="5"/>
      <c r="C70" s="5"/>
      <c r="D70" s="5"/>
      <c r="E70" s="5"/>
      <c r="F70" s="16">
        <f>SUM(F54:F69)</f>
        <v>165</v>
      </c>
      <c r="G70" s="16">
        <f>SUM(G54:G69)</f>
        <v>125</v>
      </c>
      <c r="H70" s="16">
        <f>SUM(H54:H69)</f>
        <v>40</v>
      </c>
      <c r="I70" s="27">
        <f t="shared" si="7"/>
        <v>0.75757575757575757</v>
      </c>
      <c r="J70" s="16">
        <f>SUM(J54:J69)</f>
        <v>2</v>
      </c>
      <c r="K70" s="16">
        <f>SUM(K54:K69)</f>
        <v>0</v>
      </c>
      <c r="L70" s="16">
        <f>J70-K70</f>
        <v>2</v>
      </c>
      <c r="M70" s="27">
        <f>K70/J70</f>
        <v>0</v>
      </c>
      <c r="N70" s="16">
        <f>SUM(N54:N69)</f>
        <v>20</v>
      </c>
      <c r="O70" s="16">
        <f>SUM(O54:O69)</f>
        <v>11</v>
      </c>
      <c r="P70" s="16">
        <f>SUM(P54:P69)</f>
        <v>10</v>
      </c>
      <c r="Q70" s="27">
        <f>O70/N70</f>
        <v>0.55000000000000004</v>
      </c>
      <c r="R70" s="27"/>
      <c r="S70" s="27"/>
      <c r="T70" s="27"/>
      <c r="U70" s="27"/>
      <c r="V70" s="44"/>
      <c r="W70" s="44"/>
      <c r="X70" s="44"/>
      <c r="Y70" s="44"/>
    </row>
    <row r="71" spans="1:25">
      <c r="A71" s="150" t="s">
        <v>109</v>
      </c>
      <c r="B71" s="5">
        <v>16</v>
      </c>
      <c r="C71" s="12" t="s">
        <v>110</v>
      </c>
      <c r="D71" s="15">
        <v>254</v>
      </c>
      <c r="E71" s="45" t="s">
        <v>111</v>
      </c>
      <c r="F71" s="46">
        <v>2</v>
      </c>
      <c r="G71" s="47">
        <v>0</v>
      </c>
      <c r="H71" s="46">
        <f t="shared" ref="H71:H84" si="8">F71-G71</f>
        <v>2</v>
      </c>
      <c r="I71" s="48">
        <f t="shared" si="7"/>
        <v>0</v>
      </c>
      <c r="J71" s="49"/>
      <c r="K71" s="47"/>
      <c r="L71" s="46"/>
      <c r="M71" s="48"/>
      <c r="N71" s="46">
        <v>2</v>
      </c>
      <c r="O71" s="47">
        <v>1</v>
      </c>
      <c r="P71" s="46">
        <f>N71-O71</f>
        <v>1</v>
      </c>
      <c r="Q71" s="48">
        <f>O71/N71</f>
        <v>0.5</v>
      </c>
      <c r="R71" s="48"/>
      <c r="S71" s="50"/>
      <c r="T71" s="48"/>
      <c r="U71" s="48"/>
    </row>
    <row r="72" spans="1:25">
      <c r="A72" s="150"/>
      <c r="B72" s="5"/>
      <c r="C72" s="12"/>
      <c r="D72" s="15">
        <v>348</v>
      </c>
      <c r="E72" s="45" t="s">
        <v>112</v>
      </c>
      <c r="F72" s="46">
        <v>14</v>
      </c>
      <c r="G72" s="47">
        <v>13</v>
      </c>
      <c r="H72" s="46">
        <f t="shared" si="8"/>
        <v>1</v>
      </c>
      <c r="I72" s="48">
        <f t="shared" si="7"/>
        <v>0.9285714285714286</v>
      </c>
      <c r="J72" s="49"/>
      <c r="K72" s="47"/>
      <c r="L72" s="46"/>
      <c r="M72" s="48"/>
      <c r="N72" s="46"/>
      <c r="O72" s="47"/>
      <c r="P72" s="46"/>
      <c r="Q72" s="48"/>
      <c r="R72" s="48"/>
      <c r="S72" s="50"/>
      <c r="T72" s="48"/>
      <c r="U72" s="48"/>
    </row>
    <row r="73" spans="1:25">
      <c r="A73" s="150"/>
      <c r="B73" s="5"/>
      <c r="C73" s="12" t="s">
        <v>113</v>
      </c>
      <c r="D73" s="15">
        <v>646</v>
      </c>
      <c r="E73" s="45" t="s">
        <v>114</v>
      </c>
      <c r="F73" s="46">
        <v>5</v>
      </c>
      <c r="G73" s="47">
        <v>5</v>
      </c>
      <c r="H73" s="46">
        <f t="shared" si="8"/>
        <v>0</v>
      </c>
      <c r="I73" s="48">
        <f t="shared" si="7"/>
        <v>1</v>
      </c>
      <c r="J73" s="49">
        <v>5</v>
      </c>
      <c r="K73" s="47"/>
      <c r="L73" s="46">
        <f>J73-K73</f>
        <v>5</v>
      </c>
      <c r="M73" s="48">
        <f>K73/J73</f>
        <v>0</v>
      </c>
      <c r="N73" s="46"/>
      <c r="O73" s="47"/>
      <c r="P73" s="46"/>
      <c r="Q73" s="48"/>
      <c r="R73" s="48"/>
      <c r="S73" s="50"/>
      <c r="T73" s="48"/>
      <c r="U73" s="48"/>
    </row>
    <row r="74" spans="1:25">
      <c r="A74" s="150"/>
      <c r="B74" s="5"/>
      <c r="C74" s="12"/>
      <c r="D74" s="15">
        <v>656</v>
      </c>
      <c r="E74" s="45" t="s">
        <v>115</v>
      </c>
      <c r="F74" s="46">
        <v>25</v>
      </c>
      <c r="G74" s="47">
        <v>25</v>
      </c>
      <c r="H74" s="46">
        <f t="shared" si="8"/>
        <v>0</v>
      </c>
      <c r="I74" s="48">
        <f t="shared" si="7"/>
        <v>1</v>
      </c>
      <c r="J74" s="49"/>
      <c r="K74" s="47"/>
      <c r="L74" s="46"/>
      <c r="M74" s="48"/>
      <c r="N74" s="46"/>
      <c r="O74" s="47"/>
      <c r="P74" s="46"/>
      <c r="Q74" s="48"/>
      <c r="R74" s="48"/>
      <c r="S74" s="50"/>
      <c r="T74" s="48"/>
      <c r="U74" s="48"/>
    </row>
    <row r="75" spans="1:25">
      <c r="A75" s="150"/>
      <c r="B75" s="5">
        <v>17</v>
      </c>
      <c r="C75" s="12" t="s">
        <v>116</v>
      </c>
      <c r="D75" s="15">
        <v>10886</v>
      </c>
      <c r="E75" s="45" t="s">
        <v>117</v>
      </c>
      <c r="F75" s="46">
        <v>15</v>
      </c>
      <c r="G75" s="47">
        <v>15</v>
      </c>
      <c r="H75" s="46">
        <f t="shared" si="8"/>
        <v>0</v>
      </c>
      <c r="I75" s="48">
        <f t="shared" si="7"/>
        <v>1</v>
      </c>
      <c r="J75" s="49">
        <v>2</v>
      </c>
      <c r="K75" s="47">
        <v>2</v>
      </c>
      <c r="L75" s="46">
        <f>J75-K75</f>
        <v>0</v>
      </c>
      <c r="M75" s="48">
        <f>K75/J75</f>
        <v>1</v>
      </c>
      <c r="N75" s="46">
        <v>1</v>
      </c>
      <c r="O75" s="47">
        <v>0</v>
      </c>
      <c r="P75" s="46">
        <f>N75-O75</f>
        <v>1</v>
      </c>
      <c r="Q75" s="48">
        <f>O75/N75</f>
        <v>0</v>
      </c>
      <c r="R75" s="48"/>
      <c r="S75" s="50"/>
      <c r="T75" s="48"/>
      <c r="U75" s="48"/>
    </row>
    <row r="76" spans="1:25">
      <c r="A76" s="150"/>
      <c r="B76" s="5"/>
      <c r="C76" s="12"/>
      <c r="D76" s="15">
        <v>10723</v>
      </c>
      <c r="E76" s="45" t="s">
        <v>118</v>
      </c>
      <c r="F76" s="46">
        <v>17</v>
      </c>
      <c r="G76" s="47">
        <v>7</v>
      </c>
      <c r="H76" s="46">
        <f t="shared" si="8"/>
        <v>10</v>
      </c>
      <c r="I76" s="48">
        <f t="shared" si="7"/>
        <v>0.41176470588235292</v>
      </c>
      <c r="J76" s="49"/>
      <c r="K76" s="47"/>
      <c r="L76" s="46"/>
      <c r="M76" s="48"/>
      <c r="N76" s="46">
        <v>5</v>
      </c>
      <c r="O76" s="47">
        <v>5</v>
      </c>
      <c r="P76" s="46">
        <f>N76-O76</f>
        <v>0</v>
      </c>
      <c r="Q76" s="48">
        <f>O76/N76</f>
        <v>1</v>
      </c>
      <c r="R76" s="48"/>
      <c r="S76" s="50"/>
      <c r="T76" s="48"/>
      <c r="U76" s="48"/>
    </row>
    <row r="77" spans="1:25">
      <c r="A77" s="150"/>
      <c r="B77" s="5"/>
      <c r="C77" s="12"/>
      <c r="D77" s="15">
        <v>10888</v>
      </c>
      <c r="E77" s="45" t="s">
        <v>119</v>
      </c>
      <c r="F77" s="46">
        <v>7</v>
      </c>
      <c r="G77" s="47">
        <v>0</v>
      </c>
      <c r="H77" s="46">
        <f t="shared" si="8"/>
        <v>7</v>
      </c>
      <c r="I77" s="48">
        <f t="shared" si="7"/>
        <v>0</v>
      </c>
      <c r="J77" s="49"/>
      <c r="K77" s="47"/>
      <c r="L77" s="46"/>
      <c r="M77" s="48"/>
      <c r="N77" s="46">
        <v>10</v>
      </c>
      <c r="O77" s="47">
        <v>0</v>
      </c>
      <c r="P77" s="46">
        <f>N77-O77</f>
        <v>10</v>
      </c>
      <c r="Q77" s="48">
        <f>O77/N77</f>
        <v>0</v>
      </c>
      <c r="R77" s="48"/>
      <c r="S77" s="50"/>
      <c r="T77" s="48"/>
      <c r="U77" s="48"/>
      <c r="V77" t="s">
        <v>56</v>
      </c>
    </row>
    <row r="78" spans="1:25">
      <c r="A78" s="150"/>
      <c r="B78" s="5"/>
      <c r="C78" s="12"/>
      <c r="D78" s="15">
        <v>10989</v>
      </c>
      <c r="E78" s="45" t="s">
        <v>120</v>
      </c>
      <c r="F78" s="46">
        <v>28</v>
      </c>
      <c r="G78" s="47">
        <v>14</v>
      </c>
      <c r="H78" s="46">
        <f t="shared" si="8"/>
        <v>14</v>
      </c>
      <c r="I78" s="48">
        <f t="shared" si="7"/>
        <v>0.5</v>
      </c>
      <c r="J78" s="49">
        <v>4</v>
      </c>
      <c r="K78" s="47"/>
      <c r="L78" s="46">
        <f>J78-K78</f>
        <v>4</v>
      </c>
      <c r="M78" s="48">
        <f>K78/J78</f>
        <v>0</v>
      </c>
      <c r="N78" s="46">
        <v>7</v>
      </c>
      <c r="O78" s="47"/>
      <c r="P78" s="46">
        <f>N78-O78</f>
        <v>7</v>
      </c>
      <c r="Q78" s="48">
        <f>O78/N78</f>
        <v>0</v>
      </c>
      <c r="R78" s="48"/>
      <c r="S78" s="50"/>
      <c r="T78" s="48"/>
      <c r="U78" s="48"/>
    </row>
    <row r="79" spans="1:25">
      <c r="A79" s="150"/>
      <c r="B79" s="5"/>
      <c r="C79" s="15" t="s">
        <v>121</v>
      </c>
      <c r="D79" s="15">
        <v>1359</v>
      </c>
      <c r="E79" s="45" t="s">
        <v>122</v>
      </c>
      <c r="F79" s="46">
        <v>10</v>
      </c>
      <c r="G79" s="47">
        <v>8</v>
      </c>
      <c r="H79" s="46">
        <f t="shared" si="8"/>
        <v>2</v>
      </c>
      <c r="I79" s="48">
        <f t="shared" si="7"/>
        <v>0.8</v>
      </c>
      <c r="J79" s="49"/>
      <c r="K79" s="47"/>
      <c r="L79" s="46"/>
      <c r="M79" s="48"/>
      <c r="N79" s="46"/>
      <c r="O79" s="47"/>
      <c r="P79" s="46"/>
      <c r="Q79" s="48"/>
      <c r="R79" s="48"/>
      <c r="S79" s="50"/>
      <c r="T79" s="48"/>
      <c r="U79" s="48"/>
    </row>
    <row r="80" spans="1:25">
      <c r="A80" s="150"/>
      <c r="B80" s="5">
        <v>18</v>
      </c>
      <c r="C80" s="15" t="s">
        <v>123</v>
      </c>
      <c r="D80" s="15">
        <v>1062</v>
      </c>
      <c r="E80" s="45" t="s">
        <v>124</v>
      </c>
      <c r="F80" s="46">
        <v>10</v>
      </c>
      <c r="G80" s="47">
        <v>6</v>
      </c>
      <c r="H80" s="46">
        <f t="shared" si="8"/>
        <v>4</v>
      </c>
      <c r="I80" s="48">
        <f t="shared" si="7"/>
        <v>0.6</v>
      </c>
      <c r="J80" s="49"/>
      <c r="K80" s="47"/>
      <c r="L80" s="46"/>
      <c r="M80" s="48"/>
      <c r="N80" s="46"/>
      <c r="O80" s="47"/>
      <c r="P80" s="46"/>
      <c r="Q80" s="48"/>
      <c r="R80" s="48"/>
      <c r="S80" s="50"/>
      <c r="T80" s="48"/>
      <c r="U80" s="48"/>
    </row>
    <row r="81" spans="1:25">
      <c r="A81" s="150"/>
      <c r="B81" s="5"/>
      <c r="C81" s="51" t="s">
        <v>125</v>
      </c>
      <c r="D81" s="15">
        <v>2969</v>
      </c>
      <c r="E81" s="45" t="s">
        <v>126</v>
      </c>
      <c r="F81" s="46">
        <v>10</v>
      </c>
      <c r="G81" s="47">
        <v>7</v>
      </c>
      <c r="H81" s="46">
        <f t="shared" si="8"/>
        <v>3</v>
      </c>
      <c r="I81" s="48">
        <f t="shared" si="7"/>
        <v>0.7</v>
      </c>
      <c r="J81" s="49"/>
      <c r="K81" s="47"/>
      <c r="L81" s="46"/>
      <c r="M81" s="48"/>
      <c r="N81" s="46"/>
      <c r="O81" s="47"/>
      <c r="P81" s="46"/>
      <c r="Q81" s="48"/>
      <c r="R81" s="48"/>
      <c r="S81" s="50"/>
      <c r="T81" s="48"/>
      <c r="U81" s="48"/>
    </row>
    <row r="82" spans="1:25">
      <c r="A82" s="150"/>
      <c r="B82" s="26">
        <v>19</v>
      </c>
      <c r="C82" s="15" t="s">
        <v>127</v>
      </c>
      <c r="D82" s="15">
        <v>10079</v>
      </c>
      <c r="E82" s="45" t="s">
        <v>128</v>
      </c>
      <c r="F82" s="46">
        <v>5</v>
      </c>
      <c r="G82" s="47">
        <v>5</v>
      </c>
      <c r="H82" s="46">
        <f t="shared" si="8"/>
        <v>0</v>
      </c>
      <c r="I82" s="48">
        <f t="shared" si="7"/>
        <v>1</v>
      </c>
      <c r="J82" s="49"/>
      <c r="K82" s="47"/>
      <c r="L82" s="46"/>
      <c r="M82" s="48"/>
      <c r="N82" s="46"/>
      <c r="O82" s="47"/>
      <c r="P82" s="46"/>
      <c r="Q82" s="48"/>
      <c r="R82" s="48"/>
      <c r="S82" s="50"/>
      <c r="T82" s="48"/>
      <c r="U82" s="48"/>
    </row>
    <row r="83" spans="1:25">
      <c r="A83" s="150"/>
      <c r="B83" s="5">
        <v>22</v>
      </c>
      <c r="C83" s="12" t="s">
        <v>129</v>
      </c>
      <c r="D83" s="15">
        <v>9998</v>
      </c>
      <c r="E83" s="45" t="s">
        <v>130</v>
      </c>
      <c r="F83" s="46">
        <v>9</v>
      </c>
      <c r="G83" s="47">
        <v>7</v>
      </c>
      <c r="H83" s="46">
        <f t="shared" si="8"/>
        <v>2</v>
      </c>
      <c r="I83" s="48">
        <f t="shared" si="7"/>
        <v>0.77777777777777779</v>
      </c>
      <c r="J83" s="49">
        <v>4</v>
      </c>
      <c r="K83" s="47"/>
      <c r="L83" s="46">
        <f>J83-K83</f>
        <v>4</v>
      </c>
      <c r="M83" s="48"/>
      <c r="N83" s="46">
        <v>2</v>
      </c>
      <c r="O83" s="47"/>
      <c r="P83" s="46">
        <f>N83-O83</f>
        <v>2</v>
      </c>
      <c r="Q83" s="48">
        <f>O83/N83</f>
        <v>0</v>
      </c>
      <c r="R83" s="48"/>
      <c r="S83" s="50"/>
      <c r="T83" s="48"/>
      <c r="U83" s="48"/>
    </row>
    <row r="84" spans="1:25">
      <c r="A84" s="150"/>
      <c r="B84" s="5"/>
      <c r="C84" s="12"/>
      <c r="D84" s="15">
        <v>10014</v>
      </c>
      <c r="E84" s="45" t="s">
        <v>131</v>
      </c>
      <c r="F84" s="46">
        <v>4</v>
      </c>
      <c r="G84" s="47">
        <v>3</v>
      </c>
      <c r="H84" s="46">
        <f t="shared" si="8"/>
        <v>1</v>
      </c>
      <c r="I84" s="48">
        <f t="shared" si="7"/>
        <v>0.75</v>
      </c>
      <c r="J84" s="49"/>
      <c r="K84" s="47"/>
      <c r="L84" s="46"/>
      <c r="M84" s="48"/>
      <c r="N84" s="46">
        <v>2</v>
      </c>
      <c r="O84" s="47"/>
      <c r="P84" s="46">
        <f>N84-O84</f>
        <v>2</v>
      </c>
      <c r="Q84" s="48">
        <f>O84/N84</f>
        <v>0</v>
      </c>
      <c r="R84" s="48"/>
      <c r="S84" s="50"/>
      <c r="T84" s="48"/>
      <c r="U84" s="48"/>
    </row>
    <row r="85" spans="1:25">
      <c r="A85" s="10" t="s">
        <v>132</v>
      </c>
      <c r="B85" s="10"/>
      <c r="C85" s="10"/>
      <c r="D85" s="10"/>
      <c r="E85" s="10"/>
      <c r="F85" s="16">
        <f>SUM(F71:F84)</f>
        <v>161</v>
      </c>
      <c r="G85" s="16">
        <f>SUM(G71:G84)</f>
        <v>115</v>
      </c>
      <c r="H85" s="16">
        <f>SUM(H71:H84)</f>
        <v>46</v>
      </c>
      <c r="I85" s="27">
        <f t="shared" si="7"/>
        <v>0.7142857142857143</v>
      </c>
      <c r="J85" s="16">
        <f>SUM(J71:J84)</f>
        <v>15</v>
      </c>
      <c r="K85" s="16">
        <f>SUM(K71:K84)</f>
        <v>2</v>
      </c>
      <c r="L85" s="16">
        <f>J85-K85</f>
        <v>13</v>
      </c>
      <c r="M85" s="27">
        <f>K85/J85</f>
        <v>0.13333333333333333</v>
      </c>
      <c r="N85" s="16">
        <f>SUM(N71:N84)</f>
        <v>29</v>
      </c>
      <c r="O85" s="16">
        <f>SUM(O71:O84)</f>
        <v>6</v>
      </c>
      <c r="P85" s="16">
        <f>SUM(P71:P84)</f>
        <v>23</v>
      </c>
      <c r="Q85" s="27">
        <f>O85/N85</f>
        <v>0.20689655172413793</v>
      </c>
      <c r="R85" s="27"/>
      <c r="S85" s="27"/>
      <c r="T85" s="27"/>
      <c r="U85" s="27"/>
      <c r="V85" s="44"/>
      <c r="W85" s="44"/>
      <c r="X85" s="44"/>
      <c r="Y85" s="44"/>
    </row>
    <row r="86" spans="1:25">
      <c r="A86" s="10" t="s">
        <v>133</v>
      </c>
      <c r="B86" s="10"/>
      <c r="C86" s="10"/>
      <c r="D86" s="10"/>
      <c r="E86" s="10"/>
      <c r="F86" s="16">
        <f>F37+F53+F70+F85</f>
        <v>885</v>
      </c>
      <c r="G86" s="16">
        <f>G37+G53+G70+G85</f>
        <v>696</v>
      </c>
      <c r="H86" s="16">
        <f>H37+H53+H70+H85</f>
        <v>189</v>
      </c>
      <c r="I86" s="27">
        <f t="shared" si="7"/>
        <v>0.78644067796610173</v>
      </c>
      <c r="J86" s="16">
        <f>J37+J53+J70+J85</f>
        <v>53</v>
      </c>
      <c r="K86" s="16">
        <f>K37+K53+K70+K85</f>
        <v>14</v>
      </c>
      <c r="L86" s="16">
        <f>L37+L53+L70+L85</f>
        <v>39</v>
      </c>
      <c r="M86" s="27">
        <f>K86/J86</f>
        <v>0.26415094339622641</v>
      </c>
      <c r="N86" s="16">
        <f>N37+N53+N70+N85</f>
        <v>172</v>
      </c>
      <c r="O86" s="16">
        <f>O37+O53+O70+O85</f>
        <v>55</v>
      </c>
      <c r="P86" s="16">
        <f>P37+P53+P70+P85</f>
        <v>118</v>
      </c>
      <c r="Q86" s="27">
        <f>O86/N86</f>
        <v>0.31976744186046513</v>
      </c>
      <c r="R86" s="52">
        <f>R37+R53</f>
        <v>3</v>
      </c>
      <c r="S86" s="52">
        <f>S37+S53</f>
        <v>3</v>
      </c>
      <c r="T86" s="52">
        <f>T37+T53</f>
        <v>0</v>
      </c>
      <c r="U86" s="27">
        <f>S86/R86</f>
        <v>1</v>
      </c>
      <c r="V86" s="44"/>
      <c r="W86" s="44"/>
      <c r="X86" s="44"/>
      <c r="Y86" s="44"/>
    </row>
    <row r="87" spans="1:25" ht="15">
      <c r="A87" s="151" t="s">
        <v>134</v>
      </c>
      <c r="B87" s="151"/>
      <c r="C87" s="151"/>
      <c r="D87" s="151"/>
      <c r="E87" s="151"/>
      <c r="F87" s="53"/>
      <c r="G87" s="54"/>
      <c r="H87" s="53"/>
      <c r="I87" s="53"/>
      <c r="J87" s="53"/>
      <c r="K87" s="53"/>
      <c r="L87" s="53"/>
      <c r="M87" s="53"/>
      <c r="N87" s="53"/>
      <c r="O87" s="54"/>
      <c r="P87" s="53"/>
      <c r="Q87" s="55"/>
      <c r="R87" s="55"/>
      <c r="S87" s="55"/>
      <c r="T87" s="55"/>
      <c r="U87" s="55"/>
    </row>
    <row r="89" spans="1:25">
      <c r="A89" s="152" t="s">
        <v>135</v>
      </c>
      <c r="B89" s="152"/>
      <c r="C89" s="152"/>
      <c r="D89" s="152"/>
      <c r="E89" s="152"/>
      <c r="F89" s="152"/>
      <c r="G89" s="152"/>
      <c r="H89" s="152"/>
      <c r="I89" s="152"/>
      <c r="J89" s="152"/>
      <c r="K89" s="152"/>
      <c r="L89" s="152"/>
      <c r="M89" s="152"/>
      <c r="N89" s="152"/>
      <c r="O89" s="152"/>
      <c r="P89" s="152"/>
      <c r="Q89" s="152"/>
      <c r="R89" s="152"/>
      <c r="S89" s="152"/>
      <c r="T89" s="152"/>
      <c r="U89" s="152"/>
    </row>
    <row r="90" spans="1:25">
      <c r="A90" s="14" t="s">
        <v>0</v>
      </c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</row>
    <row r="91" spans="1:25">
      <c r="A91" s="13" t="s">
        <v>1</v>
      </c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</row>
    <row r="92" spans="1:25">
      <c r="A92" s="12" t="s">
        <v>136</v>
      </c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</row>
    <row r="93" spans="1:25">
      <c r="A93" s="153" t="s">
        <v>3</v>
      </c>
      <c r="B93" s="153"/>
      <c r="C93" s="153"/>
      <c r="D93" s="153"/>
      <c r="E93" s="153"/>
      <c r="F93" s="9" t="s">
        <v>8</v>
      </c>
      <c r="G93" s="9"/>
      <c r="H93" s="9"/>
      <c r="I93" s="9"/>
      <c r="J93" s="9"/>
      <c r="K93" s="9"/>
      <c r="L93" s="9"/>
      <c r="M93" s="9"/>
      <c r="N93" s="9" t="s">
        <v>9</v>
      </c>
      <c r="O93" s="9"/>
      <c r="P93" s="9"/>
      <c r="Q93" s="9"/>
      <c r="R93" s="9"/>
      <c r="S93" s="9"/>
      <c r="T93" s="9"/>
      <c r="U93" s="9"/>
      <c r="V93" s="9" t="s">
        <v>137</v>
      </c>
      <c r="W93" s="9"/>
      <c r="X93" s="9"/>
      <c r="Y93" s="9"/>
    </row>
    <row r="94" spans="1:25">
      <c r="A94" s="153"/>
      <c r="B94" s="153"/>
      <c r="C94" s="153"/>
      <c r="D94" s="153"/>
      <c r="E94" s="153"/>
      <c r="F94" s="9" t="s">
        <v>10</v>
      </c>
      <c r="G94" s="9"/>
      <c r="H94" s="9"/>
      <c r="I94" s="9"/>
      <c r="J94" s="9" t="s">
        <v>11</v>
      </c>
      <c r="K94" s="9"/>
      <c r="L94" s="9"/>
      <c r="M94" s="9"/>
      <c r="N94" s="9" t="s">
        <v>10</v>
      </c>
      <c r="O94" s="9"/>
      <c r="P94" s="9"/>
      <c r="Q94" s="9"/>
      <c r="R94" s="9" t="s">
        <v>11</v>
      </c>
      <c r="S94" s="9"/>
      <c r="T94" s="9"/>
      <c r="U94" s="9"/>
      <c r="V94" s="9"/>
      <c r="W94" s="9"/>
      <c r="X94" s="9"/>
      <c r="Y94" s="9"/>
    </row>
    <row r="95" spans="1:25">
      <c r="A95" s="153"/>
      <c r="B95" s="153"/>
      <c r="C95" s="153"/>
      <c r="D95" s="153"/>
      <c r="E95" s="153"/>
      <c r="F95" s="18" t="s">
        <v>12</v>
      </c>
      <c r="G95" s="18" t="s">
        <v>13</v>
      </c>
      <c r="H95" s="18" t="s">
        <v>14</v>
      </c>
      <c r="I95" s="18" t="s">
        <v>15</v>
      </c>
      <c r="J95" s="18" t="s">
        <v>12</v>
      </c>
      <c r="K95" s="18" t="s">
        <v>13</v>
      </c>
      <c r="L95" s="18" t="s">
        <v>14</v>
      </c>
      <c r="M95" s="18" t="s">
        <v>15</v>
      </c>
      <c r="N95" s="18" t="s">
        <v>12</v>
      </c>
      <c r="O95" s="18" t="s">
        <v>13</v>
      </c>
      <c r="P95" s="18" t="s">
        <v>14</v>
      </c>
      <c r="Q95" s="18" t="s">
        <v>15</v>
      </c>
      <c r="R95" s="18" t="s">
        <v>12</v>
      </c>
      <c r="S95" s="18" t="s">
        <v>13</v>
      </c>
      <c r="T95" s="18" t="s">
        <v>14</v>
      </c>
      <c r="U95" s="18" t="s">
        <v>15</v>
      </c>
      <c r="V95" s="18" t="s">
        <v>12</v>
      </c>
      <c r="W95" s="18" t="s">
        <v>13</v>
      </c>
      <c r="X95" s="18" t="s">
        <v>14</v>
      </c>
      <c r="Y95" s="18" t="s">
        <v>15</v>
      </c>
    </row>
    <row r="96" spans="1:25" ht="17.399999999999999">
      <c r="A96" s="154" t="s">
        <v>16</v>
      </c>
      <c r="B96" s="154"/>
      <c r="C96" s="154"/>
      <c r="D96" s="154"/>
      <c r="E96" s="154"/>
      <c r="F96" s="56">
        <f t="shared" ref="F96:U96" si="9">F37</f>
        <v>399</v>
      </c>
      <c r="G96" s="56">
        <f t="shared" si="9"/>
        <v>329</v>
      </c>
      <c r="H96" s="56">
        <f t="shared" si="9"/>
        <v>70</v>
      </c>
      <c r="I96" s="57">
        <f t="shared" si="9"/>
        <v>0.82456140350877194</v>
      </c>
      <c r="J96" s="56">
        <f t="shared" si="9"/>
        <v>14</v>
      </c>
      <c r="K96" s="56">
        <f t="shared" si="9"/>
        <v>0</v>
      </c>
      <c r="L96" s="56">
        <f t="shared" si="9"/>
        <v>14</v>
      </c>
      <c r="M96" s="57">
        <f t="shared" si="9"/>
        <v>0</v>
      </c>
      <c r="N96" s="56">
        <f t="shared" si="9"/>
        <v>103</v>
      </c>
      <c r="O96" s="56">
        <f t="shared" si="9"/>
        <v>27</v>
      </c>
      <c r="P96" s="56">
        <f t="shared" si="9"/>
        <v>76</v>
      </c>
      <c r="Q96" s="57">
        <f t="shared" si="9"/>
        <v>0.26213592233009708</v>
      </c>
      <c r="R96" s="56">
        <f t="shared" si="9"/>
        <v>3</v>
      </c>
      <c r="S96" s="56">
        <f t="shared" si="9"/>
        <v>3</v>
      </c>
      <c r="T96" s="56">
        <f t="shared" si="9"/>
        <v>0</v>
      </c>
      <c r="U96" s="57">
        <f t="shared" si="9"/>
        <v>1</v>
      </c>
      <c r="V96" s="56">
        <f t="shared" ref="V96:W100" si="10">F96+J96+N96+R96</f>
        <v>519</v>
      </c>
      <c r="W96" s="56">
        <f t="shared" si="10"/>
        <v>359</v>
      </c>
      <c r="X96" s="56">
        <f>V96-W96</f>
        <v>160</v>
      </c>
      <c r="Y96" s="57">
        <f>W96/V96</f>
        <v>0.69171483622350671</v>
      </c>
    </row>
    <row r="97" spans="1:25" ht="17.399999999999999">
      <c r="A97" s="155" t="s">
        <v>61</v>
      </c>
      <c r="B97" s="155"/>
      <c r="C97" s="155"/>
      <c r="D97" s="155"/>
      <c r="E97" s="155"/>
      <c r="F97" s="58">
        <f t="shared" ref="F97:U97" si="11">F53</f>
        <v>160</v>
      </c>
      <c r="G97" s="58">
        <f t="shared" si="11"/>
        <v>127</v>
      </c>
      <c r="H97" s="58">
        <f t="shared" si="11"/>
        <v>33</v>
      </c>
      <c r="I97" s="59">
        <f t="shared" si="11"/>
        <v>0.79374999999999996</v>
      </c>
      <c r="J97" s="58">
        <f t="shared" si="11"/>
        <v>22</v>
      </c>
      <c r="K97" s="58">
        <f t="shared" si="11"/>
        <v>12</v>
      </c>
      <c r="L97" s="58">
        <f t="shared" si="11"/>
        <v>10</v>
      </c>
      <c r="M97" s="59">
        <f t="shared" si="11"/>
        <v>0.54545454545454541</v>
      </c>
      <c r="N97" s="58">
        <f t="shared" si="11"/>
        <v>20</v>
      </c>
      <c r="O97" s="58">
        <f t="shared" si="11"/>
        <v>11</v>
      </c>
      <c r="P97" s="58">
        <f t="shared" si="11"/>
        <v>9</v>
      </c>
      <c r="Q97" s="59">
        <f t="shared" si="11"/>
        <v>0.55000000000000004</v>
      </c>
      <c r="R97" s="58">
        <f t="shared" si="11"/>
        <v>0</v>
      </c>
      <c r="S97" s="58">
        <f t="shared" si="11"/>
        <v>0</v>
      </c>
      <c r="T97" s="58">
        <f t="shared" si="11"/>
        <v>0</v>
      </c>
      <c r="U97" s="59" t="e">
        <f t="shared" si="11"/>
        <v>#DIV/0!</v>
      </c>
      <c r="V97" s="56">
        <f t="shared" si="10"/>
        <v>202</v>
      </c>
      <c r="W97" s="56">
        <f t="shared" si="10"/>
        <v>150</v>
      </c>
      <c r="X97" s="56">
        <f>V97-W97</f>
        <v>52</v>
      </c>
      <c r="Y97" s="57">
        <f>W97/V97</f>
        <v>0.74257425742574257</v>
      </c>
    </row>
    <row r="98" spans="1:25" ht="17.399999999999999">
      <c r="A98" s="156" t="s">
        <v>85</v>
      </c>
      <c r="B98" s="156"/>
      <c r="C98" s="156"/>
      <c r="D98" s="156"/>
      <c r="E98" s="156"/>
      <c r="F98" s="60">
        <f t="shared" ref="F98:Q98" si="12">F70</f>
        <v>165</v>
      </c>
      <c r="G98" s="60">
        <f t="shared" si="12"/>
        <v>125</v>
      </c>
      <c r="H98" s="60">
        <f t="shared" si="12"/>
        <v>40</v>
      </c>
      <c r="I98" s="61">
        <f t="shared" si="12"/>
        <v>0.75757575757575757</v>
      </c>
      <c r="J98" s="60">
        <f t="shared" si="12"/>
        <v>2</v>
      </c>
      <c r="K98" s="60">
        <f t="shared" si="12"/>
        <v>0</v>
      </c>
      <c r="L98" s="60">
        <f t="shared" si="12"/>
        <v>2</v>
      </c>
      <c r="M98" s="61">
        <f t="shared" si="12"/>
        <v>0</v>
      </c>
      <c r="N98" s="60">
        <f t="shared" si="12"/>
        <v>20</v>
      </c>
      <c r="O98" s="60">
        <f t="shared" si="12"/>
        <v>11</v>
      </c>
      <c r="P98" s="60">
        <f t="shared" si="12"/>
        <v>10</v>
      </c>
      <c r="Q98" s="61">
        <f t="shared" si="12"/>
        <v>0.55000000000000004</v>
      </c>
      <c r="R98" s="61"/>
      <c r="S98" s="61"/>
      <c r="T98" s="61"/>
      <c r="U98" s="61"/>
      <c r="V98" s="56">
        <f t="shared" si="10"/>
        <v>187</v>
      </c>
      <c r="W98" s="56">
        <f t="shared" si="10"/>
        <v>136</v>
      </c>
      <c r="X98" s="56">
        <f>V98-W98</f>
        <v>51</v>
      </c>
      <c r="Y98" s="57">
        <f>W98/V98</f>
        <v>0.72727272727272729</v>
      </c>
    </row>
    <row r="99" spans="1:25" ht="17.399999999999999">
      <c r="A99" s="157" t="s">
        <v>109</v>
      </c>
      <c r="B99" s="157"/>
      <c r="C99" s="157"/>
      <c r="D99" s="157"/>
      <c r="E99" s="157"/>
      <c r="F99" s="16">
        <f t="shared" ref="F99:Q99" si="13">F85</f>
        <v>161</v>
      </c>
      <c r="G99" s="16">
        <f t="shared" si="13"/>
        <v>115</v>
      </c>
      <c r="H99" s="16">
        <f t="shared" si="13"/>
        <v>46</v>
      </c>
      <c r="I99" s="27">
        <f t="shared" si="13"/>
        <v>0.7142857142857143</v>
      </c>
      <c r="J99" s="16">
        <f t="shared" si="13"/>
        <v>15</v>
      </c>
      <c r="K99" s="16">
        <f t="shared" si="13"/>
        <v>2</v>
      </c>
      <c r="L99" s="16">
        <f t="shared" si="13"/>
        <v>13</v>
      </c>
      <c r="M99" s="27">
        <f t="shared" si="13"/>
        <v>0.13333333333333333</v>
      </c>
      <c r="N99" s="16">
        <f t="shared" si="13"/>
        <v>29</v>
      </c>
      <c r="O99" s="16">
        <f t="shared" si="13"/>
        <v>6</v>
      </c>
      <c r="P99" s="16">
        <f t="shared" si="13"/>
        <v>23</v>
      </c>
      <c r="Q99" s="27">
        <f t="shared" si="13"/>
        <v>0.20689655172413793</v>
      </c>
      <c r="R99" s="27"/>
      <c r="S99" s="27"/>
      <c r="T99" s="27"/>
      <c r="U99" s="27"/>
      <c r="V99" s="56">
        <f t="shared" si="10"/>
        <v>205</v>
      </c>
      <c r="W99" s="56">
        <f t="shared" si="10"/>
        <v>123</v>
      </c>
      <c r="X99" s="56">
        <f>V99-W99</f>
        <v>82</v>
      </c>
      <c r="Y99" s="57">
        <f>W99/V99</f>
        <v>0.6</v>
      </c>
    </row>
    <row r="100" spans="1:25" ht="21">
      <c r="A100" s="158" t="s">
        <v>138</v>
      </c>
      <c r="B100" s="158"/>
      <c r="C100" s="158"/>
      <c r="D100" s="158"/>
      <c r="E100" s="158"/>
      <c r="F100" s="16">
        <f t="shared" ref="F100:Q100" si="14">F86</f>
        <v>885</v>
      </c>
      <c r="G100" s="16">
        <f t="shared" si="14"/>
        <v>696</v>
      </c>
      <c r="H100" s="16">
        <f t="shared" si="14"/>
        <v>189</v>
      </c>
      <c r="I100" s="27">
        <f t="shared" si="14"/>
        <v>0.78644067796610173</v>
      </c>
      <c r="J100" s="16">
        <f t="shared" si="14"/>
        <v>53</v>
      </c>
      <c r="K100" s="16">
        <f t="shared" si="14"/>
        <v>14</v>
      </c>
      <c r="L100" s="16">
        <f t="shared" si="14"/>
        <v>39</v>
      </c>
      <c r="M100" s="27">
        <f t="shared" si="14"/>
        <v>0.26415094339622641</v>
      </c>
      <c r="N100" s="16">
        <f t="shared" si="14"/>
        <v>172</v>
      </c>
      <c r="O100" s="16">
        <f t="shared" si="14"/>
        <v>55</v>
      </c>
      <c r="P100" s="16">
        <f t="shared" si="14"/>
        <v>118</v>
      </c>
      <c r="Q100" s="27">
        <f t="shared" si="14"/>
        <v>0.31976744186046513</v>
      </c>
      <c r="R100" s="52">
        <f>R86</f>
        <v>3</v>
      </c>
      <c r="S100" s="52">
        <f>S86</f>
        <v>3</v>
      </c>
      <c r="T100" s="52">
        <f>T86</f>
        <v>0</v>
      </c>
      <c r="U100" s="27">
        <f>U86</f>
        <v>1</v>
      </c>
      <c r="V100" s="56">
        <f t="shared" si="10"/>
        <v>1113</v>
      </c>
      <c r="W100" s="56">
        <f t="shared" si="10"/>
        <v>768</v>
      </c>
      <c r="X100" s="56">
        <f>V100-W100</f>
        <v>345</v>
      </c>
      <c r="Y100" s="57">
        <f>W100/V100</f>
        <v>0.69002695417789761</v>
      </c>
    </row>
    <row r="101" spans="1:25" ht="15">
      <c r="A101" s="151" t="s">
        <v>134</v>
      </c>
      <c r="B101" s="151"/>
      <c r="C101" s="151"/>
      <c r="D101" s="151"/>
      <c r="E101" s="151"/>
      <c r="F101" s="53"/>
      <c r="G101" s="54"/>
      <c r="H101" s="53"/>
      <c r="I101" s="53"/>
      <c r="J101" s="53"/>
      <c r="K101" s="53"/>
      <c r="L101" s="53"/>
      <c r="M101" s="53"/>
      <c r="N101" s="53"/>
      <c r="O101" s="54"/>
      <c r="P101" s="53"/>
      <c r="Q101" s="55"/>
      <c r="R101" s="55"/>
      <c r="S101" s="55"/>
      <c r="T101" s="55"/>
      <c r="U101" s="55"/>
    </row>
    <row r="111" spans="1:25" ht="18" customHeight="1">
      <c r="E111" s="159" t="s">
        <v>139</v>
      </c>
      <c r="F111" s="159"/>
      <c r="G111" s="159"/>
      <c r="H111" s="159"/>
      <c r="I111" s="159"/>
      <c r="J111" s="159"/>
      <c r="K111" s="159"/>
      <c r="L111" s="159"/>
      <c r="M111" s="159"/>
      <c r="N111" s="159"/>
      <c r="O111" s="159"/>
      <c r="P111" s="159"/>
      <c r="Q111" s="159"/>
      <c r="R111" s="159"/>
      <c r="S111" s="159"/>
      <c r="T111" s="159"/>
    </row>
    <row r="112" spans="1:25" ht="17.399999999999999">
      <c r="E112" s="160" t="s">
        <v>140</v>
      </c>
      <c r="F112" s="160"/>
      <c r="G112" s="160"/>
      <c r="H112" s="160"/>
      <c r="I112" s="161" t="s">
        <v>141</v>
      </c>
      <c r="J112" s="161"/>
      <c r="K112" s="161"/>
      <c r="L112" s="162" t="s">
        <v>142</v>
      </c>
      <c r="M112" s="162"/>
      <c r="N112" s="162"/>
      <c r="O112" s="161" t="s">
        <v>143</v>
      </c>
      <c r="P112" s="161"/>
      <c r="Q112" s="161"/>
      <c r="R112" s="162" t="s">
        <v>144</v>
      </c>
      <c r="S112" s="162"/>
      <c r="T112" s="162"/>
    </row>
    <row r="113" spans="5:20" ht="15.6">
      <c r="E113" s="163" t="s">
        <v>8</v>
      </c>
      <c r="F113" s="163"/>
      <c r="G113" s="163"/>
      <c r="H113" s="163"/>
      <c r="I113" s="164">
        <f>F86+J86</f>
        <v>938</v>
      </c>
      <c r="J113" s="164"/>
      <c r="K113" s="164"/>
      <c r="L113" s="165">
        <f>G86+K86</f>
        <v>710</v>
      </c>
      <c r="M113" s="165"/>
      <c r="N113" s="165"/>
      <c r="O113" s="165">
        <f>I113-L113</f>
        <v>228</v>
      </c>
      <c r="P113" s="165"/>
      <c r="Q113" s="165"/>
      <c r="R113" s="166">
        <f>L113/I113</f>
        <v>0.75692963752665243</v>
      </c>
      <c r="S113" s="166"/>
      <c r="T113" s="166"/>
    </row>
    <row r="114" spans="5:20" ht="15.6">
      <c r="E114" s="163" t="s">
        <v>9</v>
      </c>
      <c r="F114" s="163"/>
      <c r="G114" s="163"/>
      <c r="H114" s="163"/>
      <c r="I114" s="164">
        <f>N86+R86</f>
        <v>175</v>
      </c>
      <c r="J114" s="164"/>
      <c r="K114" s="164"/>
      <c r="L114" s="165">
        <f>O86+S86</f>
        <v>58</v>
      </c>
      <c r="M114" s="165"/>
      <c r="N114" s="165"/>
      <c r="O114" s="165">
        <f>I114-L114</f>
        <v>117</v>
      </c>
      <c r="P114" s="165"/>
      <c r="Q114" s="165"/>
      <c r="R114" s="166">
        <f>L114/I114</f>
        <v>0.33142857142857141</v>
      </c>
      <c r="S114" s="166"/>
      <c r="T114" s="166"/>
    </row>
    <row r="115" spans="5:20" ht="15.6">
      <c r="E115" s="163" t="s">
        <v>145</v>
      </c>
      <c r="F115" s="163"/>
      <c r="G115" s="163"/>
      <c r="H115" s="163"/>
      <c r="I115" s="164">
        <f>SUM(I113:I114)</f>
        <v>1113</v>
      </c>
      <c r="J115" s="164"/>
      <c r="K115" s="164"/>
      <c r="L115" s="165">
        <f>SUM(L113:L114)</f>
        <v>768</v>
      </c>
      <c r="M115" s="165"/>
      <c r="N115" s="165"/>
      <c r="O115" s="165">
        <f>SUM(O113:O114)</f>
        <v>345</v>
      </c>
      <c r="P115" s="165"/>
      <c r="Q115" s="165"/>
      <c r="R115" s="166">
        <f>L115/I115</f>
        <v>0.69002695417789761</v>
      </c>
      <c r="S115" s="166"/>
      <c r="T115" s="166"/>
    </row>
    <row r="116" spans="5:20" ht="15">
      <c r="E116" s="167" t="s">
        <v>146</v>
      </c>
      <c r="F116" s="167"/>
      <c r="G116" s="167"/>
      <c r="H116" s="167"/>
      <c r="I116" s="167"/>
      <c r="J116" s="167"/>
      <c r="K116" s="167"/>
      <c r="L116" s="167"/>
      <c r="M116" s="167"/>
      <c r="N116" s="167"/>
      <c r="O116" s="167"/>
      <c r="P116" s="167"/>
      <c r="Q116" s="167"/>
      <c r="R116" s="167"/>
      <c r="S116" s="167"/>
      <c r="T116" s="167"/>
    </row>
    <row r="118" spans="5:20">
      <c r="E118" s="168" t="s">
        <v>147</v>
      </c>
      <c r="F118" s="168"/>
      <c r="G118" s="168"/>
      <c r="H118" s="168"/>
      <c r="I118" s="168"/>
      <c r="J118" s="168"/>
      <c r="K118" s="168"/>
      <c r="L118" s="168"/>
      <c r="M118" s="168"/>
    </row>
    <row r="119" spans="5:20">
      <c r="E119" s="62"/>
      <c r="F119" s="168" t="s">
        <v>148</v>
      </c>
      <c r="G119" s="168"/>
      <c r="H119" s="168"/>
      <c r="I119" s="168"/>
      <c r="J119" s="168" t="s">
        <v>149</v>
      </c>
      <c r="K119" s="168"/>
      <c r="L119" s="168"/>
      <c r="M119" s="168"/>
    </row>
    <row r="120" spans="5:20">
      <c r="E120" s="63"/>
      <c r="F120" s="64" t="s">
        <v>150</v>
      </c>
      <c r="G120" s="64" t="s">
        <v>151</v>
      </c>
      <c r="H120" s="64" t="s">
        <v>152</v>
      </c>
      <c r="I120" s="64" t="s">
        <v>153</v>
      </c>
      <c r="J120" s="64" t="s">
        <v>150</v>
      </c>
      <c r="K120" s="64" t="s">
        <v>151</v>
      </c>
      <c r="L120" s="64" t="s">
        <v>152</v>
      </c>
      <c r="M120" s="64" t="s">
        <v>153</v>
      </c>
    </row>
    <row r="121" spans="5:20">
      <c r="E121" s="62" t="s">
        <v>16</v>
      </c>
      <c r="F121" s="65">
        <v>1950</v>
      </c>
      <c r="G121" s="65">
        <v>799</v>
      </c>
      <c r="H121" s="65">
        <f>F121-G121</f>
        <v>1151</v>
      </c>
      <c r="I121" s="66">
        <f>G121/F121</f>
        <v>0.40974358974358976</v>
      </c>
      <c r="J121" s="65">
        <v>423</v>
      </c>
      <c r="K121" s="65">
        <v>82</v>
      </c>
      <c r="L121" s="65">
        <f>J121-K121</f>
        <v>341</v>
      </c>
      <c r="M121" s="66">
        <f>K121/J121</f>
        <v>0.19385342789598109</v>
      </c>
    </row>
    <row r="122" spans="5:20">
      <c r="E122" s="62" t="s">
        <v>61</v>
      </c>
      <c r="F122" s="65">
        <v>1368</v>
      </c>
      <c r="G122" s="65">
        <v>425</v>
      </c>
      <c r="H122" s="65">
        <f>F122-G122</f>
        <v>943</v>
      </c>
      <c r="I122" s="66">
        <f>G122/F122</f>
        <v>0.31067251461988304</v>
      </c>
      <c r="J122" s="65">
        <v>417</v>
      </c>
      <c r="K122" s="65">
        <v>59</v>
      </c>
      <c r="L122" s="65">
        <f>J122-K122</f>
        <v>358</v>
      </c>
      <c r="M122" s="66">
        <f>K122/J122</f>
        <v>0.14148681055155876</v>
      </c>
    </row>
    <row r="123" spans="5:20">
      <c r="E123" s="62" t="s">
        <v>85</v>
      </c>
      <c r="F123" s="65">
        <v>1428</v>
      </c>
      <c r="G123" s="65">
        <v>436</v>
      </c>
      <c r="H123" s="65">
        <f>F123-G123</f>
        <v>992</v>
      </c>
      <c r="I123" s="66">
        <f>G123/F123</f>
        <v>0.30532212885154064</v>
      </c>
      <c r="J123" s="65">
        <v>366</v>
      </c>
      <c r="K123" s="65">
        <v>65</v>
      </c>
      <c r="L123" s="65">
        <f>J123-K123</f>
        <v>301</v>
      </c>
      <c r="M123" s="66">
        <f>K123/J123</f>
        <v>0.17759562841530055</v>
      </c>
    </row>
    <row r="124" spans="5:20">
      <c r="E124" s="62" t="s">
        <v>109</v>
      </c>
      <c r="F124" s="65">
        <v>1955</v>
      </c>
      <c r="G124" s="65">
        <v>728</v>
      </c>
      <c r="H124" s="65">
        <f>F124-G124</f>
        <v>1227</v>
      </c>
      <c r="I124" s="66">
        <f>G124/F124</f>
        <v>0.37237851662404092</v>
      </c>
      <c r="J124" s="65">
        <v>465</v>
      </c>
      <c r="K124" s="65">
        <v>51</v>
      </c>
      <c r="L124" s="65">
        <f>J124-K124</f>
        <v>414</v>
      </c>
      <c r="M124" s="66">
        <f>K124/J124</f>
        <v>0.10967741935483871</v>
      </c>
    </row>
    <row r="125" spans="5:20">
      <c r="E125" s="62" t="s">
        <v>138</v>
      </c>
      <c r="F125" s="62">
        <f>F121+F122+F123+F124</f>
        <v>6701</v>
      </c>
      <c r="G125" s="62">
        <f>G121+G122+G123+G124</f>
        <v>2388</v>
      </c>
      <c r="H125" s="62">
        <f>H121+H122+H123+H124</f>
        <v>4313</v>
      </c>
      <c r="I125" s="67">
        <f>G125/F125</f>
        <v>0.35636472168333083</v>
      </c>
      <c r="J125" s="62">
        <f>J121+J122+J123+J124</f>
        <v>1671</v>
      </c>
      <c r="K125" s="62">
        <f>K121+K122+K123+K124</f>
        <v>257</v>
      </c>
      <c r="L125" s="62">
        <f>L121+L122+L123+L124</f>
        <v>1414</v>
      </c>
      <c r="M125" s="67">
        <f>K125/J125</f>
        <v>0.15380011968880911</v>
      </c>
    </row>
    <row r="126" spans="5:20">
      <c r="E126" s="68" t="s">
        <v>154</v>
      </c>
      <c r="H126" s="69"/>
    </row>
    <row r="127" spans="5:20">
      <c r="E127" s="68" t="s">
        <v>155</v>
      </c>
      <c r="H127" s="69"/>
    </row>
    <row r="137" spans="1:21">
      <c r="A137" s="5" t="s">
        <v>135</v>
      </c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</row>
    <row r="138" spans="1:21">
      <c r="A138" s="5" t="s">
        <v>0</v>
      </c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</row>
    <row r="139" spans="1:21">
      <c r="A139" s="5" t="s">
        <v>1</v>
      </c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</row>
    <row r="140" spans="1:21">
      <c r="A140" s="12" t="s">
        <v>2</v>
      </c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</row>
    <row r="141" spans="1:21">
      <c r="A141" s="153" t="s">
        <v>3</v>
      </c>
      <c r="B141" s="153"/>
      <c r="C141" s="153"/>
      <c r="D141" s="153"/>
      <c r="E141" s="153"/>
      <c r="F141" s="12" t="s">
        <v>156</v>
      </c>
      <c r="G141" s="12"/>
      <c r="H141" s="12"/>
      <c r="I141" s="12"/>
      <c r="J141" s="12"/>
      <c r="K141" s="12"/>
      <c r="L141" s="12"/>
      <c r="M141" s="12"/>
      <c r="N141" s="12" t="s">
        <v>157</v>
      </c>
      <c r="O141" s="12"/>
      <c r="P141" s="12"/>
      <c r="Q141" s="12"/>
      <c r="R141" s="12"/>
      <c r="S141" s="12"/>
      <c r="T141" s="12"/>
      <c r="U141" s="12"/>
    </row>
    <row r="142" spans="1:21">
      <c r="A142" s="153"/>
      <c r="B142" s="153"/>
      <c r="C142" s="153"/>
      <c r="D142" s="153"/>
      <c r="E142" s="153"/>
      <c r="F142" s="12" t="s">
        <v>158</v>
      </c>
      <c r="G142" s="12"/>
      <c r="H142" s="12"/>
      <c r="I142" s="12"/>
      <c r="J142" s="12" t="s">
        <v>159</v>
      </c>
      <c r="K142" s="12"/>
      <c r="L142" s="12"/>
      <c r="M142" s="12"/>
      <c r="N142" s="12" t="s">
        <v>158</v>
      </c>
      <c r="O142" s="12"/>
      <c r="P142" s="12"/>
      <c r="Q142" s="12"/>
      <c r="R142" s="12" t="s">
        <v>159</v>
      </c>
      <c r="S142" s="12"/>
      <c r="T142" s="12"/>
      <c r="U142" s="12"/>
    </row>
    <row r="143" spans="1:21" ht="17.399999999999999">
      <c r="A143" s="169" t="s">
        <v>16</v>
      </c>
      <c r="B143" s="169"/>
      <c r="C143" s="169"/>
      <c r="D143" s="169"/>
      <c r="E143" s="169"/>
      <c r="F143" s="70">
        <f t="shared" ref="F143:G147" si="15">F96+J96</f>
        <v>413</v>
      </c>
      <c r="G143" s="70">
        <f t="shared" si="15"/>
        <v>329</v>
      </c>
      <c r="H143" s="70">
        <f>F143-G143</f>
        <v>84</v>
      </c>
      <c r="I143" s="71">
        <f>G143/F143</f>
        <v>0.79661016949152541</v>
      </c>
      <c r="J143" s="72">
        <f t="shared" ref="J143:K147" si="16">F121</f>
        <v>1950</v>
      </c>
      <c r="K143" s="72">
        <f t="shared" si="16"/>
        <v>799</v>
      </c>
      <c r="L143" s="73">
        <f>J143-K143</f>
        <v>1151</v>
      </c>
      <c r="M143" s="71">
        <f>K143/J143</f>
        <v>0.40974358974358976</v>
      </c>
      <c r="N143" s="70">
        <f t="shared" ref="N143:O147" si="17">N96+R96</f>
        <v>106</v>
      </c>
      <c r="O143" s="70">
        <f t="shared" si="17"/>
        <v>30</v>
      </c>
      <c r="P143" s="70">
        <f>N143-O143</f>
        <v>76</v>
      </c>
      <c r="Q143" s="71">
        <f>O143/N143</f>
        <v>0.28301886792452829</v>
      </c>
      <c r="R143" s="72">
        <f t="shared" ref="R143:S147" si="18">J121</f>
        <v>423</v>
      </c>
      <c r="S143" s="72">
        <f t="shared" si="18"/>
        <v>82</v>
      </c>
      <c r="T143" s="73">
        <f>R143-S143</f>
        <v>341</v>
      </c>
      <c r="U143" s="71">
        <f>S143/R143</f>
        <v>0.19385342789598109</v>
      </c>
    </row>
    <row r="144" spans="1:21" ht="17.399999999999999">
      <c r="A144" s="170" t="s">
        <v>61</v>
      </c>
      <c r="B144" s="170"/>
      <c r="C144" s="170"/>
      <c r="D144" s="170"/>
      <c r="E144" s="170"/>
      <c r="F144" s="74">
        <f t="shared" si="15"/>
        <v>182</v>
      </c>
      <c r="G144" s="74">
        <f t="shared" si="15"/>
        <v>139</v>
      </c>
      <c r="H144" s="74">
        <f>F144-G144</f>
        <v>43</v>
      </c>
      <c r="I144" s="75">
        <f>G144/F144</f>
        <v>0.76373626373626369</v>
      </c>
      <c r="J144" s="76">
        <f t="shared" si="16"/>
        <v>1368</v>
      </c>
      <c r="K144" s="76">
        <f t="shared" si="16"/>
        <v>425</v>
      </c>
      <c r="L144" s="77">
        <f>J144-K144</f>
        <v>943</v>
      </c>
      <c r="M144" s="75">
        <f>K144/J144</f>
        <v>0.31067251461988304</v>
      </c>
      <c r="N144" s="74">
        <f t="shared" si="17"/>
        <v>20</v>
      </c>
      <c r="O144" s="74">
        <f t="shared" si="17"/>
        <v>11</v>
      </c>
      <c r="P144" s="74">
        <f>N144-O144</f>
        <v>9</v>
      </c>
      <c r="Q144" s="75">
        <f>O144/N144</f>
        <v>0.55000000000000004</v>
      </c>
      <c r="R144" s="76">
        <f t="shared" si="18"/>
        <v>417</v>
      </c>
      <c r="S144" s="76">
        <f t="shared" si="18"/>
        <v>59</v>
      </c>
      <c r="T144" s="77">
        <f>R144-S144</f>
        <v>358</v>
      </c>
      <c r="U144" s="75">
        <f>S144/R144</f>
        <v>0.14148681055155876</v>
      </c>
    </row>
    <row r="145" spans="1:21" ht="17.399999999999999">
      <c r="A145" s="171" t="s">
        <v>85</v>
      </c>
      <c r="B145" s="171"/>
      <c r="C145" s="171"/>
      <c r="D145" s="171"/>
      <c r="E145" s="171"/>
      <c r="F145" s="78">
        <f t="shared" si="15"/>
        <v>167</v>
      </c>
      <c r="G145" s="78">
        <f t="shared" si="15"/>
        <v>125</v>
      </c>
      <c r="H145" s="78">
        <f>F145-G145</f>
        <v>42</v>
      </c>
      <c r="I145" s="79">
        <f>G145/F145</f>
        <v>0.74850299401197606</v>
      </c>
      <c r="J145" s="80">
        <f t="shared" si="16"/>
        <v>1428</v>
      </c>
      <c r="K145" s="80">
        <f t="shared" si="16"/>
        <v>436</v>
      </c>
      <c r="L145" s="81">
        <f>J145-K145</f>
        <v>992</v>
      </c>
      <c r="M145" s="79">
        <f>K145/J145</f>
        <v>0.30532212885154064</v>
      </c>
      <c r="N145" s="78">
        <f t="shared" si="17"/>
        <v>20</v>
      </c>
      <c r="O145" s="78">
        <f t="shared" si="17"/>
        <v>11</v>
      </c>
      <c r="P145" s="78">
        <f>N145-O145</f>
        <v>9</v>
      </c>
      <c r="Q145" s="79">
        <f>O145/N145</f>
        <v>0.55000000000000004</v>
      </c>
      <c r="R145" s="80">
        <f t="shared" si="18"/>
        <v>366</v>
      </c>
      <c r="S145" s="80">
        <f t="shared" si="18"/>
        <v>65</v>
      </c>
      <c r="T145" s="81">
        <f>R145-S145</f>
        <v>301</v>
      </c>
      <c r="U145" s="79">
        <f>S145/R145</f>
        <v>0.17759562841530055</v>
      </c>
    </row>
    <row r="146" spans="1:21" ht="17.399999999999999">
      <c r="A146" s="172" t="s">
        <v>109</v>
      </c>
      <c r="B146" s="172"/>
      <c r="C146" s="172"/>
      <c r="D146" s="172"/>
      <c r="E146" s="172"/>
      <c r="F146" s="82">
        <f t="shared" si="15"/>
        <v>176</v>
      </c>
      <c r="G146" s="82">
        <f t="shared" si="15"/>
        <v>117</v>
      </c>
      <c r="H146" s="82">
        <f>F146-G146</f>
        <v>59</v>
      </c>
      <c r="I146" s="83">
        <f>G146/F146</f>
        <v>0.66477272727272729</v>
      </c>
      <c r="J146" s="84">
        <f t="shared" si="16"/>
        <v>1955</v>
      </c>
      <c r="K146" s="84">
        <f t="shared" si="16"/>
        <v>728</v>
      </c>
      <c r="L146" s="85">
        <f>J146-K146</f>
        <v>1227</v>
      </c>
      <c r="M146" s="83">
        <f>K146/J146</f>
        <v>0.37237851662404092</v>
      </c>
      <c r="N146" s="82">
        <f t="shared" si="17"/>
        <v>29</v>
      </c>
      <c r="O146" s="82">
        <f t="shared" si="17"/>
        <v>6</v>
      </c>
      <c r="P146" s="82">
        <f>N146-O146</f>
        <v>23</v>
      </c>
      <c r="Q146" s="83">
        <f>O146/N146</f>
        <v>0.20689655172413793</v>
      </c>
      <c r="R146" s="84">
        <f t="shared" si="18"/>
        <v>465</v>
      </c>
      <c r="S146" s="84">
        <f t="shared" si="18"/>
        <v>51</v>
      </c>
      <c r="T146" s="85">
        <f>R146-S146</f>
        <v>414</v>
      </c>
      <c r="U146" s="83">
        <f>S146/R146</f>
        <v>0.10967741935483871</v>
      </c>
    </row>
    <row r="147" spans="1:21" ht="21">
      <c r="A147" s="158" t="s">
        <v>138</v>
      </c>
      <c r="B147" s="158"/>
      <c r="C147" s="158"/>
      <c r="D147" s="158"/>
      <c r="E147" s="158"/>
      <c r="F147" s="86">
        <f t="shared" si="15"/>
        <v>938</v>
      </c>
      <c r="G147" s="86">
        <f t="shared" si="15"/>
        <v>710</v>
      </c>
      <c r="H147" s="86">
        <f>F147-G147</f>
        <v>228</v>
      </c>
      <c r="I147" s="87">
        <f>G147/F147</f>
        <v>0.75692963752665243</v>
      </c>
      <c r="J147" s="88">
        <f t="shared" si="16"/>
        <v>6701</v>
      </c>
      <c r="K147" s="88">
        <f t="shared" si="16"/>
        <v>2388</v>
      </c>
      <c r="L147" s="89">
        <f>J147-K147</f>
        <v>4313</v>
      </c>
      <c r="M147" s="87">
        <f>K147/J147</f>
        <v>0.35636472168333083</v>
      </c>
      <c r="N147" s="86">
        <f t="shared" si="17"/>
        <v>175</v>
      </c>
      <c r="O147" s="86">
        <f t="shared" si="17"/>
        <v>58</v>
      </c>
      <c r="P147" s="86">
        <f>N147-O147</f>
        <v>117</v>
      </c>
      <c r="Q147" s="87">
        <f>O147/N147</f>
        <v>0.33142857142857141</v>
      </c>
      <c r="R147" s="88">
        <f t="shared" si="18"/>
        <v>1671</v>
      </c>
      <c r="S147" s="88">
        <f t="shared" si="18"/>
        <v>257</v>
      </c>
      <c r="T147" s="89">
        <f>R147-S147</f>
        <v>1414</v>
      </c>
      <c r="U147" s="87">
        <f>S147/R147</f>
        <v>0.15380011968880911</v>
      </c>
    </row>
  </sheetData>
  <mergeCells count="116">
    <mergeCell ref="A143:E143"/>
    <mergeCell ref="A144:E144"/>
    <mergeCell ref="A145:E145"/>
    <mergeCell ref="A146:E146"/>
    <mergeCell ref="A147:E147"/>
    <mergeCell ref="E116:T116"/>
    <mergeCell ref="E118:M118"/>
    <mergeCell ref="F119:I119"/>
    <mergeCell ref="J119:M119"/>
    <mergeCell ref="A137:U137"/>
    <mergeCell ref="A138:U138"/>
    <mergeCell ref="A139:U139"/>
    <mergeCell ref="A140:U140"/>
    <mergeCell ref="A141:E142"/>
    <mergeCell ref="F141:M141"/>
    <mergeCell ref="N141:U141"/>
    <mergeCell ref="F142:I142"/>
    <mergeCell ref="J142:M142"/>
    <mergeCell ref="N142:Q142"/>
    <mergeCell ref="R142:U142"/>
    <mergeCell ref="E114:H114"/>
    <mergeCell ref="I114:K114"/>
    <mergeCell ref="L114:N114"/>
    <mergeCell ref="O114:Q114"/>
    <mergeCell ref="R114:T114"/>
    <mergeCell ref="E115:H115"/>
    <mergeCell ref="I115:K115"/>
    <mergeCell ref="L115:N115"/>
    <mergeCell ref="O115:Q115"/>
    <mergeCell ref="R115:T115"/>
    <mergeCell ref="A100:E100"/>
    <mergeCell ref="A101:E101"/>
    <mergeCell ref="E111:T111"/>
    <mergeCell ref="E112:H112"/>
    <mergeCell ref="I112:K112"/>
    <mergeCell ref="L112:N112"/>
    <mergeCell ref="O112:Q112"/>
    <mergeCell ref="R112:T112"/>
    <mergeCell ref="E113:H113"/>
    <mergeCell ref="I113:K113"/>
    <mergeCell ref="L113:N113"/>
    <mergeCell ref="O113:Q113"/>
    <mergeCell ref="R113:T113"/>
    <mergeCell ref="V93:Y94"/>
    <mergeCell ref="F94:I94"/>
    <mergeCell ref="J94:M94"/>
    <mergeCell ref="N94:Q94"/>
    <mergeCell ref="R94:U94"/>
    <mergeCell ref="A96:E96"/>
    <mergeCell ref="A97:E97"/>
    <mergeCell ref="A98:E98"/>
    <mergeCell ref="A99:E99"/>
    <mergeCell ref="A85:E85"/>
    <mergeCell ref="A86:E86"/>
    <mergeCell ref="A87:E87"/>
    <mergeCell ref="A89:U89"/>
    <mergeCell ref="A90:U90"/>
    <mergeCell ref="A91:U91"/>
    <mergeCell ref="A92:U92"/>
    <mergeCell ref="A93:E95"/>
    <mergeCell ref="F93:M93"/>
    <mergeCell ref="N93:U93"/>
    <mergeCell ref="A70:E70"/>
    <mergeCell ref="A71:A84"/>
    <mergeCell ref="B71:B74"/>
    <mergeCell ref="C71:C72"/>
    <mergeCell ref="C73:C74"/>
    <mergeCell ref="B75:B79"/>
    <mergeCell ref="C75:C78"/>
    <mergeCell ref="B80:B81"/>
    <mergeCell ref="B83:B84"/>
    <mergeCell ref="C83:C84"/>
    <mergeCell ref="A53:E53"/>
    <mergeCell ref="A54:A69"/>
    <mergeCell ref="B54:B55"/>
    <mergeCell ref="C54:C55"/>
    <mergeCell ref="B56:B59"/>
    <mergeCell ref="C56:C59"/>
    <mergeCell ref="B60:B61"/>
    <mergeCell ref="C60:C61"/>
    <mergeCell ref="B63:B69"/>
    <mergeCell ref="C63:C68"/>
    <mergeCell ref="A37:E37"/>
    <mergeCell ref="A38:A52"/>
    <mergeCell ref="B38:B40"/>
    <mergeCell ref="C38:C39"/>
    <mergeCell ref="B41:B43"/>
    <mergeCell ref="C41:C43"/>
    <mergeCell ref="B44:B46"/>
    <mergeCell ref="C45:C46"/>
    <mergeCell ref="B47:B51"/>
    <mergeCell ref="C47:C51"/>
    <mergeCell ref="A7:A36"/>
    <mergeCell ref="B8:B25"/>
    <mergeCell ref="C9:C12"/>
    <mergeCell ref="C13:C23"/>
    <mergeCell ref="B26:B30"/>
    <mergeCell ref="C27:C30"/>
    <mergeCell ref="B32:B33"/>
    <mergeCell ref="C32:C33"/>
    <mergeCell ref="B34:B35"/>
    <mergeCell ref="C34:C35"/>
    <mergeCell ref="A1:U1"/>
    <mergeCell ref="A2:U2"/>
    <mergeCell ref="A3:U3"/>
    <mergeCell ref="A4:A6"/>
    <mergeCell ref="B4:B6"/>
    <mergeCell ref="C4:C6"/>
    <mergeCell ref="D4:D6"/>
    <mergeCell ref="E4:E6"/>
    <mergeCell ref="F4:M4"/>
    <mergeCell ref="N4:U4"/>
    <mergeCell ref="F5:I5"/>
    <mergeCell ref="J5:M5"/>
    <mergeCell ref="N5:Q5"/>
    <mergeCell ref="R5:U5"/>
  </mergeCells>
  <pageMargins left="0" right="0" top="0.39374999999999999" bottom="0.39374999999999999" header="0" footer="0"/>
  <pageSetup paperSize="9" firstPageNumber="0" orientation="portrait" horizontalDpi="300" verticalDpi="300"/>
  <headerFooter>
    <oddHeader>&amp;C&amp;A</oddHeader>
    <oddFooter>&amp;CPágina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7"/>
  <sheetViews>
    <sheetView zoomScale="82" zoomScaleNormal="82" workbookViewId="0"/>
  </sheetViews>
  <sheetFormatPr defaultRowHeight="13.8"/>
  <cols>
    <col min="1" max="4" width="10.59765625" customWidth="1"/>
    <col min="5" max="5" width="55.3984375" customWidth="1"/>
    <col min="6" max="25" width="10.59765625" customWidth="1"/>
    <col min="26" max="64" width="9" customWidth="1"/>
    <col min="65" max="1025" width="10.5" customWidth="1"/>
  </cols>
  <sheetData>
    <row r="1" spans="1:2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</row>
    <row r="2" spans="1:2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</row>
    <row r="3" spans="1:21">
      <c r="A3" s="12" t="s">
        <v>184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</row>
    <row r="4" spans="1:21">
      <c r="A4" s="11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9" t="s">
        <v>8</v>
      </c>
      <c r="G4" s="9"/>
      <c r="H4" s="9"/>
      <c r="I4" s="9"/>
      <c r="J4" s="9"/>
      <c r="K4" s="9"/>
      <c r="L4" s="9"/>
      <c r="M4" s="9"/>
      <c r="N4" s="9" t="s">
        <v>9</v>
      </c>
      <c r="O4" s="9"/>
      <c r="P4" s="9"/>
      <c r="Q4" s="9"/>
      <c r="R4" s="9"/>
      <c r="S4" s="9"/>
      <c r="T4" s="9"/>
      <c r="U4" s="9"/>
    </row>
    <row r="5" spans="1:21">
      <c r="A5" s="11"/>
      <c r="B5" s="10"/>
      <c r="C5" s="10"/>
      <c r="D5" s="10"/>
      <c r="E5" s="10"/>
      <c r="F5" s="9" t="s">
        <v>10</v>
      </c>
      <c r="G5" s="9"/>
      <c r="H5" s="9"/>
      <c r="I5" s="9"/>
      <c r="J5" s="9" t="s">
        <v>11</v>
      </c>
      <c r="K5" s="9"/>
      <c r="L5" s="9"/>
      <c r="M5" s="9"/>
      <c r="N5" s="9" t="s">
        <v>10</v>
      </c>
      <c r="O5" s="9"/>
      <c r="P5" s="9"/>
      <c r="Q5" s="9"/>
      <c r="R5" s="9" t="s">
        <v>11</v>
      </c>
      <c r="S5" s="9"/>
      <c r="T5" s="9"/>
      <c r="U5" s="9"/>
    </row>
    <row r="6" spans="1:21">
      <c r="A6" s="11"/>
      <c r="B6" s="10"/>
      <c r="C6" s="10"/>
      <c r="D6" s="10"/>
      <c r="E6" s="10"/>
      <c r="F6" s="18" t="s">
        <v>12</v>
      </c>
      <c r="G6" s="18" t="s">
        <v>13</v>
      </c>
      <c r="H6" s="18" t="s">
        <v>14</v>
      </c>
      <c r="I6" s="18" t="s">
        <v>15</v>
      </c>
      <c r="J6" s="18" t="s">
        <v>12</v>
      </c>
      <c r="K6" s="18" t="s">
        <v>13</v>
      </c>
      <c r="L6" s="18" t="s">
        <v>14</v>
      </c>
      <c r="M6" s="18" t="s">
        <v>15</v>
      </c>
      <c r="N6" s="18" t="s">
        <v>12</v>
      </c>
      <c r="O6" s="18" t="s">
        <v>13</v>
      </c>
      <c r="P6" s="18" t="s">
        <v>14</v>
      </c>
      <c r="Q6" s="18" t="s">
        <v>15</v>
      </c>
      <c r="R6" s="18" t="s">
        <v>12</v>
      </c>
      <c r="S6" s="18" t="s">
        <v>13</v>
      </c>
      <c r="T6" s="18" t="s">
        <v>14</v>
      </c>
      <c r="U6" s="18" t="s">
        <v>15</v>
      </c>
    </row>
    <row r="7" spans="1:21">
      <c r="A7" s="8" t="s">
        <v>16</v>
      </c>
      <c r="B7" s="19">
        <v>1</v>
      </c>
      <c r="C7" s="20" t="s">
        <v>17</v>
      </c>
      <c r="D7" s="20">
        <v>13669</v>
      </c>
      <c r="E7" s="21" t="s">
        <v>18</v>
      </c>
      <c r="F7" s="22">
        <v>14</v>
      </c>
      <c r="G7" s="23">
        <v>14</v>
      </c>
      <c r="H7" s="22">
        <f>F7-G7</f>
        <v>0</v>
      </c>
      <c r="I7" s="24">
        <f>G7/F7</f>
        <v>1</v>
      </c>
      <c r="J7" s="24"/>
      <c r="K7" s="23"/>
      <c r="L7" s="22"/>
      <c r="M7" s="24"/>
      <c r="N7" s="22"/>
      <c r="O7" s="23"/>
      <c r="P7" s="22"/>
      <c r="Q7" s="24"/>
      <c r="R7" s="22"/>
      <c r="S7" s="23"/>
      <c r="T7" s="22"/>
      <c r="U7" s="24"/>
    </row>
    <row r="8" spans="1:21">
      <c r="A8" s="8"/>
      <c r="B8" s="7">
        <v>2</v>
      </c>
      <c r="C8" s="20" t="s">
        <v>19</v>
      </c>
      <c r="D8" s="20">
        <v>1401</v>
      </c>
      <c r="E8" s="21" t="s">
        <v>20</v>
      </c>
      <c r="F8" s="22">
        <v>29</v>
      </c>
      <c r="G8" s="23">
        <v>29</v>
      </c>
      <c r="H8" s="22">
        <f>F8-G8</f>
        <v>0</v>
      </c>
      <c r="I8" s="24">
        <f>G8/F8</f>
        <v>1</v>
      </c>
      <c r="J8" s="25">
        <v>1</v>
      </c>
      <c r="K8" s="23">
        <v>1</v>
      </c>
      <c r="L8" s="22">
        <f>J8-K8</f>
        <v>0</v>
      </c>
      <c r="M8" s="24">
        <f>K8/J8</f>
        <v>1</v>
      </c>
      <c r="N8" s="22">
        <v>10</v>
      </c>
      <c r="O8" s="23">
        <v>9</v>
      </c>
      <c r="P8" s="22">
        <f>N8-O8</f>
        <v>1</v>
      </c>
      <c r="Q8" s="24">
        <f>O8/N8</f>
        <v>0.9</v>
      </c>
      <c r="R8" s="22"/>
      <c r="S8" s="23"/>
      <c r="T8" s="22"/>
      <c r="U8" s="24"/>
    </row>
    <row r="9" spans="1:21">
      <c r="A9" s="8"/>
      <c r="B9" s="7"/>
      <c r="C9" s="6" t="s">
        <v>21</v>
      </c>
      <c r="D9" s="20">
        <v>1472</v>
      </c>
      <c r="E9" s="21" t="s">
        <v>22</v>
      </c>
      <c r="F9" s="22">
        <v>0</v>
      </c>
      <c r="G9" s="23"/>
      <c r="H9" s="22">
        <f>F9-G9</f>
        <v>0</v>
      </c>
      <c r="I9" s="24"/>
      <c r="J9" s="25">
        <v>0</v>
      </c>
      <c r="K9" s="23"/>
      <c r="L9" s="22">
        <f>J9-K9</f>
        <v>0</v>
      </c>
      <c r="M9" s="24"/>
      <c r="N9" s="22"/>
      <c r="O9" s="23"/>
      <c r="P9" s="22"/>
      <c r="Q9" s="24"/>
      <c r="R9" s="22"/>
      <c r="S9" s="23"/>
      <c r="T9" s="22"/>
      <c r="U9" s="24"/>
    </row>
    <row r="10" spans="1:21">
      <c r="A10" s="8"/>
      <c r="B10" s="7"/>
      <c r="C10" s="6"/>
      <c r="D10" s="20">
        <v>1441</v>
      </c>
      <c r="E10" s="21" t="s">
        <v>23</v>
      </c>
      <c r="F10" s="22"/>
      <c r="G10" s="23"/>
      <c r="H10" s="22"/>
      <c r="I10" s="24"/>
      <c r="J10" s="25"/>
      <c r="K10" s="23"/>
      <c r="L10" s="22"/>
      <c r="M10" s="24"/>
      <c r="N10" s="22">
        <v>10</v>
      </c>
      <c r="O10" s="23">
        <v>8</v>
      </c>
      <c r="P10" s="22">
        <f>N10-O10</f>
        <v>2</v>
      </c>
      <c r="Q10" s="24">
        <f>O10/N10</f>
        <v>0.8</v>
      </c>
      <c r="R10" s="22"/>
      <c r="S10" s="23"/>
      <c r="T10" s="22"/>
      <c r="U10" s="24"/>
    </row>
    <row r="11" spans="1:21">
      <c r="A11" s="8"/>
      <c r="B11" s="7"/>
      <c r="C11" s="6"/>
      <c r="D11" s="20">
        <v>1529</v>
      </c>
      <c r="E11" s="21" t="s">
        <v>24</v>
      </c>
      <c r="F11" s="22">
        <v>45</v>
      </c>
      <c r="G11" s="23">
        <v>39</v>
      </c>
      <c r="H11" s="22">
        <f t="shared" ref="H11:H17" si="0">F11-G11</f>
        <v>6</v>
      </c>
      <c r="I11" s="24">
        <f t="shared" ref="I11:I17" si="1">G11/F11</f>
        <v>0.8666666666666667</v>
      </c>
      <c r="J11" s="25"/>
      <c r="K11" s="23"/>
      <c r="L11" s="22"/>
      <c r="M11" s="24"/>
      <c r="N11" s="22"/>
      <c r="O11" s="23"/>
      <c r="P11" s="22"/>
      <c r="Q11" s="24"/>
      <c r="R11" s="22"/>
      <c r="S11" s="23"/>
      <c r="T11" s="22"/>
      <c r="U11" s="24"/>
    </row>
    <row r="12" spans="1:21">
      <c r="A12" s="8"/>
      <c r="B12" s="7"/>
      <c r="C12" s="6"/>
      <c r="D12" s="20">
        <v>1482</v>
      </c>
      <c r="E12" s="21" t="s">
        <v>25</v>
      </c>
      <c r="F12" s="22">
        <v>32</v>
      </c>
      <c r="G12" s="23">
        <v>31</v>
      </c>
      <c r="H12" s="22">
        <f t="shared" si="0"/>
        <v>1</v>
      </c>
      <c r="I12" s="24">
        <f t="shared" si="1"/>
        <v>0.96875</v>
      </c>
      <c r="J12" s="25"/>
      <c r="K12" s="23"/>
      <c r="L12" s="22"/>
      <c r="M12" s="24"/>
      <c r="N12" s="22">
        <v>25</v>
      </c>
      <c r="O12" s="23">
        <v>1</v>
      </c>
      <c r="P12" s="22">
        <f>N12-O12</f>
        <v>24</v>
      </c>
      <c r="Q12" s="24">
        <f>O12/N12</f>
        <v>0.04</v>
      </c>
      <c r="R12" s="22"/>
      <c r="S12" s="23"/>
      <c r="T12" s="22"/>
      <c r="U12" s="24"/>
    </row>
    <row r="13" spans="1:21">
      <c r="A13" s="8"/>
      <c r="B13" s="7"/>
      <c r="C13" s="6" t="s">
        <v>26</v>
      </c>
      <c r="D13" s="20"/>
      <c r="E13" s="21" t="s">
        <v>27</v>
      </c>
      <c r="F13" s="22">
        <v>30</v>
      </c>
      <c r="G13" s="23">
        <v>30</v>
      </c>
      <c r="H13" s="22">
        <f t="shared" si="0"/>
        <v>0</v>
      </c>
      <c r="I13" s="24">
        <f t="shared" si="1"/>
        <v>1</v>
      </c>
      <c r="J13" s="25">
        <v>0</v>
      </c>
      <c r="K13" s="23"/>
      <c r="L13" s="22">
        <f>J13-K13</f>
        <v>0</v>
      </c>
      <c r="M13" s="24"/>
      <c r="N13" s="22"/>
      <c r="O13" s="23"/>
      <c r="P13" s="22"/>
      <c r="Q13" s="24"/>
      <c r="R13" s="22"/>
      <c r="S13" s="23"/>
      <c r="T13" s="22"/>
      <c r="U13" s="24"/>
    </row>
    <row r="14" spans="1:21">
      <c r="A14" s="8"/>
      <c r="B14" s="7"/>
      <c r="C14" s="6"/>
      <c r="D14" s="20"/>
      <c r="E14" s="21" t="s">
        <v>28</v>
      </c>
      <c r="F14" s="22">
        <v>10</v>
      </c>
      <c r="G14" s="23">
        <v>8</v>
      </c>
      <c r="H14" s="22">
        <f t="shared" si="0"/>
        <v>2</v>
      </c>
      <c r="I14" s="24">
        <f t="shared" si="1"/>
        <v>0.8</v>
      </c>
      <c r="J14" s="25"/>
      <c r="K14" s="23"/>
      <c r="L14" s="22"/>
      <c r="M14" s="24"/>
      <c r="N14" s="22"/>
      <c r="O14" s="23"/>
      <c r="P14" s="22"/>
      <c r="Q14" s="24"/>
      <c r="R14" s="22"/>
      <c r="S14" s="23"/>
      <c r="T14" s="22"/>
      <c r="U14" s="24"/>
    </row>
    <row r="15" spans="1:21">
      <c r="A15" s="8"/>
      <c r="B15" s="7"/>
      <c r="C15" s="6"/>
      <c r="D15" s="20"/>
      <c r="E15" s="21" t="s">
        <v>29</v>
      </c>
      <c r="F15" s="22">
        <v>2</v>
      </c>
      <c r="G15" s="23">
        <v>1</v>
      </c>
      <c r="H15" s="22">
        <f t="shared" si="0"/>
        <v>1</v>
      </c>
      <c r="I15" s="24">
        <f t="shared" si="1"/>
        <v>0.5</v>
      </c>
      <c r="J15" s="25"/>
      <c r="K15" s="23"/>
      <c r="L15" s="22"/>
      <c r="M15" s="24"/>
      <c r="N15" s="22"/>
      <c r="O15" s="23"/>
      <c r="P15" s="22"/>
      <c r="Q15" s="24"/>
      <c r="R15" s="22"/>
      <c r="S15" s="23"/>
      <c r="T15" s="22"/>
      <c r="U15" s="24"/>
    </row>
    <row r="16" spans="1:21">
      <c r="A16" s="8"/>
      <c r="B16" s="7"/>
      <c r="C16" s="6"/>
      <c r="D16" s="20"/>
      <c r="E16" s="21" t="s">
        <v>30</v>
      </c>
      <c r="F16" s="22">
        <v>23</v>
      </c>
      <c r="G16" s="23">
        <v>14</v>
      </c>
      <c r="H16" s="22">
        <f t="shared" si="0"/>
        <v>9</v>
      </c>
      <c r="I16" s="24">
        <f t="shared" si="1"/>
        <v>0.60869565217391308</v>
      </c>
      <c r="J16" s="25"/>
      <c r="K16" s="23"/>
      <c r="L16" s="22"/>
      <c r="M16" s="24"/>
      <c r="N16" s="22"/>
      <c r="O16" s="23"/>
      <c r="P16" s="22"/>
      <c r="Q16" s="24"/>
      <c r="R16" s="22"/>
      <c r="S16" s="23"/>
      <c r="T16" s="22"/>
      <c r="U16" s="24"/>
    </row>
    <row r="17" spans="1:21">
      <c r="A17" s="8"/>
      <c r="B17" s="7"/>
      <c r="C17" s="6"/>
      <c r="D17" s="20"/>
      <c r="E17" s="21" t="s">
        <v>31</v>
      </c>
      <c r="F17" s="22">
        <v>30</v>
      </c>
      <c r="G17" s="23">
        <v>26</v>
      </c>
      <c r="H17" s="22">
        <f t="shared" si="0"/>
        <v>4</v>
      </c>
      <c r="I17" s="24">
        <f t="shared" si="1"/>
        <v>0.8666666666666667</v>
      </c>
      <c r="J17" s="25"/>
      <c r="K17" s="23"/>
      <c r="L17" s="22"/>
      <c r="M17" s="24"/>
      <c r="N17" s="22">
        <v>2</v>
      </c>
      <c r="O17" s="23">
        <v>0</v>
      </c>
      <c r="P17" s="22">
        <f>N17-O17</f>
        <v>2</v>
      </c>
      <c r="Q17" s="24">
        <f>O17/N17</f>
        <v>0</v>
      </c>
      <c r="R17" s="22"/>
      <c r="S17" s="23"/>
      <c r="T17" s="22"/>
      <c r="U17" s="24"/>
    </row>
    <row r="18" spans="1:21">
      <c r="A18" s="8"/>
      <c r="B18" s="7"/>
      <c r="C18" s="6"/>
      <c r="D18" s="20"/>
      <c r="E18" s="21" t="s">
        <v>32</v>
      </c>
      <c r="F18" s="22"/>
      <c r="G18" s="23"/>
      <c r="H18" s="22"/>
      <c r="I18" s="24"/>
      <c r="J18" s="25"/>
      <c r="K18" s="23"/>
      <c r="L18" s="22"/>
      <c r="M18" s="24"/>
      <c r="N18" s="22">
        <v>34</v>
      </c>
      <c r="O18" s="23">
        <v>15</v>
      </c>
      <c r="P18" s="22">
        <f>N18-O18</f>
        <v>19</v>
      </c>
      <c r="Q18" s="24">
        <f>O18/N18</f>
        <v>0.44117647058823528</v>
      </c>
      <c r="R18" s="22"/>
      <c r="S18" s="23"/>
      <c r="T18" s="22"/>
      <c r="U18" s="24"/>
    </row>
    <row r="19" spans="1:21">
      <c r="A19" s="8"/>
      <c r="B19" s="7"/>
      <c r="C19" s="6"/>
      <c r="D19" s="20"/>
      <c r="E19" s="21" t="s">
        <v>33</v>
      </c>
      <c r="F19" s="22">
        <v>29</v>
      </c>
      <c r="G19" s="23">
        <v>27</v>
      </c>
      <c r="H19" s="22">
        <f t="shared" ref="H19:H26" si="2">F19-G19</f>
        <v>2</v>
      </c>
      <c r="I19" s="24">
        <f t="shared" ref="I19:I26" si="3">G19/F19</f>
        <v>0.93103448275862066</v>
      </c>
      <c r="J19" s="25"/>
      <c r="K19" s="23"/>
      <c r="L19" s="22"/>
      <c r="M19" s="24"/>
      <c r="N19" s="22"/>
      <c r="O19" s="23"/>
      <c r="P19" s="22"/>
      <c r="Q19" s="24"/>
      <c r="R19" s="22"/>
      <c r="S19" s="23"/>
      <c r="T19" s="22"/>
      <c r="U19" s="24"/>
    </row>
    <row r="20" spans="1:21">
      <c r="A20" s="8"/>
      <c r="B20" s="7"/>
      <c r="C20" s="6"/>
      <c r="D20" s="20"/>
      <c r="E20" s="21" t="s">
        <v>34</v>
      </c>
      <c r="F20" s="22">
        <v>10</v>
      </c>
      <c r="G20" s="23">
        <v>6</v>
      </c>
      <c r="H20" s="22">
        <f t="shared" si="2"/>
        <v>4</v>
      </c>
      <c r="I20" s="24">
        <f t="shared" si="3"/>
        <v>0.6</v>
      </c>
      <c r="J20" s="25"/>
      <c r="K20" s="23"/>
      <c r="L20" s="22"/>
      <c r="M20" s="24"/>
      <c r="N20" s="22"/>
      <c r="O20" s="23"/>
      <c r="P20" s="22"/>
      <c r="Q20" s="24"/>
      <c r="R20" s="22"/>
      <c r="S20" s="23"/>
      <c r="T20" s="22"/>
      <c r="U20" s="24"/>
    </row>
    <row r="21" spans="1:21">
      <c r="A21" s="8"/>
      <c r="B21" s="7"/>
      <c r="C21" s="6"/>
      <c r="D21" s="20"/>
      <c r="E21" s="21" t="s">
        <v>35</v>
      </c>
      <c r="F21" s="22">
        <v>8</v>
      </c>
      <c r="G21" s="23">
        <v>1</v>
      </c>
      <c r="H21" s="22">
        <f t="shared" si="2"/>
        <v>7</v>
      </c>
      <c r="I21" s="24">
        <f t="shared" si="3"/>
        <v>0.125</v>
      </c>
      <c r="J21" s="25"/>
      <c r="K21" s="23"/>
      <c r="L21" s="22"/>
      <c r="M21" s="24"/>
      <c r="N21" s="22"/>
      <c r="O21" s="23"/>
      <c r="P21" s="22"/>
      <c r="Q21" s="24"/>
      <c r="R21" s="22"/>
      <c r="S21" s="23"/>
      <c r="T21" s="22"/>
      <c r="U21" s="24"/>
    </row>
    <row r="22" spans="1:21">
      <c r="A22" s="8"/>
      <c r="B22" s="7"/>
      <c r="C22" s="6"/>
      <c r="D22" s="20"/>
      <c r="E22" s="21" t="s">
        <v>36</v>
      </c>
      <c r="F22" s="22">
        <v>10</v>
      </c>
      <c r="G22" s="23">
        <v>8</v>
      </c>
      <c r="H22" s="22">
        <f t="shared" si="2"/>
        <v>2</v>
      </c>
      <c r="I22" s="24">
        <f t="shared" si="3"/>
        <v>0.8</v>
      </c>
      <c r="J22" s="25"/>
      <c r="K22" s="23"/>
      <c r="L22" s="22"/>
      <c r="M22" s="24"/>
      <c r="N22" s="22">
        <v>4</v>
      </c>
      <c r="O22" s="23">
        <v>3</v>
      </c>
      <c r="P22" s="22">
        <f>N22-O22</f>
        <v>1</v>
      </c>
      <c r="Q22" s="24">
        <f>O22/N22</f>
        <v>0.75</v>
      </c>
      <c r="R22" s="22"/>
      <c r="S22" s="23"/>
      <c r="T22" s="22"/>
      <c r="U22" s="24"/>
    </row>
    <row r="23" spans="1:21">
      <c r="A23" s="8"/>
      <c r="B23" s="7"/>
      <c r="C23" s="6"/>
      <c r="D23" s="20"/>
      <c r="E23" s="21" t="s">
        <v>37</v>
      </c>
      <c r="F23" s="22">
        <v>30</v>
      </c>
      <c r="G23" s="23">
        <v>10</v>
      </c>
      <c r="H23" s="22">
        <f t="shared" si="2"/>
        <v>20</v>
      </c>
      <c r="I23" s="24">
        <f t="shared" si="3"/>
        <v>0.33333333333333331</v>
      </c>
      <c r="J23" s="25"/>
      <c r="K23" s="23"/>
      <c r="L23" s="22"/>
      <c r="M23" s="24"/>
      <c r="N23" s="22">
        <v>8</v>
      </c>
      <c r="O23" s="23">
        <v>1</v>
      </c>
      <c r="P23" s="22">
        <f>N23-O23</f>
        <v>7</v>
      </c>
      <c r="Q23" s="24">
        <f>O23/N23</f>
        <v>0.125</v>
      </c>
      <c r="R23" s="22"/>
      <c r="S23" s="23"/>
      <c r="T23" s="22"/>
      <c r="U23" s="24"/>
    </row>
    <row r="24" spans="1:21">
      <c r="A24" s="8"/>
      <c r="B24" s="7"/>
      <c r="C24" s="20" t="s">
        <v>38</v>
      </c>
      <c r="D24" s="20"/>
      <c r="E24" s="21" t="s">
        <v>39</v>
      </c>
      <c r="F24" s="22">
        <v>10</v>
      </c>
      <c r="G24" s="23">
        <v>10</v>
      </c>
      <c r="H24" s="22">
        <f t="shared" si="2"/>
        <v>0</v>
      </c>
      <c r="I24" s="24">
        <f t="shared" si="3"/>
        <v>1</v>
      </c>
      <c r="J24" s="25"/>
      <c r="K24" s="23"/>
      <c r="L24" s="22"/>
      <c r="M24" s="24"/>
      <c r="N24" s="22"/>
      <c r="O24" s="23"/>
      <c r="P24" s="22"/>
      <c r="Q24" s="24"/>
      <c r="R24" s="22"/>
      <c r="S24" s="23"/>
      <c r="T24" s="22"/>
      <c r="U24" s="24"/>
    </row>
    <row r="25" spans="1:21">
      <c r="A25" s="8"/>
      <c r="B25" s="7"/>
      <c r="C25" s="20" t="s">
        <v>40</v>
      </c>
      <c r="D25" s="20"/>
      <c r="E25" s="21" t="s">
        <v>41</v>
      </c>
      <c r="F25" s="22">
        <v>9</v>
      </c>
      <c r="G25" s="23">
        <v>7</v>
      </c>
      <c r="H25" s="22">
        <f t="shared" si="2"/>
        <v>2</v>
      </c>
      <c r="I25" s="24">
        <f t="shared" si="3"/>
        <v>0.77777777777777779</v>
      </c>
      <c r="J25" s="25"/>
      <c r="K25" s="23"/>
      <c r="L25" s="22"/>
      <c r="M25" s="24"/>
      <c r="N25" s="22">
        <v>3</v>
      </c>
      <c r="O25" s="23">
        <v>3</v>
      </c>
      <c r="P25" s="22">
        <f>N25-O25</f>
        <v>0</v>
      </c>
      <c r="Q25" s="24">
        <f>O25/N25</f>
        <v>1</v>
      </c>
      <c r="R25" s="22"/>
      <c r="S25" s="23"/>
      <c r="T25" s="22"/>
      <c r="U25" s="24"/>
    </row>
    <row r="26" spans="1:21">
      <c r="A26" s="8"/>
      <c r="B26" s="7">
        <v>3</v>
      </c>
      <c r="C26" s="20" t="s">
        <v>42</v>
      </c>
      <c r="D26" s="20">
        <v>2414</v>
      </c>
      <c r="E26" s="21" t="s">
        <v>43</v>
      </c>
      <c r="F26" s="22">
        <v>0</v>
      </c>
      <c r="G26" s="23"/>
      <c r="H26" s="22">
        <f t="shared" si="2"/>
        <v>0</v>
      </c>
      <c r="I26" s="24" t="e">
        <f t="shared" si="3"/>
        <v>#DIV/0!</v>
      </c>
      <c r="J26" s="25"/>
      <c r="K26" s="23"/>
      <c r="L26" s="22"/>
      <c r="M26" s="24"/>
      <c r="N26" s="22"/>
      <c r="O26" s="23"/>
      <c r="P26" s="22"/>
      <c r="Q26" s="24"/>
      <c r="R26" s="22"/>
      <c r="S26" s="23"/>
      <c r="T26" s="22"/>
      <c r="U26" s="24"/>
    </row>
    <row r="27" spans="1:21">
      <c r="A27" s="8"/>
      <c r="B27" s="7"/>
      <c r="C27" s="6" t="s">
        <v>44</v>
      </c>
      <c r="D27" s="20">
        <v>14747</v>
      </c>
      <c r="E27" s="21" t="s">
        <v>45</v>
      </c>
      <c r="F27" s="22"/>
      <c r="G27" s="23"/>
      <c r="H27" s="22"/>
      <c r="I27" s="24"/>
      <c r="J27" s="25"/>
      <c r="K27" s="23"/>
      <c r="L27" s="22"/>
      <c r="M27" s="24"/>
      <c r="N27" s="22"/>
      <c r="O27" s="23"/>
      <c r="P27" s="22"/>
      <c r="Q27" s="24"/>
      <c r="R27" s="22"/>
      <c r="S27" s="23"/>
      <c r="T27" s="22"/>
      <c r="U27" s="24"/>
    </row>
    <row r="28" spans="1:21">
      <c r="A28" s="8"/>
      <c r="B28" s="7"/>
      <c r="C28" s="6"/>
      <c r="D28" s="20">
        <v>14887</v>
      </c>
      <c r="E28" s="21" t="s">
        <v>46</v>
      </c>
      <c r="F28" s="22">
        <v>12</v>
      </c>
      <c r="G28" s="23">
        <v>12</v>
      </c>
      <c r="H28" s="22">
        <f t="shared" ref="H28:H52" si="4">F28-G28</f>
        <v>0</v>
      </c>
      <c r="I28" s="24">
        <f t="shared" ref="I28:I59" si="5">G28/F28</f>
        <v>1</v>
      </c>
      <c r="J28" s="25">
        <v>4</v>
      </c>
      <c r="K28" s="23">
        <v>1</v>
      </c>
      <c r="L28" s="22">
        <f>J28-K28</f>
        <v>3</v>
      </c>
      <c r="M28" s="24">
        <f>K28/J28</f>
        <v>0.25</v>
      </c>
      <c r="N28" s="22"/>
      <c r="O28" s="23"/>
      <c r="P28" s="22"/>
      <c r="Q28" s="24"/>
      <c r="R28" s="22"/>
      <c r="S28" s="23"/>
      <c r="T28" s="22"/>
      <c r="U28" s="24"/>
    </row>
    <row r="29" spans="1:21">
      <c r="A29" s="8"/>
      <c r="B29" s="7"/>
      <c r="C29" s="6"/>
      <c r="D29" s="20">
        <v>14754</v>
      </c>
      <c r="E29" s="21" t="s">
        <v>47</v>
      </c>
      <c r="F29" s="22">
        <v>12</v>
      </c>
      <c r="G29" s="23">
        <v>12</v>
      </c>
      <c r="H29" s="22">
        <f t="shared" si="4"/>
        <v>0</v>
      </c>
      <c r="I29" s="24">
        <f t="shared" si="5"/>
        <v>1</v>
      </c>
      <c r="J29" s="25"/>
      <c r="K29" s="23"/>
      <c r="L29" s="22"/>
      <c r="M29" s="24"/>
      <c r="N29" s="22"/>
      <c r="O29" s="23"/>
      <c r="P29" s="22"/>
      <c r="Q29" s="24"/>
      <c r="R29" s="22"/>
      <c r="S29" s="23"/>
      <c r="T29" s="22"/>
      <c r="U29" s="24"/>
    </row>
    <row r="30" spans="1:21">
      <c r="A30" s="8"/>
      <c r="B30" s="7"/>
      <c r="C30" s="6"/>
      <c r="D30" s="20">
        <v>14701</v>
      </c>
      <c r="E30" s="21" t="s">
        <v>48</v>
      </c>
      <c r="F30" s="22">
        <v>6</v>
      </c>
      <c r="G30" s="23">
        <v>6</v>
      </c>
      <c r="H30" s="22">
        <f t="shared" si="4"/>
        <v>0</v>
      </c>
      <c r="I30" s="24">
        <f t="shared" si="5"/>
        <v>1</v>
      </c>
      <c r="J30" s="25">
        <v>8</v>
      </c>
      <c r="K30" s="23">
        <v>4</v>
      </c>
      <c r="L30" s="22">
        <f>J30-K30</f>
        <v>4</v>
      </c>
      <c r="M30" s="24">
        <f>K30/J30</f>
        <v>0.5</v>
      </c>
      <c r="N30" s="22"/>
      <c r="O30" s="23"/>
      <c r="P30" s="22"/>
      <c r="Q30" s="24"/>
      <c r="R30" s="22">
        <v>3</v>
      </c>
      <c r="S30" s="23">
        <v>2</v>
      </c>
      <c r="T30" s="22">
        <f>R30-S30</f>
        <v>1</v>
      </c>
      <c r="U30" s="24">
        <f>S30/R30</f>
        <v>0.66666666666666663</v>
      </c>
    </row>
    <row r="31" spans="1:21">
      <c r="A31" s="8"/>
      <c r="B31" s="19">
        <v>4</v>
      </c>
      <c r="C31" s="20" t="s">
        <v>49</v>
      </c>
      <c r="D31" s="20">
        <v>9800</v>
      </c>
      <c r="E31" s="21" t="s">
        <v>50</v>
      </c>
      <c r="F31" s="22">
        <v>4</v>
      </c>
      <c r="G31" s="23">
        <v>3</v>
      </c>
      <c r="H31" s="22">
        <f t="shared" si="4"/>
        <v>1</v>
      </c>
      <c r="I31" s="24">
        <f t="shared" si="5"/>
        <v>0.75</v>
      </c>
      <c r="J31" s="25">
        <v>1</v>
      </c>
      <c r="K31" s="23"/>
      <c r="L31" s="22">
        <f>J31-K31</f>
        <v>1</v>
      </c>
      <c r="M31" s="24">
        <f>K31/J31</f>
        <v>0</v>
      </c>
      <c r="N31" s="22"/>
      <c r="O31" s="23"/>
      <c r="P31" s="22"/>
      <c r="Q31" s="24"/>
      <c r="R31" s="22"/>
      <c r="S31" s="23"/>
      <c r="T31" s="22"/>
      <c r="U31" s="24"/>
    </row>
    <row r="32" spans="1:21">
      <c r="A32" s="8"/>
      <c r="B32" s="7">
        <v>5</v>
      </c>
      <c r="C32" s="6" t="s">
        <v>51</v>
      </c>
      <c r="D32" s="20">
        <v>9258</v>
      </c>
      <c r="E32" s="21" t="s">
        <v>52</v>
      </c>
      <c r="F32" s="22">
        <v>14</v>
      </c>
      <c r="G32" s="23">
        <v>14</v>
      </c>
      <c r="H32" s="22">
        <f t="shared" si="4"/>
        <v>0</v>
      </c>
      <c r="I32" s="24">
        <f t="shared" si="5"/>
        <v>1</v>
      </c>
      <c r="J32" s="25">
        <v>0</v>
      </c>
      <c r="K32" s="23"/>
      <c r="L32" s="22">
        <f>J32-K32</f>
        <v>0</v>
      </c>
      <c r="M32" s="24"/>
      <c r="N32" s="22"/>
      <c r="O32" s="23"/>
      <c r="P32" s="22"/>
      <c r="Q32" s="24"/>
      <c r="R32" s="22"/>
      <c r="S32" s="23"/>
      <c r="T32" s="22"/>
      <c r="U32" s="24"/>
    </row>
    <row r="33" spans="1:25">
      <c r="A33" s="8"/>
      <c r="B33" s="7"/>
      <c r="C33" s="6"/>
      <c r="D33" s="20">
        <v>9222</v>
      </c>
      <c r="E33" s="21" t="s">
        <v>53</v>
      </c>
      <c r="F33" s="22">
        <v>9</v>
      </c>
      <c r="G33" s="23">
        <v>5</v>
      </c>
      <c r="H33" s="22">
        <f t="shared" si="4"/>
        <v>4</v>
      </c>
      <c r="I33" s="24">
        <f t="shared" si="5"/>
        <v>0.55555555555555558</v>
      </c>
      <c r="J33" s="25"/>
      <c r="K33" s="23"/>
      <c r="L33" s="22"/>
      <c r="M33" s="24"/>
      <c r="N33" s="22">
        <v>4</v>
      </c>
      <c r="O33" s="23">
        <v>3</v>
      </c>
      <c r="P33" s="22">
        <f>N33-O33</f>
        <v>1</v>
      </c>
      <c r="Q33" s="24">
        <f>O33/N33</f>
        <v>0.75</v>
      </c>
      <c r="R33" s="22"/>
      <c r="S33" s="23"/>
      <c r="T33" s="22"/>
      <c r="U33" s="24"/>
    </row>
    <row r="34" spans="1:25">
      <c r="A34" s="8"/>
      <c r="B34" s="7">
        <v>6</v>
      </c>
      <c r="C34" s="6" t="s">
        <v>54</v>
      </c>
      <c r="D34" s="20">
        <v>17975</v>
      </c>
      <c r="E34" s="21" t="s">
        <v>55</v>
      </c>
      <c r="F34" s="22">
        <v>6</v>
      </c>
      <c r="G34" s="23">
        <v>5</v>
      </c>
      <c r="H34" s="22">
        <f t="shared" si="4"/>
        <v>1</v>
      </c>
      <c r="I34" s="24">
        <f t="shared" si="5"/>
        <v>0.83333333333333337</v>
      </c>
      <c r="J34" s="25"/>
      <c r="K34" s="23"/>
      <c r="L34" s="22" t="s">
        <v>56</v>
      </c>
      <c r="M34" s="24"/>
      <c r="N34" s="22"/>
      <c r="O34" s="23"/>
      <c r="P34" s="22"/>
      <c r="Q34" s="24"/>
      <c r="R34" s="22"/>
      <c r="S34" s="23"/>
      <c r="T34" s="22"/>
      <c r="U34" s="24"/>
    </row>
    <row r="35" spans="1:25">
      <c r="A35" s="8"/>
      <c r="B35" s="7"/>
      <c r="C35" s="6"/>
      <c r="D35" s="20">
        <v>18075</v>
      </c>
      <c r="E35" s="21" t="s">
        <v>57</v>
      </c>
      <c r="F35" s="22">
        <v>5</v>
      </c>
      <c r="G35" s="23">
        <v>5</v>
      </c>
      <c r="H35" s="22">
        <f t="shared" si="4"/>
        <v>0</v>
      </c>
      <c r="I35" s="24">
        <f t="shared" si="5"/>
        <v>1</v>
      </c>
      <c r="J35" s="25"/>
      <c r="K35" s="23"/>
      <c r="L35" s="22" t="s">
        <v>56</v>
      </c>
      <c r="M35" s="24"/>
      <c r="N35" s="22">
        <v>3</v>
      </c>
      <c r="O35" s="23">
        <v>2</v>
      </c>
      <c r="P35" s="22">
        <f>N35-O35</f>
        <v>1</v>
      </c>
      <c r="Q35" s="24">
        <f>O35/N35</f>
        <v>0.66666666666666663</v>
      </c>
      <c r="R35" s="22"/>
      <c r="S35" s="23"/>
      <c r="T35" s="22"/>
      <c r="U35" s="24"/>
    </row>
    <row r="36" spans="1:25">
      <c r="A36" s="8"/>
      <c r="B36" s="19">
        <v>21</v>
      </c>
      <c r="C36" s="20" t="s">
        <v>58</v>
      </c>
      <c r="D36" s="20">
        <v>17053</v>
      </c>
      <c r="E36" s="21" t="s">
        <v>59</v>
      </c>
      <c r="F36" s="22">
        <v>10</v>
      </c>
      <c r="G36" s="23">
        <v>8</v>
      </c>
      <c r="H36" s="22">
        <f t="shared" si="4"/>
        <v>2</v>
      </c>
      <c r="I36" s="24">
        <f t="shared" si="5"/>
        <v>0.8</v>
      </c>
      <c r="J36" s="25"/>
      <c r="K36" s="23"/>
      <c r="L36" s="22" t="s">
        <v>56</v>
      </c>
      <c r="M36" s="24"/>
      <c r="N36" s="22"/>
      <c r="O36" s="23"/>
      <c r="P36" s="22"/>
      <c r="Q36" s="24"/>
      <c r="R36" s="22"/>
      <c r="S36" s="23"/>
      <c r="T36" s="22"/>
      <c r="U36" s="24"/>
    </row>
    <row r="37" spans="1:25">
      <c r="A37" s="5" t="s">
        <v>60</v>
      </c>
      <c r="B37" s="5"/>
      <c r="C37" s="5"/>
      <c r="D37" s="5"/>
      <c r="E37" s="5"/>
      <c r="F37" s="16">
        <f>SUM(F7:F36)</f>
        <v>399</v>
      </c>
      <c r="G37" s="16">
        <f>SUM(G7:G36)</f>
        <v>331</v>
      </c>
      <c r="H37" s="16">
        <f t="shared" si="4"/>
        <v>68</v>
      </c>
      <c r="I37" s="27">
        <f t="shared" si="5"/>
        <v>0.82957393483709274</v>
      </c>
      <c r="J37" s="16">
        <f>SUM(J7:J36)</f>
        <v>14</v>
      </c>
      <c r="K37" s="16"/>
      <c r="L37" s="16">
        <f>J37-K37</f>
        <v>14</v>
      </c>
      <c r="M37" s="27">
        <f>K37/J37</f>
        <v>0</v>
      </c>
      <c r="N37" s="16">
        <f>SUM(N7:N36)</f>
        <v>103</v>
      </c>
      <c r="O37" s="16">
        <f>SUM(O7:O36)</f>
        <v>45</v>
      </c>
      <c r="P37" s="16">
        <f>SUM(P7:P36)</f>
        <v>58</v>
      </c>
      <c r="Q37" s="27">
        <f>O37/N37</f>
        <v>0.43689320388349512</v>
      </c>
      <c r="R37" s="16">
        <f>SUM(R7:R36)</f>
        <v>3</v>
      </c>
      <c r="S37" s="16">
        <f>SUM(S7:S36)</f>
        <v>2</v>
      </c>
      <c r="T37" s="16">
        <f>SUM(T7:T36)</f>
        <v>1</v>
      </c>
      <c r="U37" s="27">
        <f>S37/R37</f>
        <v>0.66666666666666663</v>
      </c>
      <c r="V37" s="28"/>
      <c r="W37" s="28"/>
      <c r="X37" s="28"/>
      <c r="Y37" s="28"/>
    </row>
    <row r="38" spans="1:25">
      <c r="A38" s="4" t="s">
        <v>61</v>
      </c>
      <c r="B38" s="3">
        <v>7</v>
      </c>
      <c r="C38" s="2" t="s">
        <v>62</v>
      </c>
      <c r="D38" s="30">
        <v>14087</v>
      </c>
      <c r="E38" s="31" t="s">
        <v>63</v>
      </c>
      <c r="F38" s="32">
        <v>8</v>
      </c>
      <c r="G38" s="33">
        <v>0</v>
      </c>
      <c r="H38" s="32">
        <f t="shared" si="4"/>
        <v>8</v>
      </c>
      <c r="I38" s="34">
        <f t="shared" si="5"/>
        <v>0</v>
      </c>
      <c r="J38" s="35"/>
      <c r="K38" s="33"/>
      <c r="L38" s="32"/>
      <c r="M38" s="34"/>
      <c r="N38" s="32">
        <v>7</v>
      </c>
      <c r="O38" s="33">
        <v>2</v>
      </c>
      <c r="P38" s="32">
        <f>N38-O38</f>
        <v>5</v>
      </c>
      <c r="Q38" s="34">
        <f>O38/N38</f>
        <v>0.2857142857142857</v>
      </c>
      <c r="R38" s="32"/>
      <c r="S38" s="33"/>
      <c r="T38" s="32"/>
      <c r="U38" s="34"/>
    </row>
    <row r="39" spans="1:25">
      <c r="A39" s="4"/>
      <c r="B39" s="3"/>
      <c r="C39" s="2"/>
      <c r="D39" s="30">
        <v>13976</v>
      </c>
      <c r="E39" s="31" t="s">
        <v>64</v>
      </c>
      <c r="F39" s="32">
        <v>10</v>
      </c>
      <c r="G39" s="33">
        <v>10</v>
      </c>
      <c r="H39" s="32">
        <f t="shared" si="4"/>
        <v>0</v>
      </c>
      <c r="I39" s="34">
        <f t="shared" si="5"/>
        <v>1</v>
      </c>
      <c r="J39" s="35"/>
      <c r="K39" s="33"/>
      <c r="L39" s="32"/>
      <c r="M39" s="34"/>
      <c r="N39" s="32">
        <v>3</v>
      </c>
      <c r="O39" s="33">
        <v>3</v>
      </c>
      <c r="P39" s="32">
        <f>N39-O39</f>
        <v>0</v>
      </c>
      <c r="Q39" s="34">
        <f>O39/N39</f>
        <v>1</v>
      </c>
      <c r="R39" s="32"/>
      <c r="S39" s="33"/>
      <c r="T39" s="32"/>
      <c r="U39" s="34"/>
    </row>
    <row r="40" spans="1:25">
      <c r="A40" s="4"/>
      <c r="B40" s="3"/>
      <c r="C40" s="30" t="s">
        <v>65</v>
      </c>
      <c r="D40" s="30">
        <v>13483</v>
      </c>
      <c r="E40" s="31" t="s">
        <v>66</v>
      </c>
      <c r="F40" s="32">
        <v>10</v>
      </c>
      <c r="G40" s="33">
        <v>9</v>
      </c>
      <c r="H40" s="32">
        <f t="shared" si="4"/>
        <v>1</v>
      </c>
      <c r="I40" s="34">
        <f t="shared" si="5"/>
        <v>0.9</v>
      </c>
      <c r="J40" s="35"/>
      <c r="K40" s="33"/>
      <c r="L40" s="32"/>
      <c r="M40" s="34"/>
      <c r="N40" s="32"/>
      <c r="O40" s="33"/>
      <c r="P40" s="32"/>
      <c r="Q40" s="34"/>
      <c r="R40" s="32"/>
      <c r="S40" s="33"/>
      <c r="T40" s="32"/>
      <c r="U40" s="34"/>
    </row>
    <row r="41" spans="1:25">
      <c r="A41" s="4"/>
      <c r="B41" s="3">
        <v>8</v>
      </c>
      <c r="C41" s="2" t="s">
        <v>67</v>
      </c>
      <c r="D41" s="30">
        <v>8752</v>
      </c>
      <c r="E41" s="31" t="s">
        <v>68</v>
      </c>
      <c r="F41" s="32">
        <v>10</v>
      </c>
      <c r="G41" s="33">
        <v>9</v>
      </c>
      <c r="H41" s="32">
        <f t="shared" si="4"/>
        <v>1</v>
      </c>
      <c r="I41" s="34">
        <f t="shared" si="5"/>
        <v>0.9</v>
      </c>
      <c r="J41" s="35"/>
      <c r="K41" s="33"/>
      <c r="L41" s="32"/>
      <c r="M41" s="34"/>
      <c r="N41" s="32"/>
      <c r="O41" s="33"/>
      <c r="P41" s="32"/>
      <c r="Q41" s="34"/>
      <c r="R41" s="32"/>
      <c r="S41" s="33"/>
      <c r="T41" s="32"/>
      <c r="U41" s="34"/>
    </row>
    <row r="42" spans="1:25">
      <c r="A42" s="4"/>
      <c r="B42" s="3"/>
      <c r="C42" s="2"/>
      <c r="D42" s="30">
        <v>8945</v>
      </c>
      <c r="E42" s="31" t="s">
        <v>69</v>
      </c>
      <c r="F42" s="32">
        <v>6</v>
      </c>
      <c r="G42" s="33">
        <v>0</v>
      </c>
      <c r="H42" s="32">
        <f t="shared" si="4"/>
        <v>6</v>
      </c>
      <c r="I42" s="34">
        <f t="shared" si="5"/>
        <v>0</v>
      </c>
      <c r="J42" s="35"/>
      <c r="K42" s="33"/>
      <c r="L42" s="32"/>
      <c r="M42" s="34"/>
      <c r="N42" s="32"/>
      <c r="O42" s="33"/>
      <c r="P42" s="32"/>
      <c r="Q42" s="34"/>
      <c r="R42" s="32"/>
      <c r="S42" s="33"/>
      <c r="T42" s="32"/>
      <c r="U42" s="34"/>
    </row>
    <row r="43" spans="1:25">
      <c r="A43" s="4"/>
      <c r="B43" s="3"/>
      <c r="C43" s="2"/>
      <c r="D43" s="30">
        <v>8747</v>
      </c>
      <c r="E43" s="31" t="s">
        <v>70</v>
      </c>
      <c r="F43" s="32">
        <v>10</v>
      </c>
      <c r="G43" s="33">
        <v>10</v>
      </c>
      <c r="H43" s="32">
        <f t="shared" si="4"/>
        <v>0</v>
      </c>
      <c r="I43" s="34">
        <f t="shared" si="5"/>
        <v>1</v>
      </c>
      <c r="J43" s="35"/>
      <c r="K43" s="33"/>
      <c r="L43" s="32"/>
      <c r="M43" s="34"/>
      <c r="N43" s="32"/>
      <c r="O43" s="33"/>
      <c r="P43" s="32"/>
      <c r="Q43" s="34"/>
      <c r="R43" s="32"/>
      <c r="S43" s="33"/>
      <c r="T43" s="32"/>
      <c r="U43" s="34"/>
    </row>
    <row r="44" spans="1:25">
      <c r="A44" s="4"/>
      <c r="B44" s="3">
        <v>9</v>
      </c>
      <c r="C44" s="30" t="s">
        <v>71</v>
      </c>
      <c r="D44" s="30">
        <v>13091</v>
      </c>
      <c r="E44" s="31" t="s">
        <v>72</v>
      </c>
      <c r="F44" s="32">
        <v>3</v>
      </c>
      <c r="G44" s="33">
        <v>5</v>
      </c>
      <c r="H44" s="32">
        <f t="shared" si="4"/>
        <v>-2</v>
      </c>
      <c r="I44" s="34">
        <f t="shared" si="5"/>
        <v>1.6666666666666667</v>
      </c>
      <c r="J44" s="35">
        <v>2</v>
      </c>
      <c r="K44" s="33"/>
      <c r="L44" s="32">
        <f>J44-K44</f>
        <v>2</v>
      </c>
      <c r="M44" s="34">
        <f>K44/J44</f>
        <v>0</v>
      </c>
      <c r="N44" s="32"/>
      <c r="O44" s="33"/>
      <c r="P44" s="32"/>
      <c r="Q44" s="34"/>
      <c r="R44" s="32"/>
      <c r="S44" s="33"/>
      <c r="T44" s="32"/>
      <c r="U44" s="34"/>
    </row>
    <row r="45" spans="1:25">
      <c r="A45" s="4"/>
      <c r="B45" s="3"/>
      <c r="C45" s="2" t="s">
        <v>73</v>
      </c>
      <c r="D45" s="30">
        <v>8473</v>
      </c>
      <c r="E45" s="31" t="s">
        <v>74</v>
      </c>
      <c r="F45" s="32">
        <v>12</v>
      </c>
      <c r="G45" s="33">
        <v>12</v>
      </c>
      <c r="H45" s="32">
        <f t="shared" si="4"/>
        <v>0</v>
      </c>
      <c r="I45" s="34">
        <f t="shared" si="5"/>
        <v>1</v>
      </c>
      <c r="J45" s="35"/>
      <c r="K45" s="33"/>
      <c r="L45" s="32"/>
      <c r="M45" s="34"/>
      <c r="N45" s="32">
        <v>1</v>
      </c>
      <c r="O45" s="33">
        <v>1</v>
      </c>
      <c r="P45" s="32">
        <f>N45-O45</f>
        <v>0</v>
      </c>
      <c r="Q45" s="34">
        <f>O45/N45</f>
        <v>1</v>
      </c>
      <c r="R45" s="32">
        <v>0</v>
      </c>
      <c r="S45" s="33"/>
      <c r="T45" s="32">
        <f>R45-S45</f>
        <v>0</v>
      </c>
      <c r="U45" s="34" t="e">
        <f>S45/R45</f>
        <v>#DIV/0!</v>
      </c>
    </row>
    <row r="46" spans="1:25">
      <c r="A46" s="4"/>
      <c r="B46" s="3"/>
      <c r="C46" s="2"/>
      <c r="D46" s="30">
        <v>8639</v>
      </c>
      <c r="E46" s="31" t="s">
        <v>75</v>
      </c>
      <c r="F46" s="32">
        <v>30</v>
      </c>
      <c r="G46" s="33">
        <v>23</v>
      </c>
      <c r="H46" s="32">
        <f t="shared" si="4"/>
        <v>7</v>
      </c>
      <c r="I46" s="34">
        <f t="shared" si="5"/>
        <v>0.76666666666666672</v>
      </c>
      <c r="J46" s="35"/>
      <c r="K46" s="33"/>
      <c r="L46" s="32"/>
      <c r="M46" s="34"/>
      <c r="N46" s="32"/>
      <c r="O46" s="33"/>
      <c r="P46" s="32"/>
      <c r="Q46" s="34"/>
      <c r="R46" s="32"/>
      <c r="S46" s="33"/>
      <c r="T46" s="32"/>
      <c r="U46" s="34"/>
    </row>
    <row r="47" spans="1:25">
      <c r="A47" s="4"/>
      <c r="B47" s="3">
        <v>10</v>
      </c>
      <c r="C47" s="2" t="s">
        <v>76</v>
      </c>
      <c r="D47" s="30">
        <v>1981</v>
      </c>
      <c r="E47" s="31" t="s">
        <v>77</v>
      </c>
      <c r="F47" s="32">
        <v>5</v>
      </c>
      <c r="G47" s="33">
        <v>0</v>
      </c>
      <c r="H47" s="32">
        <f t="shared" si="4"/>
        <v>5</v>
      </c>
      <c r="I47" s="34">
        <f t="shared" si="5"/>
        <v>0</v>
      </c>
      <c r="J47" s="35"/>
      <c r="K47" s="33"/>
      <c r="L47" s="32"/>
      <c r="M47" s="34"/>
      <c r="N47" s="32"/>
      <c r="O47" s="33"/>
      <c r="P47" s="32"/>
      <c r="Q47" s="34"/>
      <c r="R47" s="32"/>
      <c r="S47" s="33"/>
      <c r="T47" s="32"/>
      <c r="U47" s="34"/>
    </row>
    <row r="48" spans="1:25">
      <c r="A48" s="4"/>
      <c r="B48" s="3"/>
      <c r="C48" s="2"/>
      <c r="D48" s="30">
        <v>1944</v>
      </c>
      <c r="E48" s="31" t="s">
        <v>78</v>
      </c>
      <c r="F48" s="32">
        <v>9</v>
      </c>
      <c r="G48" s="33">
        <v>9</v>
      </c>
      <c r="H48" s="32">
        <f t="shared" si="4"/>
        <v>0</v>
      </c>
      <c r="I48" s="34">
        <f t="shared" si="5"/>
        <v>1</v>
      </c>
      <c r="J48" s="35">
        <v>14</v>
      </c>
      <c r="K48" s="33">
        <v>14</v>
      </c>
      <c r="L48" s="32">
        <f>J48-K48</f>
        <v>0</v>
      </c>
      <c r="M48" s="34">
        <f>K48/J48</f>
        <v>1</v>
      </c>
      <c r="N48" s="32"/>
      <c r="O48" s="33"/>
      <c r="P48" s="32"/>
      <c r="Q48" s="34"/>
      <c r="R48" s="32"/>
      <c r="S48" s="33"/>
      <c r="T48" s="32"/>
      <c r="U48" s="34"/>
    </row>
    <row r="49" spans="1:25">
      <c r="A49" s="4"/>
      <c r="B49" s="3"/>
      <c r="C49" s="2"/>
      <c r="D49" s="30">
        <v>2038</v>
      </c>
      <c r="E49" s="31" t="s">
        <v>79</v>
      </c>
      <c r="F49" s="32">
        <v>8</v>
      </c>
      <c r="G49" s="33">
        <v>5</v>
      </c>
      <c r="H49" s="32">
        <f t="shared" si="4"/>
        <v>3</v>
      </c>
      <c r="I49" s="34">
        <f t="shared" si="5"/>
        <v>0.625</v>
      </c>
      <c r="J49" s="35"/>
      <c r="K49" s="33"/>
      <c r="L49" s="32"/>
      <c r="M49" s="34"/>
      <c r="N49" s="32">
        <v>2</v>
      </c>
      <c r="O49" s="33">
        <v>0</v>
      </c>
      <c r="P49" s="32">
        <f>N49-O49</f>
        <v>2</v>
      </c>
      <c r="Q49" s="34">
        <f>O49/N49</f>
        <v>0</v>
      </c>
      <c r="R49" s="32"/>
      <c r="S49" s="33"/>
      <c r="T49" s="32"/>
      <c r="U49" s="34"/>
    </row>
    <row r="50" spans="1:25">
      <c r="A50" s="4"/>
      <c r="B50" s="3"/>
      <c r="C50" s="2"/>
      <c r="D50" s="30">
        <v>1987</v>
      </c>
      <c r="E50" s="31" t="s">
        <v>80</v>
      </c>
      <c r="F50" s="32">
        <v>14</v>
      </c>
      <c r="G50" s="33">
        <v>14</v>
      </c>
      <c r="H50" s="32">
        <f t="shared" si="4"/>
        <v>0</v>
      </c>
      <c r="I50" s="34">
        <f t="shared" si="5"/>
        <v>1</v>
      </c>
      <c r="J50" s="35">
        <v>5</v>
      </c>
      <c r="K50" s="33">
        <v>5</v>
      </c>
      <c r="L50" s="32">
        <f>J50-K50</f>
        <v>0</v>
      </c>
      <c r="M50" s="34">
        <f>K50/J50</f>
        <v>1</v>
      </c>
      <c r="N50" s="32">
        <v>5</v>
      </c>
      <c r="O50" s="33">
        <v>5</v>
      </c>
      <c r="P50" s="32">
        <f>N50-O50</f>
        <v>0</v>
      </c>
      <c r="Q50" s="34">
        <f>O50/N50</f>
        <v>1</v>
      </c>
      <c r="R50" s="32"/>
      <c r="S50" s="33"/>
      <c r="T50" s="32"/>
      <c r="U50" s="34"/>
    </row>
    <row r="51" spans="1:25">
      <c r="A51" s="4"/>
      <c r="B51" s="3"/>
      <c r="C51" s="2"/>
      <c r="D51" s="30">
        <v>2055</v>
      </c>
      <c r="E51" s="31" t="s">
        <v>81</v>
      </c>
      <c r="F51" s="32">
        <v>5</v>
      </c>
      <c r="G51" s="33">
        <v>7</v>
      </c>
      <c r="H51" s="32">
        <f t="shared" si="4"/>
        <v>-2</v>
      </c>
      <c r="I51" s="34">
        <f t="shared" si="5"/>
        <v>1.4</v>
      </c>
      <c r="J51" s="35">
        <v>1</v>
      </c>
      <c r="K51" s="33"/>
      <c r="L51" s="32">
        <f>J51-K51</f>
        <v>1</v>
      </c>
      <c r="M51" s="34">
        <f>K51/J51</f>
        <v>0</v>
      </c>
      <c r="N51" s="32">
        <v>2</v>
      </c>
      <c r="O51" s="33">
        <v>1</v>
      </c>
      <c r="P51" s="32">
        <f>N51-O51</f>
        <v>1</v>
      </c>
      <c r="Q51" s="34">
        <f>O51/N51</f>
        <v>0.5</v>
      </c>
      <c r="R51" s="32"/>
      <c r="S51" s="33"/>
      <c r="T51" s="32"/>
      <c r="U51" s="34"/>
    </row>
    <row r="52" spans="1:25">
      <c r="A52" s="4"/>
      <c r="B52" s="29">
        <v>20</v>
      </c>
      <c r="C52" s="30" t="s">
        <v>82</v>
      </c>
      <c r="D52" s="30">
        <v>17277</v>
      </c>
      <c r="E52" s="31" t="s">
        <v>83</v>
      </c>
      <c r="F52" s="32">
        <v>20</v>
      </c>
      <c r="G52" s="33">
        <v>20</v>
      </c>
      <c r="H52" s="32">
        <f t="shared" si="4"/>
        <v>0</v>
      </c>
      <c r="I52" s="34">
        <f t="shared" si="5"/>
        <v>1</v>
      </c>
      <c r="J52" s="35"/>
      <c r="K52" s="33"/>
      <c r="L52" s="32"/>
      <c r="M52" s="34"/>
      <c r="N52" s="32"/>
      <c r="O52" s="33"/>
      <c r="P52" s="32"/>
      <c r="Q52" s="34"/>
      <c r="R52" s="32"/>
      <c r="S52" s="33"/>
      <c r="T52" s="32"/>
      <c r="U52" s="34"/>
    </row>
    <row r="53" spans="1:25">
      <c r="A53" s="5" t="s">
        <v>84</v>
      </c>
      <c r="B53" s="5"/>
      <c r="C53" s="5"/>
      <c r="D53" s="5"/>
      <c r="E53" s="5"/>
      <c r="F53" s="16">
        <f>SUM(F38:F52)</f>
        <v>160</v>
      </c>
      <c r="G53" s="16">
        <f>SUM(G38:G52)</f>
        <v>133</v>
      </c>
      <c r="H53" s="16">
        <f>SUM(H38:H52)</f>
        <v>27</v>
      </c>
      <c r="I53" s="27">
        <f t="shared" si="5"/>
        <v>0.83125000000000004</v>
      </c>
      <c r="J53" s="16">
        <f>SUM(J38:J52)</f>
        <v>22</v>
      </c>
      <c r="K53" s="16">
        <f>SUM(K38:K52)</f>
        <v>19</v>
      </c>
      <c r="L53" s="16">
        <f>SUM(L38:L52)</f>
        <v>3</v>
      </c>
      <c r="M53" s="27">
        <f>K53/J53</f>
        <v>0.86363636363636365</v>
      </c>
      <c r="N53" s="16">
        <f>SUM(N38:N52)</f>
        <v>20</v>
      </c>
      <c r="O53" s="16">
        <f>SUM(O38:O52)</f>
        <v>12</v>
      </c>
      <c r="P53" s="16">
        <f>N53-O53</f>
        <v>8</v>
      </c>
      <c r="Q53" s="27">
        <f>O53/N53</f>
        <v>0.6</v>
      </c>
      <c r="R53" s="16">
        <f>SUM(R38:R52)</f>
        <v>0</v>
      </c>
      <c r="S53" s="16">
        <f>SUM(S38:S52)</f>
        <v>0</v>
      </c>
      <c r="T53" s="16">
        <f>R53-S53</f>
        <v>0</v>
      </c>
      <c r="U53" s="27" t="e">
        <f>S53/R53</f>
        <v>#DIV/0!</v>
      </c>
      <c r="V53" s="28"/>
      <c r="W53" s="28"/>
      <c r="X53" s="28"/>
      <c r="Y53" s="28"/>
    </row>
    <row r="54" spans="1:25">
      <c r="A54" s="1" t="s">
        <v>85</v>
      </c>
      <c r="B54" s="148">
        <v>11</v>
      </c>
      <c r="C54" s="149" t="s">
        <v>86</v>
      </c>
      <c r="D54" s="37">
        <v>1643</v>
      </c>
      <c r="E54" s="38" t="s">
        <v>87</v>
      </c>
      <c r="F54" s="39">
        <v>7</v>
      </c>
      <c r="G54" s="40">
        <v>7</v>
      </c>
      <c r="H54" s="39">
        <f t="shared" ref="H54:H69" si="6">F54-G54</f>
        <v>0</v>
      </c>
      <c r="I54" s="41">
        <f t="shared" si="5"/>
        <v>1</v>
      </c>
      <c r="J54" s="39">
        <v>0</v>
      </c>
      <c r="K54" s="40"/>
      <c r="L54" s="39">
        <f>J54-K54</f>
        <v>0</v>
      </c>
      <c r="M54" s="41"/>
      <c r="N54" s="39">
        <v>3</v>
      </c>
      <c r="O54" s="40">
        <v>1</v>
      </c>
      <c r="P54" s="39">
        <v>3</v>
      </c>
      <c r="Q54" s="41">
        <f>O54/N54</f>
        <v>0.33333333333333331</v>
      </c>
      <c r="R54" s="41"/>
      <c r="S54" s="42"/>
      <c r="T54" s="41"/>
      <c r="U54" s="41"/>
    </row>
    <row r="55" spans="1:25">
      <c r="A55" s="1"/>
      <c r="B55" s="148"/>
      <c r="C55" s="149"/>
      <c r="D55" s="37">
        <v>1634</v>
      </c>
      <c r="E55" s="38" t="s">
        <v>88</v>
      </c>
      <c r="F55" s="39">
        <v>7</v>
      </c>
      <c r="G55" s="40">
        <v>7</v>
      </c>
      <c r="H55" s="39">
        <f t="shared" si="6"/>
        <v>0</v>
      </c>
      <c r="I55" s="41">
        <f t="shared" si="5"/>
        <v>1</v>
      </c>
      <c r="J55" s="39">
        <v>0</v>
      </c>
      <c r="K55" s="40"/>
      <c r="L55" s="39">
        <f>J55-K55</f>
        <v>0</v>
      </c>
      <c r="M55" s="41" t="e">
        <f>K55/J55</f>
        <v>#DIV/0!</v>
      </c>
      <c r="N55" s="39"/>
      <c r="O55" s="40"/>
      <c r="P55" s="39"/>
      <c r="Q55" s="41"/>
      <c r="R55" s="41"/>
      <c r="S55" s="42"/>
      <c r="T55" s="41"/>
      <c r="U55" s="41"/>
    </row>
    <row r="56" spans="1:25">
      <c r="A56" s="1"/>
      <c r="B56" s="148">
        <v>12</v>
      </c>
      <c r="C56" s="149" t="s">
        <v>89</v>
      </c>
      <c r="D56" s="37">
        <v>17694</v>
      </c>
      <c r="E56" s="38" t="s">
        <v>90</v>
      </c>
      <c r="F56" s="39">
        <v>10</v>
      </c>
      <c r="G56" s="40">
        <v>8</v>
      </c>
      <c r="H56" s="39">
        <f t="shared" si="6"/>
        <v>2</v>
      </c>
      <c r="I56" s="41">
        <f t="shared" si="5"/>
        <v>0.8</v>
      </c>
      <c r="J56" s="39"/>
      <c r="K56" s="40"/>
      <c r="L56" s="39"/>
      <c r="M56" s="41"/>
      <c r="N56" s="39">
        <v>2</v>
      </c>
      <c r="O56" s="40">
        <v>1</v>
      </c>
      <c r="P56" s="39">
        <f>N56-O56</f>
        <v>1</v>
      </c>
      <c r="Q56" s="41">
        <f>O56/N56</f>
        <v>0.5</v>
      </c>
      <c r="R56" s="41"/>
      <c r="S56" s="42"/>
      <c r="T56" s="41"/>
      <c r="U56" s="41"/>
    </row>
    <row r="57" spans="1:25">
      <c r="A57" s="1"/>
      <c r="B57" s="148"/>
      <c r="C57" s="149"/>
      <c r="D57" s="37">
        <v>17724</v>
      </c>
      <c r="E57" s="38" t="s">
        <v>91</v>
      </c>
      <c r="F57" s="39">
        <v>10</v>
      </c>
      <c r="G57" s="40">
        <v>10</v>
      </c>
      <c r="H57" s="39">
        <f t="shared" si="6"/>
        <v>0</v>
      </c>
      <c r="I57" s="41">
        <f t="shared" si="5"/>
        <v>1</v>
      </c>
      <c r="J57" s="39"/>
      <c r="K57" s="40"/>
      <c r="L57" s="39"/>
      <c r="M57" s="41"/>
      <c r="N57" s="39"/>
      <c r="O57" s="40"/>
      <c r="P57" s="39"/>
      <c r="Q57" s="41"/>
      <c r="R57" s="41"/>
      <c r="S57" s="42"/>
      <c r="T57" s="41"/>
      <c r="U57" s="41"/>
    </row>
    <row r="58" spans="1:25">
      <c r="A58" s="1"/>
      <c r="B58" s="148"/>
      <c r="C58" s="149"/>
      <c r="D58" s="37">
        <v>17695</v>
      </c>
      <c r="E58" s="38" t="s">
        <v>92</v>
      </c>
      <c r="F58" s="39">
        <v>10</v>
      </c>
      <c r="G58" s="40">
        <v>8</v>
      </c>
      <c r="H58" s="39">
        <f t="shared" si="6"/>
        <v>2</v>
      </c>
      <c r="I58" s="41">
        <f t="shared" si="5"/>
        <v>0.8</v>
      </c>
      <c r="J58" s="39"/>
      <c r="K58" s="40"/>
      <c r="L58" s="39"/>
      <c r="M58" s="41"/>
      <c r="N58" s="39">
        <v>2</v>
      </c>
      <c r="O58" s="40">
        <v>2</v>
      </c>
      <c r="P58" s="39">
        <f>N58-O58</f>
        <v>0</v>
      </c>
      <c r="Q58" s="41">
        <f>O58/N58</f>
        <v>1</v>
      </c>
      <c r="R58" s="41"/>
      <c r="S58" s="42"/>
      <c r="T58" s="41"/>
      <c r="U58" s="41"/>
    </row>
    <row r="59" spans="1:25">
      <c r="A59" s="1"/>
      <c r="B59" s="148"/>
      <c r="C59" s="149"/>
      <c r="D59" s="37">
        <v>24293</v>
      </c>
      <c r="E59" s="38" t="s">
        <v>93</v>
      </c>
      <c r="F59" s="39">
        <v>14</v>
      </c>
      <c r="G59" s="40">
        <v>3</v>
      </c>
      <c r="H59" s="39">
        <f t="shared" si="6"/>
        <v>11</v>
      </c>
      <c r="I59" s="41">
        <f t="shared" si="5"/>
        <v>0.21428571428571427</v>
      </c>
      <c r="J59" s="39"/>
      <c r="K59" s="40"/>
      <c r="L59" s="39"/>
      <c r="M59" s="41"/>
      <c r="N59" s="39"/>
      <c r="O59" s="40"/>
      <c r="P59" s="39"/>
      <c r="Q59" s="41"/>
      <c r="R59" s="41"/>
      <c r="S59" s="42"/>
      <c r="T59" s="41"/>
      <c r="U59" s="41"/>
    </row>
    <row r="60" spans="1:25">
      <c r="A60" s="1"/>
      <c r="B60" s="148">
        <v>13</v>
      </c>
      <c r="C60" s="149" t="s">
        <v>94</v>
      </c>
      <c r="D60" s="37">
        <v>2631</v>
      </c>
      <c r="E60" s="38" t="s">
        <v>95</v>
      </c>
      <c r="F60" s="39">
        <v>8</v>
      </c>
      <c r="G60" s="40">
        <v>4</v>
      </c>
      <c r="H60" s="39">
        <f t="shared" si="6"/>
        <v>4</v>
      </c>
      <c r="I60" s="41">
        <f t="shared" ref="I60:I86" si="7">G60/F60</f>
        <v>0.5</v>
      </c>
      <c r="J60" s="39"/>
      <c r="K60" s="40"/>
      <c r="L60" s="39"/>
      <c r="M60" s="41"/>
      <c r="N60" s="39"/>
      <c r="O60" s="40"/>
      <c r="P60" s="39"/>
      <c r="Q60" s="41"/>
      <c r="R60" s="41"/>
      <c r="S60" s="42"/>
      <c r="T60" s="41"/>
      <c r="U60" s="41"/>
    </row>
    <row r="61" spans="1:25">
      <c r="A61" s="1"/>
      <c r="B61" s="148"/>
      <c r="C61" s="149"/>
      <c r="D61" s="37">
        <v>2619</v>
      </c>
      <c r="E61" s="38" t="s">
        <v>96</v>
      </c>
      <c r="F61" s="39">
        <v>8</v>
      </c>
      <c r="G61" s="40">
        <v>6</v>
      </c>
      <c r="H61" s="39">
        <f t="shared" si="6"/>
        <v>2</v>
      </c>
      <c r="I61" s="41">
        <f t="shared" si="7"/>
        <v>0.75</v>
      </c>
      <c r="J61" s="39">
        <v>2</v>
      </c>
      <c r="K61" s="40"/>
      <c r="L61" s="39">
        <f>J61-K61</f>
        <v>2</v>
      </c>
      <c r="M61" s="41">
        <f>K61/J61</f>
        <v>0</v>
      </c>
      <c r="N61" s="39"/>
      <c r="O61" s="40"/>
      <c r="P61" s="39"/>
      <c r="Q61" s="41"/>
      <c r="R61" s="41"/>
      <c r="S61" s="42"/>
      <c r="T61" s="41"/>
      <c r="U61" s="41"/>
    </row>
    <row r="62" spans="1:25">
      <c r="A62" s="1"/>
      <c r="B62" s="36">
        <v>14</v>
      </c>
      <c r="C62" s="37" t="s">
        <v>97</v>
      </c>
      <c r="D62" s="37">
        <v>13825</v>
      </c>
      <c r="E62" s="38" t="s">
        <v>98</v>
      </c>
      <c r="F62" s="39">
        <v>10</v>
      </c>
      <c r="G62" s="40">
        <v>10</v>
      </c>
      <c r="H62" s="39">
        <f t="shared" si="6"/>
        <v>0</v>
      </c>
      <c r="I62" s="41">
        <f t="shared" si="7"/>
        <v>1</v>
      </c>
      <c r="J62" s="39"/>
      <c r="K62" s="40"/>
      <c r="L62" s="39"/>
      <c r="M62" s="41"/>
      <c r="N62" s="39">
        <v>1</v>
      </c>
      <c r="O62" s="40">
        <v>0</v>
      </c>
      <c r="P62" s="39">
        <f>N62-O62</f>
        <v>1</v>
      </c>
      <c r="Q62" s="41">
        <f>O62/N62</f>
        <v>0</v>
      </c>
      <c r="R62" s="41"/>
      <c r="S62" s="42"/>
      <c r="T62" s="41"/>
      <c r="U62" s="41"/>
    </row>
    <row r="63" spans="1:25">
      <c r="A63" s="1"/>
      <c r="B63" s="148">
        <v>15</v>
      </c>
      <c r="C63" s="149" t="s">
        <v>99</v>
      </c>
      <c r="D63" s="37">
        <v>12228</v>
      </c>
      <c r="E63" s="38" t="s">
        <v>100</v>
      </c>
      <c r="F63" s="39">
        <v>6</v>
      </c>
      <c r="G63" s="40">
        <v>10</v>
      </c>
      <c r="H63" s="39">
        <f t="shared" si="6"/>
        <v>-4</v>
      </c>
      <c r="I63" s="41">
        <f t="shared" si="7"/>
        <v>1.6666666666666667</v>
      </c>
      <c r="J63" s="39"/>
      <c r="K63" s="40"/>
      <c r="L63" s="39"/>
      <c r="M63" s="41"/>
      <c r="N63" s="39"/>
      <c r="O63" s="40"/>
      <c r="P63" s="39"/>
      <c r="Q63" s="41"/>
      <c r="R63" s="41"/>
      <c r="S63" s="42"/>
      <c r="T63" s="41"/>
      <c r="U63" s="41"/>
    </row>
    <row r="64" spans="1:25">
      <c r="A64" s="1"/>
      <c r="B64" s="148"/>
      <c r="C64" s="149"/>
      <c r="D64" s="37">
        <v>12515</v>
      </c>
      <c r="E64" s="38" t="s">
        <v>101</v>
      </c>
      <c r="F64" s="39">
        <v>6</v>
      </c>
      <c r="G64" s="40">
        <v>3</v>
      </c>
      <c r="H64" s="39">
        <f t="shared" si="6"/>
        <v>3</v>
      </c>
      <c r="I64" s="41">
        <f t="shared" si="7"/>
        <v>0.5</v>
      </c>
      <c r="J64" s="39"/>
      <c r="K64" s="40"/>
      <c r="L64" s="39"/>
      <c r="M64" s="41"/>
      <c r="N64" s="39"/>
      <c r="O64" s="40"/>
      <c r="P64" s="39"/>
      <c r="Q64" s="41"/>
      <c r="R64" s="41"/>
      <c r="S64" s="42"/>
      <c r="T64" s="41"/>
      <c r="U64" s="41"/>
    </row>
    <row r="65" spans="1:25">
      <c r="A65" s="1"/>
      <c r="B65" s="148"/>
      <c r="C65" s="149"/>
      <c r="D65" s="37">
        <v>12127</v>
      </c>
      <c r="E65" s="38" t="s">
        <v>102</v>
      </c>
      <c r="F65" s="39">
        <v>8</v>
      </c>
      <c r="G65" s="40">
        <v>8</v>
      </c>
      <c r="H65" s="39">
        <f t="shared" si="6"/>
        <v>0</v>
      </c>
      <c r="I65" s="41">
        <f t="shared" si="7"/>
        <v>1</v>
      </c>
      <c r="J65" s="39"/>
      <c r="K65" s="40"/>
      <c r="L65" s="39"/>
      <c r="M65" s="41"/>
      <c r="N65" s="39">
        <v>6</v>
      </c>
      <c r="O65" s="40">
        <v>4</v>
      </c>
      <c r="P65" s="39">
        <f>N65-O65</f>
        <v>2</v>
      </c>
      <c r="Q65" s="41">
        <f>O65/N65</f>
        <v>0.66666666666666663</v>
      </c>
      <c r="R65" s="41"/>
      <c r="S65" s="42"/>
      <c r="T65" s="41"/>
      <c r="U65" s="41"/>
    </row>
    <row r="66" spans="1:25">
      <c r="A66" s="1"/>
      <c r="B66" s="148"/>
      <c r="C66" s="149"/>
      <c r="D66" s="37">
        <v>12227</v>
      </c>
      <c r="E66" s="38" t="s">
        <v>103</v>
      </c>
      <c r="F66" s="39">
        <v>14</v>
      </c>
      <c r="G66" s="40">
        <v>10</v>
      </c>
      <c r="H66" s="39">
        <f t="shared" si="6"/>
        <v>4</v>
      </c>
      <c r="I66" s="41">
        <f t="shared" si="7"/>
        <v>0.7142857142857143</v>
      </c>
      <c r="J66" s="39"/>
      <c r="K66" s="40"/>
      <c r="L66" s="39"/>
      <c r="M66" s="41"/>
      <c r="N66" s="39">
        <v>2</v>
      </c>
      <c r="O66" s="40">
        <v>0</v>
      </c>
      <c r="P66" s="39">
        <f>N66-O66</f>
        <v>2</v>
      </c>
      <c r="Q66" s="41">
        <f>O66/N66</f>
        <v>0</v>
      </c>
      <c r="R66" s="41"/>
      <c r="S66" s="42"/>
      <c r="T66" s="41"/>
      <c r="U66" s="41"/>
    </row>
    <row r="67" spans="1:25">
      <c r="A67" s="1"/>
      <c r="B67" s="148"/>
      <c r="C67" s="149"/>
      <c r="D67" s="37"/>
      <c r="E67" s="38" t="s">
        <v>104</v>
      </c>
      <c r="F67" s="39">
        <v>10</v>
      </c>
      <c r="G67" s="40">
        <v>0</v>
      </c>
      <c r="H67" s="39">
        <f t="shared" si="6"/>
        <v>10</v>
      </c>
      <c r="I67" s="41">
        <f t="shared" si="7"/>
        <v>0</v>
      </c>
      <c r="J67" s="39"/>
      <c r="K67" s="40"/>
      <c r="L67" s="39"/>
      <c r="M67" s="41"/>
      <c r="N67" s="39"/>
      <c r="O67" s="40"/>
      <c r="P67" s="39"/>
      <c r="Q67" s="41"/>
      <c r="R67" s="41"/>
      <c r="S67" s="42"/>
      <c r="T67" s="41"/>
      <c r="U67" s="41"/>
    </row>
    <row r="68" spans="1:25">
      <c r="A68" s="1"/>
      <c r="B68" s="148"/>
      <c r="C68" s="149"/>
      <c r="D68" s="37">
        <v>12100</v>
      </c>
      <c r="E68" s="38" t="s">
        <v>105</v>
      </c>
      <c r="F68" s="39">
        <v>22</v>
      </c>
      <c r="G68" s="40">
        <v>14</v>
      </c>
      <c r="H68" s="39">
        <f t="shared" si="6"/>
        <v>8</v>
      </c>
      <c r="I68" s="41">
        <f t="shared" si="7"/>
        <v>0.63636363636363635</v>
      </c>
      <c r="J68" s="39"/>
      <c r="K68" s="40"/>
      <c r="L68" s="39"/>
      <c r="M68" s="41"/>
      <c r="N68" s="39">
        <v>2</v>
      </c>
      <c r="O68" s="40">
        <v>0</v>
      </c>
      <c r="P68" s="39">
        <f>N68-O68</f>
        <v>2</v>
      </c>
      <c r="Q68" s="41">
        <f>O68/N68</f>
        <v>0</v>
      </c>
      <c r="R68" s="41"/>
      <c r="S68" s="42"/>
      <c r="T68" s="41"/>
      <c r="U68" s="41"/>
    </row>
    <row r="69" spans="1:25">
      <c r="A69" s="1"/>
      <c r="B69" s="148"/>
      <c r="C69" s="37" t="s">
        <v>106</v>
      </c>
      <c r="D69" s="37">
        <v>16816</v>
      </c>
      <c r="E69" s="38" t="s">
        <v>107</v>
      </c>
      <c r="F69" s="39">
        <v>15</v>
      </c>
      <c r="G69" s="40">
        <v>6</v>
      </c>
      <c r="H69" s="39">
        <f t="shared" si="6"/>
        <v>9</v>
      </c>
      <c r="I69" s="41">
        <f t="shared" si="7"/>
        <v>0.4</v>
      </c>
      <c r="J69" s="39"/>
      <c r="K69" s="40"/>
      <c r="L69" s="39"/>
      <c r="M69" s="41"/>
      <c r="N69" s="39">
        <v>2</v>
      </c>
      <c r="O69" s="40">
        <v>1</v>
      </c>
      <c r="P69" s="39">
        <f>N69-O69</f>
        <v>1</v>
      </c>
      <c r="Q69" s="41">
        <f>O69/N69</f>
        <v>0.5</v>
      </c>
      <c r="R69" s="43">
        <v>2</v>
      </c>
      <c r="S69" s="42"/>
      <c r="T69" s="41">
        <f>S69/R69</f>
        <v>0</v>
      </c>
      <c r="U69" s="41"/>
    </row>
    <row r="70" spans="1:25">
      <c r="A70" s="5" t="s">
        <v>108</v>
      </c>
      <c r="B70" s="5"/>
      <c r="C70" s="5"/>
      <c r="D70" s="5"/>
      <c r="E70" s="5"/>
      <c r="F70" s="16">
        <f>SUM(F54:F69)</f>
        <v>165</v>
      </c>
      <c r="G70" s="16">
        <f>SUM(G54:G69)</f>
        <v>114</v>
      </c>
      <c r="H70" s="16">
        <f>SUM(H54:H69)</f>
        <v>51</v>
      </c>
      <c r="I70" s="27">
        <f t="shared" si="7"/>
        <v>0.69090909090909092</v>
      </c>
      <c r="J70" s="16">
        <f>SUM(J54:J69)</f>
        <v>2</v>
      </c>
      <c r="K70" s="16">
        <f>SUM(K54:K69)</f>
        <v>0</v>
      </c>
      <c r="L70" s="16">
        <f>J70-K70</f>
        <v>2</v>
      </c>
      <c r="M70" s="27">
        <f>K70/J70</f>
        <v>0</v>
      </c>
      <c r="N70" s="16">
        <f>SUM(N54:N69)</f>
        <v>20</v>
      </c>
      <c r="O70" s="16">
        <f>SUM(O54:O69)</f>
        <v>9</v>
      </c>
      <c r="P70" s="16">
        <f>SUM(P54:P69)</f>
        <v>12</v>
      </c>
      <c r="Q70" s="27">
        <f>O70/N70</f>
        <v>0.45</v>
      </c>
      <c r="R70" s="27"/>
      <c r="S70" s="27"/>
      <c r="T70" s="27"/>
      <c r="U70" s="27"/>
      <c r="V70" s="44"/>
      <c r="W70" s="44"/>
      <c r="X70" s="44"/>
      <c r="Y70" s="44"/>
    </row>
    <row r="71" spans="1:25">
      <c r="A71" s="150" t="s">
        <v>109</v>
      </c>
      <c r="B71" s="5">
        <v>16</v>
      </c>
      <c r="C71" s="12" t="s">
        <v>110</v>
      </c>
      <c r="D71" s="15">
        <v>254</v>
      </c>
      <c r="E71" s="45" t="s">
        <v>111</v>
      </c>
      <c r="F71" s="46">
        <v>2</v>
      </c>
      <c r="G71" s="47">
        <v>0</v>
      </c>
      <c r="H71" s="46">
        <f t="shared" ref="H71:H84" si="8">F71-G71</f>
        <v>2</v>
      </c>
      <c r="I71" s="48">
        <f t="shared" si="7"/>
        <v>0</v>
      </c>
      <c r="J71" s="49"/>
      <c r="K71" s="47"/>
      <c r="L71" s="46"/>
      <c r="M71" s="48"/>
      <c r="N71" s="46">
        <v>2</v>
      </c>
      <c r="O71" s="47">
        <v>1</v>
      </c>
      <c r="P71" s="46">
        <f>N71-O71</f>
        <v>1</v>
      </c>
      <c r="Q71" s="48">
        <f>O71/N71</f>
        <v>0.5</v>
      </c>
      <c r="R71" s="48"/>
      <c r="S71" s="50"/>
      <c r="T71" s="48"/>
      <c r="U71" s="48"/>
    </row>
    <row r="72" spans="1:25">
      <c r="A72" s="150"/>
      <c r="B72" s="5"/>
      <c r="C72" s="12"/>
      <c r="D72" s="15">
        <v>348</v>
      </c>
      <c r="E72" s="45" t="s">
        <v>112</v>
      </c>
      <c r="F72" s="46">
        <v>14</v>
      </c>
      <c r="G72" s="47">
        <v>12</v>
      </c>
      <c r="H72" s="46">
        <f t="shared" si="8"/>
        <v>2</v>
      </c>
      <c r="I72" s="48">
        <f t="shared" si="7"/>
        <v>0.8571428571428571</v>
      </c>
      <c r="J72" s="49"/>
      <c r="K72" s="47"/>
      <c r="L72" s="46"/>
      <c r="M72" s="48"/>
      <c r="N72" s="46"/>
      <c r="O72" s="47"/>
      <c r="P72" s="46"/>
      <c r="Q72" s="48"/>
      <c r="R72" s="48"/>
      <c r="S72" s="50"/>
      <c r="T72" s="48"/>
      <c r="U72" s="48"/>
    </row>
    <row r="73" spans="1:25">
      <c r="A73" s="150"/>
      <c r="B73" s="5"/>
      <c r="C73" s="12" t="s">
        <v>113</v>
      </c>
      <c r="D73" s="15">
        <v>646</v>
      </c>
      <c r="E73" s="45" t="s">
        <v>114</v>
      </c>
      <c r="F73" s="46">
        <v>5</v>
      </c>
      <c r="G73" s="47">
        <v>4</v>
      </c>
      <c r="H73" s="46">
        <f t="shared" si="8"/>
        <v>1</v>
      </c>
      <c r="I73" s="48">
        <f t="shared" si="7"/>
        <v>0.8</v>
      </c>
      <c r="J73" s="49">
        <v>5</v>
      </c>
      <c r="K73" s="47"/>
      <c r="L73" s="46">
        <f>J73-K73</f>
        <v>5</v>
      </c>
      <c r="M73" s="48">
        <f>K73/J73</f>
        <v>0</v>
      </c>
      <c r="N73" s="46"/>
      <c r="O73" s="47"/>
      <c r="P73" s="46"/>
      <c r="Q73" s="48"/>
      <c r="R73" s="48"/>
      <c r="S73" s="50"/>
      <c r="T73" s="48"/>
      <c r="U73" s="48"/>
    </row>
    <row r="74" spans="1:25">
      <c r="A74" s="150"/>
      <c r="B74" s="5"/>
      <c r="C74" s="12"/>
      <c r="D74" s="15">
        <v>656</v>
      </c>
      <c r="E74" s="45" t="s">
        <v>115</v>
      </c>
      <c r="F74" s="46">
        <v>25</v>
      </c>
      <c r="G74" s="47">
        <v>24</v>
      </c>
      <c r="H74" s="46">
        <f t="shared" si="8"/>
        <v>1</v>
      </c>
      <c r="I74" s="48">
        <f t="shared" si="7"/>
        <v>0.96</v>
      </c>
      <c r="J74" s="49"/>
      <c r="K74" s="47"/>
      <c r="L74" s="46"/>
      <c r="M74" s="48"/>
      <c r="N74" s="46"/>
      <c r="O74" s="47"/>
      <c r="P74" s="46"/>
      <c r="Q74" s="48"/>
      <c r="R74" s="48"/>
      <c r="S74" s="50"/>
      <c r="T74" s="48"/>
      <c r="U74" s="48"/>
    </row>
    <row r="75" spans="1:25">
      <c r="A75" s="150"/>
      <c r="B75" s="5">
        <v>17</v>
      </c>
      <c r="C75" s="12" t="s">
        <v>116</v>
      </c>
      <c r="D75" s="15">
        <v>10886</v>
      </c>
      <c r="E75" s="45" t="s">
        <v>117</v>
      </c>
      <c r="F75" s="46">
        <v>15</v>
      </c>
      <c r="G75" s="47">
        <v>15</v>
      </c>
      <c r="H75" s="46">
        <f t="shared" si="8"/>
        <v>0</v>
      </c>
      <c r="I75" s="48">
        <f t="shared" si="7"/>
        <v>1</v>
      </c>
      <c r="J75" s="49">
        <v>2</v>
      </c>
      <c r="K75" s="47">
        <v>2</v>
      </c>
      <c r="L75" s="46">
        <f>J75-K75</f>
        <v>0</v>
      </c>
      <c r="M75" s="48">
        <f>K75/J75</f>
        <v>1</v>
      </c>
      <c r="N75" s="46">
        <v>1</v>
      </c>
      <c r="O75" s="47">
        <v>1</v>
      </c>
      <c r="P75" s="46">
        <f>N75-O75</f>
        <v>0</v>
      </c>
      <c r="Q75" s="48">
        <f>O75/N75</f>
        <v>1</v>
      </c>
      <c r="R75" s="48"/>
      <c r="S75" s="50"/>
      <c r="T75" s="48"/>
      <c r="U75" s="48"/>
    </row>
    <row r="76" spans="1:25">
      <c r="A76" s="150"/>
      <c r="B76" s="5"/>
      <c r="C76" s="12"/>
      <c r="D76" s="15">
        <v>10723</v>
      </c>
      <c r="E76" s="45" t="s">
        <v>118</v>
      </c>
      <c r="F76" s="46">
        <v>17</v>
      </c>
      <c r="G76" s="47">
        <v>5</v>
      </c>
      <c r="H76" s="46">
        <f t="shared" si="8"/>
        <v>12</v>
      </c>
      <c r="I76" s="48">
        <f t="shared" si="7"/>
        <v>0.29411764705882354</v>
      </c>
      <c r="J76" s="49"/>
      <c r="K76" s="47"/>
      <c r="L76" s="46"/>
      <c r="M76" s="48"/>
      <c r="N76" s="46">
        <v>5</v>
      </c>
      <c r="O76" s="47">
        <v>4</v>
      </c>
      <c r="P76" s="46">
        <f>N76-O76</f>
        <v>1</v>
      </c>
      <c r="Q76" s="48">
        <f>O76/N76</f>
        <v>0.8</v>
      </c>
      <c r="R76" s="48"/>
      <c r="S76" s="50"/>
      <c r="T76" s="48"/>
      <c r="U76" s="48"/>
    </row>
    <row r="77" spans="1:25">
      <c r="A77" s="150"/>
      <c r="B77" s="5"/>
      <c r="C77" s="12"/>
      <c r="D77" s="15">
        <v>10888</v>
      </c>
      <c r="E77" s="45" t="s">
        <v>119</v>
      </c>
      <c r="F77" s="46">
        <v>7</v>
      </c>
      <c r="G77" s="47">
        <v>1</v>
      </c>
      <c r="H77" s="46">
        <f t="shared" si="8"/>
        <v>6</v>
      </c>
      <c r="I77" s="48">
        <f t="shared" si="7"/>
        <v>0.14285714285714285</v>
      </c>
      <c r="J77" s="49"/>
      <c r="K77" s="47"/>
      <c r="L77" s="46"/>
      <c r="M77" s="48"/>
      <c r="N77" s="46">
        <v>10</v>
      </c>
      <c r="O77" s="47">
        <v>0</v>
      </c>
      <c r="P77" s="46">
        <f>N77-O77</f>
        <v>10</v>
      </c>
      <c r="Q77" s="48">
        <f>O77/N77</f>
        <v>0</v>
      </c>
      <c r="R77" s="48"/>
      <c r="S77" s="50"/>
      <c r="T77" s="48"/>
      <c r="U77" s="48"/>
      <c r="V77" t="s">
        <v>56</v>
      </c>
    </row>
    <row r="78" spans="1:25">
      <c r="A78" s="150"/>
      <c r="B78" s="5"/>
      <c r="C78" s="12"/>
      <c r="D78" s="15">
        <v>10989</v>
      </c>
      <c r="E78" s="45" t="s">
        <v>120</v>
      </c>
      <c r="F78" s="46">
        <v>28</v>
      </c>
      <c r="G78" s="47">
        <v>8</v>
      </c>
      <c r="H78" s="46">
        <f t="shared" si="8"/>
        <v>20</v>
      </c>
      <c r="I78" s="48">
        <f t="shared" si="7"/>
        <v>0.2857142857142857</v>
      </c>
      <c r="J78" s="49">
        <v>4</v>
      </c>
      <c r="K78" s="47"/>
      <c r="L78" s="46">
        <f>J78-K78</f>
        <v>4</v>
      </c>
      <c r="M78" s="48">
        <f>K78/J78</f>
        <v>0</v>
      </c>
      <c r="N78" s="46">
        <v>7</v>
      </c>
      <c r="O78" s="47">
        <v>7</v>
      </c>
      <c r="P78" s="46">
        <f>N78-O78</f>
        <v>0</v>
      </c>
      <c r="Q78" s="48">
        <f>O78/N78</f>
        <v>1</v>
      </c>
      <c r="R78" s="48"/>
      <c r="S78" s="50"/>
      <c r="T78" s="48"/>
      <c r="U78" s="48"/>
    </row>
    <row r="79" spans="1:25">
      <c r="A79" s="150"/>
      <c r="B79" s="5"/>
      <c r="C79" s="15" t="s">
        <v>121</v>
      </c>
      <c r="D79" s="15">
        <v>1359</v>
      </c>
      <c r="E79" s="45" t="s">
        <v>122</v>
      </c>
      <c r="F79" s="46">
        <v>10</v>
      </c>
      <c r="G79" s="47">
        <v>5</v>
      </c>
      <c r="H79" s="46">
        <f t="shared" si="8"/>
        <v>5</v>
      </c>
      <c r="I79" s="48">
        <f t="shared" si="7"/>
        <v>0.5</v>
      </c>
      <c r="J79" s="49"/>
      <c r="K79" s="47"/>
      <c r="L79" s="46"/>
      <c r="M79" s="48"/>
      <c r="N79" s="46"/>
      <c r="O79" s="47"/>
      <c r="P79" s="46"/>
      <c r="Q79" s="48"/>
      <c r="R79" s="48"/>
      <c r="S79" s="50"/>
      <c r="T79" s="48"/>
      <c r="U79" s="48"/>
    </row>
    <row r="80" spans="1:25">
      <c r="A80" s="150"/>
      <c r="B80" s="5">
        <v>18</v>
      </c>
      <c r="C80" s="15" t="s">
        <v>123</v>
      </c>
      <c r="D80" s="15">
        <v>1062</v>
      </c>
      <c r="E80" s="45" t="s">
        <v>124</v>
      </c>
      <c r="F80" s="46">
        <v>10</v>
      </c>
      <c r="G80" s="47">
        <v>7</v>
      </c>
      <c r="H80" s="46">
        <f t="shared" si="8"/>
        <v>3</v>
      </c>
      <c r="I80" s="48">
        <f t="shared" si="7"/>
        <v>0.7</v>
      </c>
      <c r="J80" s="49"/>
      <c r="K80" s="47"/>
      <c r="L80" s="46"/>
      <c r="M80" s="48"/>
      <c r="N80" s="46"/>
      <c r="O80" s="47"/>
      <c r="P80" s="46"/>
      <c r="Q80" s="48"/>
      <c r="R80" s="48"/>
      <c r="S80" s="50"/>
      <c r="T80" s="48"/>
      <c r="U80" s="48"/>
    </row>
    <row r="81" spans="1:25">
      <c r="A81" s="150"/>
      <c r="B81" s="5"/>
      <c r="C81" s="51" t="s">
        <v>125</v>
      </c>
      <c r="D81" s="15">
        <v>2969</v>
      </c>
      <c r="E81" s="45" t="s">
        <v>126</v>
      </c>
      <c r="F81" s="46">
        <v>10</v>
      </c>
      <c r="G81" s="47">
        <v>7</v>
      </c>
      <c r="H81" s="46">
        <f t="shared" si="8"/>
        <v>3</v>
      </c>
      <c r="I81" s="48">
        <f t="shared" si="7"/>
        <v>0.7</v>
      </c>
      <c r="J81" s="49"/>
      <c r="K81" s="47"/>
      <c r="L81" s="46"/>
      <c r="M81" s="48"/>
      <c r="N81" s="46"/>
      <c r="O81" s="47"/>
      <c r="P81" s="46"/>
      <c r="Q81" s="48"/>
      <c r="R81" s="48"/>
      <c r="S81" s="50"/>
      <c r="T81" s="48"/>
      <c r="U81" s="48"/>
    </row>
    <row r="82" spans="1:25">
      <c r="A82" s="150"/>
      <c r="B82" s="26">
        <v>19</v>
      </c>
      <c r="C82" s="15" t="s">
        <v>127</v>
      </c>
      <c r="D82" s="15">
        <v>10079</v>
      </c>
      <c r="E82" s="45" t="s">
        <v>128</v>
      </c>
      <c r="F82" s="46">
        <v>5</v>
      </c>
      <c r="G82" s="47">
        <v>5</v>
      </c>
      <c r="H82" s="46">
        <f t="shared" si="8"/>
        <v>0</v>
      </c>
      <c r="I82" s="48">
        <f t="shared" si="7"/>
        <v>1</v>
      </c>
      <c r="J82" s="49"/>
      <c r="K82" s="47"/>
      <c r="L82" s="46"/>
      <c r="M82" s="48"/>
      <c r="N82" s="46"/>
      <c r="O82" s="47"/>
      <c r="P82" s="46"/>
      <c r="Q82" s="48"/>
      <c r="R82" s="48"/>
      <c r="S82" s="50"/>
      <c r="T82" s="48"/>
      <c r="U82" s="48"/>
    </row>
    <row r="83" spans="1:25">
      <c r="A83" s="150"/>
      <c r="B83" s="5">
        <v>22</v>
      </c>
      <c r="C83" s="12" t="s">
        <v>129</v>
      </c>
      <c r="D83" s="15">
        <v>9998</v>
      </c>
      <c r="E83" s="45" t="s">
        <v>130</v>
      </c>
      <c r="F83" s="46">
        <v>9</v>
      </c>
      <c r="G83" s="47">
        <v>4</v>
      </c>
      <c r="H83" s="46">
        <f t="shared" si="8"/>
        <v>5</v>
      </c>
      <c r="I83" s="48">
        <f t="shared" si="7"/>
        <v>0.44444444444444442</v>
      </c>
      <c r="J83" s="49">
        <v>4</v>
      </c>
      <c r="K83" s="47"/>
      <c r="L83" s="46">
        <f>J83-K83</f>
        <v>4</v>
      </c>
      <c r="M83" s="48"/>
      <c r="N83" s="46">
        <v>2</v>
      </c>
      <c r="O83" s="47">
        <v>0</v>
      </c>
      <c r="P83" s="46">
        <f>N83-O83</f>
        <v>2</v>
      </c>
      <c r="Q83" s="48">
        <f>O83/N83</f>
        <v>0</v>
      </c>
      <c r="R83" s="48"/>
      <c r="S83" s="50"/>
      <c r="T83" s="48"/>
      <c r="U83" s="48"/>
    </row>
    <row r="84" spans="1:25">
      <c r="A84" s="150"/>
      <c r="B84" s="5"/>
      <c r="C84" s="12"/>
      <c r="D84" s="15">
        <v>10014</v>
      </c>
      <c r="E84" s="45" t="s">
        <v>131</v>
      </c>
      <c r="F84" s="46">
        <v>4</v>
      </c>
      <c r="G84" s="47">
        <v>4</v>
      </c>
      <c r="H84" s="46">
        <f t="shared" si="8"/>
        <v>0</v>
      </c>
      <c r="I84" s="48">
        <f t="shared" si="7"/>
        <v>1</v>
      </c>
      <c r="J84" s="49"/>
      <c r="K84" s="47"/>
      <c r="L84" s="46"/>
      <c r="M84" s="48"/>
      <c r="N84" s="46">
        <v>2</v>
      </c>
      <c r="O84" s="47">
        <v>0</v>
      </c>
      <c r="P84" s="46">
        <f>N84-O84</f>
        <v>2</v>
      </c>
      <c r="Q84" s="48">
        <f>O84/N84</f>
        <v>0</v>
      </c>
      <c r="R84" s="48"/>
      <c r="S84" s="50"/>
      <c r="T84" s="48"/>
      <c r="U84" s="48"/>
    </row>
    <row r="85" spans="1:25">
      <c r="A85" s="10" t="s">
        <v>132</v>
      </c>
      <c r="B85" s="10"/>
      <c r="C85" s="10"/>
      <c r="D85" s="10"/>
      <c r="E85" s="10"/>
      <c r="F85" s="16">
        <f>SUM(F71:F84)</f>
        <v>161</v>
      </c>
      <c r="G85" s="16">
        <f>SUM(G71:G84)</f>
        <v>101</v>
      </c>
      <c r="H85" s="16">
        <f>SUM(H71:H84)</f>
        <v>60</v>
      </c>
      <c r="I85" s="27">
        <f t="shared" si="7"/>
        <v>0.62732919254658381</v>
      </c>
      <c r="J85" s="16">
        <f>SUM(J71:J84)</f>
        <v>15</v>
      </c>
      <c r="K85" s="16">
        <f>SUM(K71:K84)</f>
        <v>2</v>
      </c>
      <c r="L85" s="16">
        <f>J85-K85</f>
        <v>13</v>
      </c>
      <c r="M85" s="27">
        <f>K85/J85</f>
        <v>0.13333333333333333</v>
      </c>
      <c r="N85" s="16">
        <f>SUM(N71:N84)</f>
        <v>29</v>
      </c>
      <c r="O85" s="16">
        <f>SUM(O71:O84)</f>
        <v>13</v>
      </c>
      <c r="P85" s="16">
        <f>SUM(P71:P84)</f>
        <v>16</v>
      </c>
      <c r="Q85" s="27">
        <f>O85/N85</f>
        <v>0.44827586206896552</v>
      </c>
      <c r="R85" s="27"/>
      <c r="S85" s="27"/>
      <c r="T85" s="27"/>
      <c r="U85" s="27"/>
      <c r="V85" s="44"/>
      <c r="W85" s="44"/>
      <c r="X85" s="44"/>
      <c r="Y85" s="44"/>
    </row>
    <row r="86" spans="1:25">
      <c r="A86" s="10" t="s">
        <v>133</v>
      </c>
      <c r="B86" s="10"/>
      <c r="C86" s="10"/>
      <c r="D86" s="10"/>
      <c r="E86" s="10"/>
      <c r="F86" s="16">
        <f>F37+F53+F70+F85</f>
        <v>885</v>
      </c>
      <c r="G86" s="16">
        <f>G37+G53+G70+G85</f>
        <v>679</v>
      </c>
      <c r="H86" s="16">
        <f>H37+H53+H70+H85</f>
        <v>206</v>
      </c>
      <c r="I86" s="27">
        <f t="shared" si="7"/>
        <v>0.76723163841807906</v>
      </c>
      <c r="J86" s="16">
        <f>J37+J53+J70+J85</f>
        <v>53</v>
      </c>
      <c r="K86" s="16">
        <f>K37+K53+K70+K85</f>
        <v>21</v>
      </c>
      <c r="L86" s="16">
        <f>L37+L53+L70+L85</f>
        <v>32</v>
      </c>
      <c r="M86" s="27">
        <f>K86/J86</f>
        <v>0.39622641509433965</v>
      </c>
      <c r="N86" s="16">
        <f>N37+N53+N70+N85</f>
        <v>172</v>
      </c>
      <c r="O86" s="16">
        <f>O37+O53+O70+O85</f>
        <v>79</v>
      </c>
      <c r="P86" s="16">
        <f>P37+P53+P70+P85</f>
        <v>94</v>
      </c>
      <c r="Q86" s="27">
        <f>O86/N86</f>
        <v>0.45930232558139533</v>
      </c>
      <c r="R86" s="52">
        <f>R37+R53</f>
        <v>3</v>
      </c>
      <c r="S86" s="52">
        <f>S37+S53</f>
        <v>2</v>
      </c>
      <c r="T86" s="52">
        <f>T37+T53</f>
        <v>1</v>
      </c>
      <c r="U86" s="27">
        <f>S86/R86</f>
        <v>0.66666666666666663</v>
      </c>
      <c r="V86" s="44"/>
      <c r="W86" s="44"/>
      <c r="X86" s="44"/>
      <c r="Y86" s="44"/>
    </row>
    <row r="87" spans="1:25" ht="15">
      <c r="A87" s="151" t="s">
        <v>134</v>
      </c>
      <c r="B87" s="151"/>
      <c r="C87" s="151"/>
      <c r="D87" s="151"/>
      <c r="E87" s="151"/>
      <c r="F87" s="53"/>
      <c r="G87" s="54"/>
      <c r="H87" s="53"/>
      <c r="I87" s="53"/>
      <c r="J87" s="53"/>
      <c r="K87" s="53"/>
      <c r="L87" s="53"/>
      <c r="M87" s="53"/>
      <c r="N87" s="53"/>
      <c r="O87" s="54"/>
      <c r="P87" s="53"/>
      <c r="Q87" s="55"/>
      <c r="R87" s="55"/>
      <c r="S87" s="55"/>
      <c r="T87" s="55"/>
      <c r="U87" s="55"/>
    </row>
    <row r="89" spans="1:25">
      <c r="A89" s="152" t="s">
        <v>135</v>
      </c>
      <c r="B89" s="152"/>
      <c r="C89" s="152"/>
      <c r="D89" s="152"/>
      <c r="E89" s="152"/>
      <c r="F89" s="152"/>
      <c r="G89" s="152"/>
      <c r="H89" s="152"/>
      <c r="I89" s="152"/>
      <c r="J89" s="152"/>
      <c r="K89" s="152"/>
      <c r="L89" s="152"/>
      <c r="M89" s="152"/>
      <c r="N89" s="152"/>
      <c r="O89" s="152"/>
      <c r="P89" s="152"/>
      <c r="Q89" s="152"/>
      <c r="R89" s="152"/>
      <c r="S89" s="152"/>
      <c r="T89" s="152"/>
      <c r="U89" s="152"/>
    </row>
    <row r="90" spans="1:25">
      <c r="A90" s="14" t="s">
        <v>0</v>
      </c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</row>
    <row r="91" spans="1:25">
      <c r="A91" s="13" t="s">
        <v>1</v>
      </c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</row>
    <row r="92" spans="1:25">
      <c r="A92" s="12" t="s">
        <v>185</v>
      </c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</row>
    <row r="93" spans="1:25">
      <c r="A93" s="153" t="s">
        <v>3</v>
      </c>
      <c r="B93" s="153"/>
      <c r="C93" s="153"/>
      <c r="D93" s="153"/>
      <c r="E93" s="153"/>
      <c r="F93" s="9" t="s">
        <v>8</v>
      </c>
      <c r="G93" s="9"/>
      <c r="H93" s="9"/>
      <c r="I93" s="9"/>
      <c r="J93" s="9"/>
      <c r="K93" s="9"/>
      <c r="L93" s="9"/>
      <c r="M93" s="9"/>
      <c r="N93" s="9" t="s">
        <v>9</v>
      </c>
      <c r="O93" s="9"/>
      <c r="P93" s="9"/>
      <c r="Q93" s="9"/>
      <c r="R93" s="9"/>
      <c r="S93" s="9"/>
      <c r="T93" s="9"/>
      <c r="U93" s="9"/>
      <c r="V93" s="9" t="s">
        <v>137</v>
      </c>
      <c r="W93" s="9"/>
      <c r="X93" s="9"/>
      <c r="Y93" s="9"/>
    </row>
    <row r="94" spans="1:25">
      <c r="A94" s="153"/>
      <c r="B94" s="153"/>
      <c r="C94" s="153"/>
      <c r="D94" s="153"/>
      <c r="E94" s="153"/>
      <c r="F94" s="9" t="s">
        <v>10</v>
      </c>
      <c r="G94" s="9"/>
      <c r="H94" s="9"/>
      <c r="I94" s="9"/>
      <c r="J94" s="9" t="s">
        <v>11</v>
      </c>
      <c r="K94" s="9"/>
      <c r="L94" s="9"/>
      <c r="M94" s="9"/>
      <c r="N94" s="9" t="s">
        <v>10</v>
      </c>
      <c r="O94" s="9"/>
      <c r="P94" s="9"/>
      <c r="Q94" s="9"/>
      <c r="R94" s="9" t="s">
        <v>11</v>
      </c>
      <c r="S94" s="9"/>
      <c r="T94" s="9"/>
      <c r="U94" s="9"/>
      <c r="V94" s="9"/>
      <c r="W94" s="9"/>
      <c r="X94" s="9"/>
      <c r="Y94" s="9"/>
    </row>
    <row r="95" spans="1:25">
      <c r="A95" s="153"/>
      <c r="B95" s="153"/>
      <c r="C95" s="153"/>
      <c r="D95" s="153"/>
      <c r="E95" s="153"/>
      <c r="F95" s="18" t="s">
        <v>12</v>
      </c>
      <c r="G95" s="18" t="s">
        <v>13</v>
      </c>
      <c r="H95" s="18" t="s">
        <v>14</v>
      </c>
      <c r="I95" s="18" t="s">
        <v>15</v>
      </c>
      <c r="J95" s="18" t="s">
        <v>12</v>
      </c>
      <c r="K95" s="18" t="s">
        <v>13</v>
      </c>
      <c r="L95" s="18" t="s">
        <v>14</v>
      </c>
      <c r="M95" s="18" t="s">
        <v>15</v>
      </c>
      <c r="N95" s="18" t="s">
        <v>12</v>
      </c>
      <c r="O95" s="18" t="s">
        <v>13</v>
      </c>
      <c r="P95" s="18" t="s">
        <v>14</v>
      </c>
      <c r="Q95" s="18" t="s">
        <v>15</v>
      </c>
      <c r="R95" s="18" t="s">
        <v>12</v>
      </c>
      <c r="S95" s="18" t="s">
        <v>13</v>
      </c>
      <c r="T95" s="18" t="s">
        <v>14</v>
      </c>
      <c r="U95" s="18" t="s">
        <v>15</v>
      </c>
      <c r="V95" s="18" t="s">
        <v>12</v>
      </c>
      <c r="W95" s="18" t="s">
        <v>13</v>
      </c>
      <c r="X95" s="18" t="s">
        <v>14</v>
      </c>
      <c r="Y95" s="18" t="s">
        <v>15</v>
      </c>
    </row>
    <row r="96" spans="1:25" ht="17.399999999999999">
      <c r="A96" s="154" t="s">
        <v>16</v>
      </c>
      <c r="B96" s="154"/>
      <c r="C96" s="154"/>
      <c r="D96" s="154"/>
      <c r="E96" s="154"/>
      <c r="F96" s="56">
        <f t="shared" ref="F96:U96" si="9">F37</f>
        <v>399</v>
      </c>
      <c r="G96" s="56">
        <f t="shared" si="9"/>
        <v>331</v>
      </c>
      <c r="H96" s="56">
        <f t="shared" si="9"/>
        <v>68</v>
      </c>
      <c r="I96" s="57">
        <f t="shared" si="9"/>
        <v>0.82957393483709274</v>
      </c>
      <c r="J96" s="56">
        <f t="shared" si="9"/>
        <v>14</v>
      </c>
      <c r="K96" s="56">
        <f t="shared" si="9"/>
        <v>0</v>
      </c>
      <c r="L96" s="56">
        <f t="shared" si="9"/>
        <v>14</v>
      </c>
      <c r="M96" s="57">
        <f t="shared" si="9"/>
        <v>0</v>
      </c>
      <c r="N96" s="56">
        <f t="shared" si="9"/>
        <v>103</v>
      </c>
      <c r="O96" s="56">
        <f t="shared" si="9"/>
        <v>45</v>
      </c>
      <c r="P96" s="56">
        <f t="shared" si="9"/>
        <v>58</v>
      </c>
      <c r="Q96" s="57">
        <f t="shared" si="9"/>
        <v>0.43689320388349512</v>
      </c>
      <c r="R96" s="56">
        <f t="shared" si="9"/>
        <v>3</v>
      </c>
      <c r="S96" s="56">
        <f t="shared" si="9"/>
        <v>2</v>
      </c>
      <c r="T96" s="56">
        <f t="shared" si="9"/>
        <v>1</v>
      </c>
      <c r="U96" s="57">
        <f t="shared" si="9"/>
        <v>0.66666666666666663</v>
      </c>
      <c r="V96" s="56">
        <f t="shared" ref="V96:W100" si="10">F96+J96+N96+R96</f>
        <v>519</v>
      </c>
      <c r="W96" s="56">
        <f t="shared" si="10"/>
        <v>378</v>
      </c>
      <c r="X96" s="56">
        <f>V96-W96</f>
        <v>141</v>
      </c>
      <c r="Y96" s="57">
        <f>W96/V96</f>
        <v>0.72832369942196529</v>
      </c>
    </row>
    <row r="97" spans="1:25" ht="17.399999999999999">
      <c r="A97" s="155" t="s">
        <v>61</v>
      </c>
      <c r="B97" s="155"/>
      <c r="C97" s="155"/>
      <c r="D97" s="155"/>
      <c r="E97" s="155"/>
      <c r="F97" s="58">
        <f t="shared" ref="F97:U97" si="11">F53</f>
        <v>160</v>
      </c>
      <c r="G97" s="58">
        <f t="shared" si="11"/>
        <v>133</v>
      </c>
      <c r="H97" s="58">
        <f t="shared" si="11"/>
        <v>27</v>
      </c>
      <c r="I97" s="59">
        <f t="shared" si="11"/>
        <v>0.83125000000000004</v>
      </c>
      <c r="J97" s="58">
        <f t="shared" si="11"/>
        <v>22</v>
      </c>
      <c r="K97" s="58">
        <f t="shared" si="11"/>
        <v>19</v>
      </c>
      <c r="L97" s="58">
        <f t="shared" si="11"/>
        <v>3</v>
      </c>
      <c r="M97" s="59">
        <f t="shared" si="11"/>
        <v>0.86363636363636365</v>
      </c>
      <c r="N97" s="58">
        <f t="shared" si="11"/>
        <v>20</v>
      </c>
      <c r="O97" s="58">
        <f t="shared" si="11"/>
        <v>12</v>
      </c>
      <c r="P97" s="58">
        <f t="shared" si="11"/>
        <v>8</v>
      </c>
      <c r="Q97" s="59">
        <f t="shared" si="11"/>
        <v>0.6</v>
      </c>
      <c r="R97" s="58">
        <f t="shared" si="11"/>
        <v>0</v>
      </c>
      <c r="S97" s="58">
        <f t="shared" si="11"/>
        <v>0</v>
      </c>
      <c r="T97" s="58">
        <f t="shared" si="11"/>
        <v>0</v>
      </c>
      <c r="U97" s="59" t="e">
        <f t="shared" si="11"/>
        <v>#DIV/0!</v>
      </c>
      <c r="V97" s="56">
        <f t="shared" si="10"/>
        <v>202</v>
      </c>
      <c r="W97" s="56">
        <f t="shared" si="10"/>
        <v>164</v>
      </c>
      <c r="X97" s="56">
        <f>V97-W97</f>
        <v>38</v>
      </c>
      <c r="Y97" s="57">
        <f>W97/V97</f>
        <v>0.81188118811881194</v>
      </c>
    </row>
    <row r="98" spans="1:25" ht="17.399999999999999">
      <c r="A98" s="156" t="s">
        <v>85</v>
      </c>
      <c r="B98" s="156"/>
      <c r="C98" s="156"/>
      <c r="D98" s="156"/>
      <c r="E98" s="156"/>
      <c r="F98" s="60">
        <f t="shared" ref="F98:Q98" si="12">F70</f>
        <v>165</v>
      </c>
      <c r="G98" s="60">
        <f t="shared" si="12"/>
        <v>114</v>
      </c>
      <c r="H98" s="60">
        <f t="shared" si="12"/>
        <v>51</v>
      </c>
      <c r="I98" s="61">
        <f t="shared" si="12"/>
        <v>0.69090909090909092</v>
      </c>
      <c r="J98" s="60">
        <f t="shared" si="12"/>
        <v>2</v>
      </c>
      <c r="K98" s="60">
        <f t="shared" si="12"/>
        <v>0</v>
      </c>
      <c r="L98" s="60">
        <f t="shared" si="12"/>
        <v>2</v>
      </c>
      <c r="M98" s="61">
        <f t="shared" si="12"/>
        <v>0</v>
      </c>
      <c r="N98" s="60">
        <f t="shared" si="12"/>
        <v>20</v>
      </c>
      <c r="O98" s="60">
        <f t="shared" si="12"/>
        <v>9</v>
      </c>
      <c r="P98" s="60">
        <f t="shared" si="12"/>
        <v>12</v>
      </c>
      <c r="Q98" s="61">
        <f t="shared" si="12"/>
        <v>0.45</v>
      </c>
      <c r="R98" s="61"/>
      <c r="S98" s="61"/>
      <c r="T98" s="61"/>
      <c r="U98" s="61"/>
      <c r="V98" s="56">
        <f t="shared" si="10"/>
        <v>187</v>
      </c>
      <c r="W98" s="56">
        <f t="shared" si="10"/>
        <v>123</v>
      </c>
      <c r="X98" s="56">
        <f>V98-W98</f>
        <v>64</v>
      </c>
      <c r="Y98" s="57">
        <f>W98/V98</f>
        <v>0.65775401069518713</v>
      </c>
    </row>
    <row r="99" spans="1:25" ht="17.399999999999999">
      <c r="A99" s="157" t="s">
        <v>109</v>
      </c>
      <c r="B99" s="157"/>
      <c r="C99" s="157"/>
      <c r="D99" s="157"/>
      <c r="E99" s="157"/>
      <c r="F99" s="16">
        <f t="shared" ref="F99:Q99" si="13">F85</f>
        <v>161</v>
      </c>
      <c r="G99" s="16">
        <f t="shared" si="13"/>
        <v>101</v>
      </c>
      <c r="H99" s="16">
        <f t="shared" si="13"/>
        <v>60</v>
      </c>
      <c r="I99" s="27">
        <f t="shared" si="13"/>
        <v>0.62732919254658381</v>
      </c>
      <c r="J99" s="16">
        <f t="shared" si="13"/>
        <v>15</v>
      </c>
      <c r="K99" s="16">
        <f t="shared" si="13"/>
        <v>2</v>
      </c>
      <c r="L99" s="16">
        <f t="shared" si="13"/>
        <v>13</v>
      </c>
      <c r="M99" s="27">
        <f t="shared" si="13"/>
        <v>0.13333333333333333</v>
      </c>
      <c r="N99" s="16">
        <f t="shared" si="13"/>
        <v>29</v>
      </c>
      <c r="O99" s="16">
        <f t="shared" si="13"/>
        <v>13</v>
      </c>
      <c r="P99" s="16">
        <f t="shared" si="13"/>
        <v>16</v>
      </c>
      <c r="Q99" s="27">
        <f t="shared" si="13"/>
        <v>0.44827586206896552</v>
      </c>
      <c r="R99" s="27"/>
      <c r="S99" s="27"/>
      <c r="T99" s="27"/>
      <c r="U99" s="27"/>
      <c r="V99" s="56">
        <f t="shared" si="10"/>
        <v>205</v>
      </c>
      <c r="W99" s="56">
        <f t="shared" si="10"/>
        <v>116</v>
      </c>
      <c r="X99" s="56">
        <f>V99-W99</f>
        <v>89</v>
      </c>
      <c r="Y99" s="57">
        <f>W99/V99</f>
        <v>0.56585365853658531</v>
      </c>
    </row>
    <row r="100" spans="1:25" ht="21">
      <c r="A100" s="158" t="s">
        <v>138</v>
      </c>
      <c r="B100" s="158"/>
      <c r="C100" s="158"/>
      <c r="D100" s="158"/>
      <c r="E100" s="158"/>
      <c r="F100" s="16">
        <f t="shared" ref="F100:Q100" si="14">F86</f>
        <v>885</v>
      </c>
      <c r="G100" s="16">
        <f t="shared" si="14"/>
        <v>679</v>
      </c>
      <c r="H100" s="16">
        <f t="shared" si="14"/>
        <v>206</v>
      </c>
      <c r="I100" s="27">
        <f t="shared" si="14"/>
        <v>0.76723163841807906</v>
      </c>
      <c r="J100" s="16">
        <f t="shared" si="14"/>
        <v>53</v>
      </c>
      <c r="K100" s="16">
        <f t="shared" si="14"/>
        <v>21</v>
      </c>
      <c r="L100" s="16">
        <f t="shared" si="14"/>
        <v>32</v>
      </c>
      <c r="M100" s="27">
        <f t="shared" si="14"/>
        <v>0.39622641509433965</v>
      </c>
      <c r="N100" s="16">
        <f t="shared" si="14"/>
        <v>172</v>
      </c>
      <c r="O100" s="16">
        <f t="shared" si="14"/>
        <v>79</v>
      </c>
      <c r="P100" s="16">
        <f t="shared" si="14"/>
        <v>94</v>
      </c>
      <c r="Q100" s="27">
        <f t="shared" si="14"/>
        <v>0.45930232558139533</v>
      </c>
      <c r="R100" s="52">
        <f>R86</f>
        <v>3</v>
      </c>
      <c r="S100" s="52">
        <f>S86</f>
        <v>2</v>
      </c>
      <c r="T100" s="52">
        <f>T86</f>
        <v>1</v>
      </c>
      <c r="U100" s="27">
        <f>U86</f>
        <v>0.66666666666666663</v>
      </c>
      <c r="V100" s="56">
        <f t="shared" si="10"/>
        <v>1113</v>
      </c>
      <c r="W100" s="56">
        <f t="shared" si="10"/>
        <v>781</v>
      </c>
      <c r="X100" s="56">
        <f>V100-W100</f>
        <v>332</v>
      </c>
      <c r="Y100" s="57">
        <f>W100/V100</f>
        <v>0.70170709793351305</v>
      </c>
    </row>
    <row r="101" spans="1:25" ht="15">
      <c r="A101" s="151" t="s">
        <v>134</v>
      </c>
      <c r="B101" s="151"/>
      <c r="C101" s="151"/>
      <c r="D101" s="151"/>
      <c r="E101" s="151"/>
      <c r="F101" s="53"/>
      <c r="G101" s="54"/>
      <c r="H101" s="53"/>
      <c r="I101" s="53"/>
      <c r="J101" s="53"/>
      <c r="K101" s="53"/>
      <c r="L101" s="53"/>
      <c r="M101" s="53"/>
      <c r="N101" s="53"/>
      <c r="O101" s="54"/>
      <c r="P101" s="53"/>
      <c r="Q101" s="55"/>
      <c r="R101" s="55"/>
      <c r="S101" s="55"/>
      <c r="T101" s="55"/>
      <c r="U101" s="55"/>
    </row>
    <row r="111" spans="1:25" ht="18" customHeight="1">
      <c r="E111" s="159" t="s">
        <v>186</v>
      </c>
      <c r="F111" s="159"/>
      <c r="G111" s="159"/>
      <c r="H111" s="159"/>
      <c r="I111" s="159"/>
      <c r="J111" s="159"/>
      <c r="K111" s="159"/>
      <c r="L111" s="159"/>
      <c r="M111" s="159"/>
      <c r="N111" s="159"/>
      <c r="O111" s="159"/>
      <c r="P111" s="159"/>
      <c r="Q111" s="159"/>
      <c r="R111" s="159"/>
      <c r="S111" s="159"/>
      <c r="T111" s="159"/>
    </row>
    <row r="112" spans="1:25" ht="17.399999999999999">
      <c r="E112" s="160" t="s">
        <v>140</v>
      </c>
      <c r="F112" s="160"/>
      <c r="G112" s="160"/>
      <c r="H112" s="160"/>
      <c r="I112" s="161" t="s">
        <v>141</v>
      </c>
      <c r="J112" s="161"/>
      <c r="K112" s="161"/>
      <c r="L112" s="162" t="s">
        <v>142</v>
      </c>
      <c r="M112" s="162"/>
      <c r="N112" s="162"/>
      <c r="O112" s="161" t="s">
        <v>143</v>
      </c>
      <c r="P112" s="161"/>
      <c r="Q112" s="161"/>
      <c r="R112" s="162" t="s">
        <v>144</v>
      </c>
      <c r="S112" s="162"/>
      <c r="T112" s="162"/>
    </row>
    <row r="113" spans="5:20" ht="15.6">
      <c r="E113" s="163" t="s">
        <v>8</v>
      </c>
      <c r="F113" s="163"/>
      <c r="G113" s="163"/>
      <c r="H113" s="163"/>
      <c r="I113" s="164">
        <f>F86+J86</f>
        <v>938</v>
      </c>
      <c r="J113" s="164"/>
      <c r="K113" s="164"/>
      <c r="L113" s="165">
        <f>G86+K86</f>
        <v>700</v>
      </c>
      <c r="M113" s="165"/>
      <c r="N113" s="165"/>
      <c r="O113" s="165">
        <f>I113-L113</f>
        <v>238</v>
      </c>
      <c r="P113" s="165"/>
      <c r="Q113" s="165"/>
      <c r="R113" s="166">
        <f>L113/I113</f>
        <v>0.74626865671641796</v>
      </c>
      <c r="S113" s="166"/>
      <c r="T113" s="166"/>
    </row>
    <row r="114" spans="5:20" ht="15.6">
      <c r="E114" s="163" t="s">
        <v>9</v>
      </c>
      <c r="F114" s="163"/>
      <c r="G114" s="163"/>
      <c r="H114" s="163"/>
      <c r="I114" s="164">
        <f>N86+R86</f>
        <v>175</v>
      </c>
      <c r="J114" s="164"/>
      <c r="K114" s="164"/>
      <c r="L114" s="165">
        <f>O86+S86</f>
        <v>81</v>
      </c>
      <c r="M114" s="165"/>
      <c r="N114" s="165"/>
      <c r="O114" s="165">
        <f>I114-L114</f>
        <v>94</v>
      </c>
      <c r="P114" s="165"/>
      <c r="Q114" s="165"/>
      <c r="R114" s="166">
        <f>L114/I114</f>
        <v>0.46285714285714286</v>
      </c>
      <c r="S114" s="166"/>
      <c r="T114" s="166"/>
    </row>
    <row r="115" spans="5:20" ht="15.6">
      <c r="E115" s="163" t="s">
        <v>145</v>
      </c>
      <c r="F115" s="163"/>
      <c r="G115" s="163"/>
      <c r="H115" s="163"/>
      <c r="I115" s="164">
        <f>SUM(I113:I114)</f>
        <v>1113</v>
      </c>
      <c r="J115" s="164"/>
      <c r="K115" s="164"/>
      <c r="L115" s="165">
        <f>SUM(L113:L114)</f>
        <v>781</v>
      </c>
      <c r="M115" s="165"/>
      <c r="N115" s="165"/>
      <c r="O115" s="165">
        <f>SUM(O113:O114)</f>
        <v>332</v>
      </c>
      <c r="P115" s="165"/>
      <c r="Q115" s="165"/>
      <c r="R115" s="166">
        <f>L115/I115</f>
        <v>0.70170709793351305</v>
      </c>
      <c r="S115" s="166"/>
      <c r="T115" s="166"/>
    </row>
    <row r="116" spans="5:20" ht="15">
      <c r="E116" s="167" t="s">
        <v>146</v>
      </c>
      <c r="F116" s="167"/>
      <c r="G116" s="167"/>
      <c r="H116" s="167"/>
      <c r="I116" s="167"/>
      <c r="J116" s="167"/>
      <c r="K116" s="167"/>
      <c r="L116" s="167"/>
      <c r="M116" s="167"/>
      <c r="N116" s="167"/>
      <c r="O116" s="167"/>
      <c r="P116" s="167"/>
      <c r="Q116" s="167"/>
      <c r="R116" s="167"/>
      <c r="S116" s="167"/>
      <c r="T116" s="167"/>
    </row>
    <row r="118" spans="5:20">
      <c r="E118" s="168" t="s">
        <v>147</v>
      </c>
      <c r="F118" s="168"/>
      <c r="G118" s="168"/>
      <c r="H118" s="168"/>
      <c r="I118" s="168"/>
      <c r="J118" s="168"/>
      <c r="K118" s="168"/>
      <c r="L118" s="168"/>
      <c r="M118" s="168"/>
    </row>
    <row r="119" spans="5:20">
      <c r="E119" s="62"/>
      <c r="F119" s="168" t="s">
        <v>148</v>
      </c>
      <c r="G119" s="168"/>
      <c r="H119" s="168"/>
      <c r="I119" s="168"/>
      <c r="J119" s="168" t="s">
        <v>149</v>
      </c>
      <c r="K119" s="168"/>
      <c r="L119" s="168"/>
      <c r="M119" s="168"/>
    </row>
    <row r="120" spans="5:20">
      <c r="E120" s="63"/>
      <c r="F120" s="64" t="s">
        <v>150</v>
      </c>
      <c r="G120" s="64" t="s">
        <v>151</v>
      </c>
      <c r="H120" s="64" t="s">
        <v>152</v>
      </c>
      <c r="I120" s="64" t="s">
        <v>153</v>
      </c>
      <c r="J120" s="64" t="s">
        <v>150</v>
      </c>
      <c r="K120" s="64" t="s">
        <v>151</v>
      </c>
      <c r="L120" s="64" t="s">
        <v>152</v>
      </c>
      <c r="M120" s="64" t="s">
        <v>153</v>
      </c>
    </row>
    <row r="121" spans="5:20">
      <c r="E121" s="62" t="s">
        <v>16</v>
      </c>
      <c r="F121" s="65">
        <v>1951</v>
      </c>
      <c r="G121" s="65">
        <v>820</v>
      </c>
      <c r="H121" s="65">
        <f>F121-G121</f>
        <v>1131</v>
      </c>
      <c r="I121" s="66">
        <f>G121/F121</f>
        <v>0.42029728344438749</v>
      </c>
      <c r="J121" s="65">
        <v>423</v>
      </c>
      <c r="K121" s="65">
        <v>90</v>
      </c>
      <c r="L121" s="65">
        <f>J121-K121</f>
        <v>333</v>
      </c>
      <c r="M121" s="66">
        <f>K121/J121</f>
        <v>0.21276595744680851</v>
      </c>
    </row>
    <row r="122" spans="5:20">
      <c r="E122" s="62" t="s">
        <v>61</v>
      </c>
      <c r="F122" s="65">
        <v>1380</v>
      </c>
      <c r="G122" s="65">
        <v>402</v>
      </c>
      <c r="H122" s="65">
        <f>F122-G122</f>
        <v>978</v>
      </c>
      <c r="I122" s="66">
        <f>G122/F122</f>
        <v>0.29130434782608694</v>
      </c>
      <c r="J122" s="65">
        <v>418</v>
      </c>
      <c r="K122" s="65">
        <v>62</v>
      </c>
      <c r="L122" s="65">
        <f>J122-K122</f>
        <v>356</v>
      </c>
      <c r="M122" s="66">
        <f>K122/J122</f>
        <v>0.14832535885167464</v>
      </c>
    </row>
    <row r="123" spans="5:20">
      <c r="E123" s="62" t="s">
        <v>85</v>
      </c>
      <c r="F123" s="65">
        <v>1419</v>
      </c>
      <c r="G123" s="65">
        <v>450</v>
      </c>
      <c r="H123" s="65">
        <f>F123-G123</f>
        <v>969</v>
      </c>
      <c r="I123" s="66">
        <f>G123/F123</f>
        <v>0.31712473572938688</v>
      </c>
      <c r="J123" s="65">
        <v>361</v>
      </c>
      <c r="K123" s="65">
        <v>74</v>
      </c>
      <c r="L123" s="65">
        <f>J123-K123</f>
        <v>287</v>
      </c>
      <c r="M123" s="66">
        <f>K123/J123</f>
        <v>0.20498614958448755</v>
      </c>
    </row>
    <row r="124" spans="5:20">
      <c r="E124" s="62" t="s">
        <v>109</v>
      </c>
      <c r="F124" s="65">
        <v>1947</v>
      </c>
      <c r="G124" s="65">
        <v>644</v>
      </c>
      <c r="H124" s="65">
        <f>F124-G124</f>
        <v>1303</v>
      </c>
      <c r="I124" s="66">
        <f>G124/F124</f>
        <v>0.33076527991782229</v>
      </c>
      <c r="J124" s="65">
        <v>465</v>
      </c>
      <c r="K124" s="65">
        <v>64</v>
      </c>
      <c r="L124" s="65">
        <f>J124-K124</f>
        <v>401</v>
      </c>
      <c r="M124" s="66">
        <f>K124/J124</f>
        <v>0.13763440860215054</v>
      </c>
    </row>
    <row r="125" spans="5:20">
      <c r="E125" s="62" t="s">
        <v>138</v>
      </c>
      <c r="F125" s="62">
        <f>F121+F122+F123+F124</f>
        <v>6697</v>
      </c>
      <c r="G125" s="62">
        <f>G121+G122+G123+G124</f>
        <v>2316</v>
      </c>
      <c r="H125" s="62">
        <f>H121+H122+H123+H124</f>
        <v>4381</v>
      </c>
      <c r="I125" s="67">
        <f>G125/F125</f>
        <v>0.34582648947289829</v>
      </c>
      <c r="J125" s="62">
        <f>J121+J122+J123+J124</f>
        <v>1667</v>
      </c>
      <c r="K125" s="62">
        <f>K121+K122+K123+K124</f>
        <v>290</v>
      </c>
      <c r="L125" s="62">
        <f>L121+L122+L123+L124</f>
        <v>1377</v>
      </c>
      <c r="M125" s="67">
        <f>K125/J125</f>
        <v>0.17396520695860829</v>
      </c>
    </row>
    <row r="126" spans="5:20">
      <c r="E126" s="68" t="s">
        <v>154</v>
      </c>
      <c r="H126" s="69"/>
    </row>
    <row r="127" spans="5:20">
      <c r="E127" s="68" t="s">
        <v>155</v>
      </c>
      <c r="H127" s="69"/>
    </row>
    <row r="137" spans="1:21">
      <c r="A137" s="5" t="s">
        <v>135</v>
      </c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</row>
    <row r="138" spans="1:21">
      <c r="A138" s="5" t="s">
        <v>0</v>
      </c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</row>
    <row r="139" spans="1:21">
      <c r="A139" s="5" t="s">
        <v>1</v>
      </c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</row>
    <row r="140" spans="1:21">
      <c r="A140" s="12" t="s">
        <v>184</v>
      </c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</row>
    <row r="141" spans="1:21">
      <c r="A141" s="153" t="s">
        <v>3</v>
      </c>
      <c r="B141" s="153"/>
      <c r="C141" s="153"/>
      <c r="D141" s="153"/>
      <c r="E141" s="153"/>
      <c r="F141" s="12" t="s">
        <v>156</v>
      </c>
      <c r="G141" s="12"/>
      <c r="H141" s="12"/>
      <c r="I141" s="12"/>
      <c r="J141" s="12"/>
      <c r="K141" s="12"/>
      <c r="L141" s="12"/>
      <c r="M141" s="12"/>
      <c r="N141" s="12" t="s">
        <v>157</v>
      </c>
      <c r="O141" s="12"/>
      <c r="P141" s="12"/>
      <c r="Q141" s="12"/>
      <c r="R141" s="12"/>
      <c r="S141" s="12"/>
      <c r="T141" s="12"/>
      <c r="U141" s="12"/>
    </row>
    <row r="142" spans="1:21">
      <c r="A142" s="153"/>
      <c r="B142" s="153"/>
      <c r="C142" s="153"/>
      <c r="D142" s="153"/>
      <c r="E142" s="153"/>
      <c r="F142" s="12" t="s">
        <v>158</v>
      </c>
      <c r="G142" s="12"/>
      <c r="H142" s="12"/>
      <c r="I142" s="12"/>
      <c r="J142" s="12" t="s">
        <v>159</v>
      </c>
      <c r="K142" s="12"/>
      <c r="L142" s="12"/>
      <c r="M142" s="12"/>
      <c r="N142" s="12" t="s">
        <v>158</v>
      </c>
      <c r="O142" s="12"/>
      <c r="P142" s="12"/>
      <c r="Q142" s="12"/>
      <c r="R142" s="12" t="s">
        <v>159</v>
      </c>
      <c r="S142" s="12"/>
      <c r="T142" s="12"/>
      <c r="U142" s="12"/>
    </row>
    <row r="143" spans="1:21" ht="17.399999999999999">
      <c r="A143" s="169" t="s">
        <v>16</v>
      </c>
      <c r="B143" s="169"/>
      <c r="C143" s="169"/>
      <c r="D143" s="169"/>
      <c r="E143" s="169"/>
      <c r="F143" s="70">
        <f t="shared" ref="F143:G147" si="15">F96+J96</f>
        <v>413</v>
      </c>
      <c r="G143" s="70">
        <f t="shared" si="15"/>
        <v>331</v>
      </c>
      <c r="H143" s="70">
        <f>F143-G143</f>
        <v>82</v>
      </c>
      <c r="I143" s="71">
        <f>G143/F143</f>
        <v>0.801452784503632</v>
      </c>
      <c r="J143" s="72">
        <f t="shared" ref="J143:K147" si="16">F121</f>
        <v>1951</v>
      </c>
      <c r="K143" s="72">
        <f t="shared" si="16"/>
        <v>820</v>
      </c>
      <c r="L143" s="73">
        <f>J143-K143</f>
        <v>1131</v>
      </c>
      <c r="M143" s="71">
        <f>K143/J143</f>
        <v>0.42029728344438749</v>
      </c>
      <c r="N143" s="70">
        <f t="shared" ref="N143:O147" si="17">N96+R96</f>
        <v>106</v>
      </c>
      <c r="O143" s="70">
        <f t="shared" si="17"/>
        <v>47</v>
      </c>
      <c r="P143" s="70">
        <f>N143-O143</f>
        <v>59</v>
      </c>
      <c r="Q143" s="71">
        <f>O143/N143</f>
        <v>0.44339622641509435</v>
      </c>
      <c r="R143" s="72">
        <f t="shared" ref="R143:S147" si="18">J121</f>
        <v>423</v>
      </c>
      <c r="S143" s="72">
        <f t="shared" si="18"/>
        <v>90</v>
      </c>
      <c r="T143" s="73">
        <f>R143-S143</f>
        <v>333</v>
      </c>
      <c r="U143" s="71">
        <f>S143/R143</f>
        <v>0.21276595744680851</v>
      </c>
    </row>
    <row r="144" spans="1:21" ht="17.399999999999999">
      <c r="A144" s="170" t="s">
        <v>61</v>
      </c>
      <c r="B144" s="170"/>
      <c r="C144" s="170"/>
      <c r="D144" s="170"/>
      <c r="E144" s="170"/>
      <c r="F144" s="74">
        <f t="shared" si="15"/>
        <v>182</v>
      </c>
      <c r="G144" s="74">
        <f t="shared" si="15"/>
        <v>152</v>
      </c>
      <c r="H144" s="74">
        <f>F144-G144</f>
        <v>30</v>
      </c>
      <c r="I144" s="75">
        <f>G144/F144</f>
        <v>0.8351648351648352</v>
      </c>
      <c r="J144" s="76">
        <f t="shared" si="16"/>
        <v>1380</v>
      </c>
      <c r="K144" s="76">
        <f t="shared" si="16"/>
        <v>402</v>
      </c>
      <c r="L144" s="77">
        <f>J144-K144</f>
        <v>978</v>
      </c>
      <c r="M144" s="75">
        <f>K144/J144</f>
        <v>0.29130434782608694</v>
      </c>
      <c r="N144" s="74">
        <f t="shared" si="17"/>
        <v>20</v>
      </c>
      <c r="O144" s="74">
        <f t="shared" si="17"/>
        <v>12</v>
      </c>
      <c r="P144" s="74">
        <f>N144-O144</f>
        <v>8</v>
      </c>
      <c r="Q144" s="75">
        <f>O144/N144</f>
        <v>0.6</v>
      </c>
      <c r="R144" s="76">
        <f t="shared" si="18"/>
        <v>418</v>
      </c>
      <c r="S144" s="76">
        <f t="shared" si="18"/>
        <v>62</v>
      </c>
      <c r="T144" s="77">
        <f>R144-S144</f>
        <v>356</v>
      </c>
      <c r="U144" s="75">
        <f>S144/R144</f>
        <v>0.14832535885167464</v>
      </c>
    </row>
    <row r="145" spans="1:21" ht="17.399999999999999">
      <c r="A145" s="171" t="s">
        <v>85</v>
      </c>
      <c r="B145" s="171"/>
      <c r="C145" s="171"/>
      <c r="D145" s="171"/>
      <c r="E145" s="171"/>
      <c r="F145" s="78">
        <f t="shared" si="15"/>
        <v>167</v>
      </c>
      <c r="G145" s="78">
        <f t="shared" si="15"/>
        <v>114</v>
      </c>
      <c r="H145" s="78">
        <f>F145-G145</f>
        <v>53</v>
      </c>
      <c r="I145" s="79">
        <f>G145/F145</f>
        <v>0.68263473053892221</v>
      </c>
      <c r="J145" s="80">
        <f t="shared" si="16"/>
        <v>1419</v>
      </c>
      <c r="K145" s="80">
        <f t="shared" si="16"/>
        <v>450</v>
      </c>
      <c r="L145" s="81">
        <f>J145-K145</f>
        <v>969</v>
      </c>
      <c r="M145" s="79">
        <f>K145/J145</f>
        <v>0.31712473572938688</v>
      </c>
      <c r="N145" s="78">
        <f t="shared" si="17"/>
        <v>20</v>
      </c>
      <c r="O145" s="78">
        <f t="shared" si="17"/>
        <v>9</v>
      </c>
      <c r="P145" s="78">
        <f>N145-O145</f>
        <v>11</v>
      </c>
      <c r="Q145" s="79">
        <f>O145/N145</f>
        <v>0.45</v>
      </c>
      <c r="R145" s="80">
        <f t="shared" si="18"/>
        <v>361</v>
      </c>
      <c r="S145" s="80">
        <f t="shared" si="18"/>
        <v>74</v>
      </c>
      <c r="T145" s="81">
        <f>R145-S145</f>
        <v>287</v>
      </c>
      <c r="U145" s="79">
        <f>S145/R145</f>
        <v>0.20498614958448755</v>
      </c>
    </row>
    <row r="146" spans="1:21" ht="17.399999999999999">
      <c r="A146" s="172" t="s">
        <v>109</v>
      </c>
      <c r="B146" s="172"/>
      <c r="C146" s="172"/>
      <c r="D146" s="172"/>
      <c r="E146" s="172"/>
      <c r="F146" s="82">
        <f t="shared" si="15"/>
        <v>176</v>
      </c>
      <c r="G146" s="82">
        <f t="shared" si="15"/>
        <v>103</v>
      </c>
      <c r="H146" s="82">
        <f>F146-G146</f>
        <v>73</v>
      </c>
      <c r="I146" s="83">
        <f>G146/F146</f>
        <v>0.58522727272727271</v>
      </c>
      <c r="J146" s="84">
        <f t="shared" si="16"/>
        <v>1947</v>
      </c>
      <c r="K146" s="84">
        <f t="shared" si="16"/>
        <v>644</v>
      </c>
      <c r="L146" s="85">
        <f>J146-K146</f>
        <v>1303</v>
      </c>
      <c r="M146" s="83">
        <f>K146/J146</f>
        <v>0.33076527991782229</v>
      </c>
      <c r="N146" s="82">
        <f t="shared" si="17"/>
        <v>29</v>
      </c>
      <c r="O146" s="82">
        <f t="shared" si="17"/>
        <v>13</v>
      </c>
      <c r="P146" s="82">
        <f>N146-O146</f>
        <v>16</v>
      </c>
      <c r="Q146" s="83">
        <f>O146/N146</f>
        <v>0.44827586206896552</v>
      </c>
      <c r="R146" s="84">
        <f t="shared" si="18"/>
        <v>465</v>
      </c>
      <c r="S146" s="84">
        <f t="shared" si="18"/>
        <v>64</v>
      </c>
      <c r="T146" s="85">
        <f>R146-S146</f>
        <v>401</v>
      </c>
      <c r="U146" s="83">
        <f>S146/R146</f>
        <v>0.13763440860215054</v>
      </c>
    </row>
    <row r="147" spans="1:21" ht="21">
      <c r="A147" s="158" t="s">
        <v>138</v>
      </c>
      <c r="B147" s="158"/>
      <c r="C147" s="158"/>
      <c r="D147" s="158"/>
      <c r="E147" s="158"/>
      <c r="F147" s="86">
        <f t="shared" si="15"/>
        <v>938</v>
      </c>
      <c r="G147" s="86">
        <f t="shared" si="15"/>
        <v>700</v>
      </c>
      <c r="H147" s="86">
        <f>F147-G147</f>
        <v>238</v>
      </c>
      <c r="I147" s="87">
        <f>G147/F147</f>
        <v>0.74626865671641796</v>
      </c>
      <c r="J147" s="88">
        <f t="shared" si="16"/>
        <v>6697</v>
      </c>
      <c r="K147" s="88">
        <f t="shared" si="16"/>
        <v>2316</v>
      </c>
      <c r="L147" s="89">
        <f>J147-K147</f>
        <v>4381</v>
      </c>
      <c r="M147" s="87">
        <f>K147/J147</f>
        <v>0.34582648947289829</v>
      </c>
      <c r="N147" s="86">
        <f t="shared" si="17"/>
        <v>175</v>
      </c>
      <c r="O147" s="86">
        <f t="shared" si="17"/>
        <v>81</v>
      </c>
      <c r="P147" s="86">
        <f>N147-O147</f>
        <v>94</v>
      </c>
      <c r="Q147" s="87">
        <f>O147/N147</f>
        <v>0.46285714285714286</v>
      </c>
      <c r="R147" s="88">
        <f t="shared" si="18"/>
        <v>1667</v>
      </c>
      <c r="S147" s="88">
        <f t="shared" si="18"/>
        <v>290</v>
      </c>
      <c r="T147" s="89">
        <f>R147-S147</f>
        <v>1377</v>
      </c>
      <c r="U147" s="87">
        <f>S147/R147</f>
        <v>0.17396520695860829</v>
      </c>
    </row>
  </sheetData>
  <mergeCells count="116">
    <mergeCell ref="A143:E143"/>
    <mergeCell ref="A144:E144"/>
    <mergeCell ref="A145:E145"/>
    <mergeCell ref="A146:E146"/>
    <mergeCell ref="A147:E147"/>
    <mergeCell ref="E116:T116"/>
    <mergeCell ref="E118:M118"/>
    <mergeCell ref="F119:I119"/>
    <mergeCell ref="J119:M119"/>
    <mergeCell ref="A137:U137"/>
    <mergeCell ref="A138:U138"/>
    <mergeCell ref="A139:U139"/>
    <mergeCell ref="A140:U140"/>
    <mergeCell ref="A141:E142"/>
    <mergeCell ref="F141:M141"/>
    <mergeCell ref="N141:U141"/>
    <mergeCell ref="F142:I142"/>
    <mergeCell ref="J142:M142"/>
    <mergeCell ref="N142:Q142"/>
    <mergeCell ref="R142:U142"/>
    <mergeCell ref="E114:H114"/>
    <mergeCell ref="I114:K114"/>
    <mergeCell ref="L114:N114"/>
    <mergeCell ref="O114:Q114"/>
    <mergeCell ref="R114:T114"/>
    <mergeCell ref="E115:H115"/>
    <mergeCell ref="I115:K115"/>
    <mergeCell ref="L115:N115"/>
    <mergeCell ref="O115:Q115"/>
    <mergeCell ref="R115:T115"/>
    <mergeCell ref="A100:E100"/>
    <mergeCell ref="A101:E101"/>
    <mergeCell ref="E111:T111"/>
    <mergeCell ref="E112:H112"/>
    <mergeCell ref="I112:K112"/>
    <mergeCell ref="L112:N112"/>
    <mergeCell ref="O112:Q112"/>
    <mergeCell ref="R112:T112"/>
    <mergeCell ref="E113:H113"/>
    <mergeCell ref="I113:K113"/>
    <mergeCell ref="L113:N113"/>
    <mergeCell ref="O113:Q113"/>
    <mergeCell ref="R113:T113"/>
    <mergeCell ref="V93:Y94"/>
    <mergeCell ref="F94:I94"/>
    <mergeCell ref="J94:M94"/>
    <mergeCell ref="N94:Q94"/>
    <mergeCell ref="R94:U94"/>
    <mergeCell ref="A96:E96"/>
    <mergeCell ref="A97:E97"/>
    <mergeCell ref="A98:E98"/>
    <mergeCell ref="A99:E99"/>
    <mergeCell ref="A85:E85"/>
    <mergeCell ref="A86:E86"/>
    <mergeCell ref="A87:E87"/>
    <mergeCell ref="A89:U89"/>
    <mergeCell ref="A90:U90"/>
    <mergeCell ref="A91:U91"/>
    <mergeCell ref="A92:U92"/>
    <mergeCell ref="A93:E95"/>
    <mergeCell ref="F93:M93"/>
    <mergeCell ref="N93:U93"/>
    <mergeCell ref="A70:E70"/>
    <mergeCell ref="A71:A84"/>
    <mergeCell ref="B71:B74"/>
    <mergeCell ref="C71:C72"/>
    <mergeCell ref="C73:C74"/>
    <mergeCell ref="B75:B79"/>
    <mergeCell ref="C75:C78"/>
    <mergeCell ref="B80:B81"/>
    <mergeCell ref="B83:B84"/>
    <mergeCell ref="C83:C84"/>
    <mergeCell ref="A53:E53"/>
    <mergeCell ref="A54:A69"/>
    <mergeCell ref="B54:B55"/>
    <mergeCell ref="C54:C55"/>
    <mergeCell ref="B56:B59"/>
    <mergeCell ref="C56:C59"/>
    <mergeCell ref="B60:B61"/>
    <mergeCell ref="C60:C61"/>
    <mergeCell ref="B63:B69"/>
    <mergeCell ref="C63:C68"/>
    <mergeCell ref="A37:E37"/>
    <mergeCell ref="A38:A52"/>
    <mergeCell ref="B38:B40"/>
    <mergeCell ref="C38:C39"/>
    <mergeCell ref="B41:B43"/>
    <mergeCell ref="C41:C43"/>
    <mergeCell ref="B44:B46"/>
    <mergeCell ref="C45:C46"/>
    <mergeCell ref="B47:B51"/>
    <mergeCell ref="C47:C51"/>
    <mergeCell ref="A7:A36"/>
    <mergeCell ref="B8:B25"/>
    <mergeCell ref="C9:C12"/>
    <mergeCell ref="C13:C23"/>
    <mergeCell ref="B26:B30"/>
    <mergeCell ref="C27:C30"/>
    <mergeCell ref="B32:B33"/>
    <mergeCell ref="C32:C33"/>
    <mergeCell ref="B34:B35"/>
    <mergeCell ref="C34:C35"/>
    <mergeCell ref="A1:U1"/>
    <mergeCell ref="A2:U2"/>
    <mergeCell ref="A3:U3"/>
    <mergeCell ref="A4:A6"/>
    <mergeCell ref="B4:B6"/>
    <mergeCell ref="C4:C6"/>
    <mergeCell ref="D4:D6"/>
    <mergeCell ref="E4:E6"/>
    <mergeCell ref="F4:M4"/>
    <mergeCell ref="N4:U4"/>
    <mergeCell ref="F5:I5"/>
    <mergeCell ref="J5:M5"/>
    <mergeCell ref="N5:Q5"/>
    <mergeCell ref="R5:U5"/>
  </mergeCells>
  <pageMargins left="0" right="0" top="0.39374999999999999" bottom="0.39374999999999999" header="0" footer="0"/>
  <pageSetup paperSize="9" firstPageNumber="0" orientation="portrait" horizontalDpi="300" verticalDpi="300"/>
  <headerFooter>
    <oddHeader>&amp;C&amp;A</oddHeader>
    <oddFooter>&amp;CPágina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7"/>
  <sheetViews>
    <sheetView zoomScale="82" zoomScaleNormal="82" workbookViewId="0"/>
  </sheetViews>
  <sheetFormatPr defaultRowHeight="13.8"/>
  <cols>
    <col min="1" max="4" width="10.59765625" customWidth="1"/>
    <col min="5" max="5" width="27.59765625" customWidth="1"/>
    <col min="6" max="25" width="10.59765625" customWidth="1"/>
    <col min="26" max="64" width="9" customWidth="1"/>
    <col min="65" max="1025" width="10.5" customWidth="1"/>
  </cols>
  <sheetData>
    <row r="1" spans="1:2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</row>
    <row r="2" spans="1:2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</row>
    <row r="3" spans="1:21">
      <c r="A3" s="12" t="s">
        <v>187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</row>
    <row r="4" spans="1:21">
      <c r="A4" s="11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9" t="s">
        <v>8</v>
      </c>
      <c r="G4" s="9"/>
      <c r="H4" s="9"/>
      <c r="I4" s="9"/>
      <c r="J4" s="9"/>
      <c r="K4" s="9"/>
      <c r="L4" s="9"/>
      <c r="M4" s="9"/>
      <c r="N4" s="9" t="s">
        <v>9</v>
      </c>
      <c r="O4" s="9"/>
      <c r="P4" s="9"/>
      <c r="Q4" s="9"/>
      <c r="R4" s="9"/>
      <c r="S4" s="9"/>
      <c r="T4" s="9"/>
      <c r="U4" s="9"/>
    </row>
    <row r="5" spans="1:21">
      <c r="A5" s="11"/>
      <c r="B5" s="10"/>
      <c r="C5" s="10"/>
      <c r="D5" s="10"/>
      <c r="E5" s="10"/>
      <c r="F5" s="9" t="s">
        <v>10</v>
      </c>
      <c r="G5" s="9"/>
      <c r="H5" s="9"/>
      <c r="I5" s="9"/>
      <c r="J5" s="9" t="s">
        <v>11</v>
      </c>
      <c r="K5" s="9"/>
      <c r="L5" s="9"/>
      <c r="M5" s="9"/>
      <c r="N5" s="9" t="s">
        <v>10</v>
      </c>
      <c r="O5" s="9"/>
      <c r="P5" s="9"/>
      <c r="Q5" s="9"/>
      <c r="R5" s="9" t="s">
        <v>11</v>
      </c>
      <c r="S5" s="9"/>
      <c r="T5" s="9"/>
      <c r="U5" s="9"/>
    </row>
    <row r="6" spans="1:21">
      <c r="A6" s="11"/>
      <c r="B6" s="10"/>
      <c r="C6" s="10"/>
      <c r="D6" s="10"/>
      <c r="E6" s="10"/>
      <c r="F6" s="18" t="s">
        <v>12</v>
      </c>
      <c r="G6" s="18" t="s">
        <v>13</v>
      </c>
      <c r="H6" s="18" t="s">
        <v>14</v>
      </c>
      <c r="I6" s="18" t="s">
        <v>15</v>
      </c>
      <c r="J6" s="18" t="s">
        <v>12</v>
      </c>
      <c r="K6" s="18" t="s">
        <v>13</v>
      </c>
      <c r="L6" s="18" t="s">
        <v>14</v>
      </c>
      <c r="M6" s="18" t="s">
        <v>15</v>
      </c>
      <c r="N6" s="18" t="s">
        <v>12</v>
      </c>
      <c r="O6" s="18" t="s">
        <v>13</v>
      </c>
      <c r="P6" s="18" t="s">
        <v>14</v>
      </c>
      <c r="Q6" s="18" t="s">
        <v>15</v>
      </c>
      <c r="R6" s="18" t="s">
        <v>12</v>
      </c>
      <c r="S6" s="18" t="s">
        <v>13</v>
      </c>
      <c r="T6" s="18" t="s">
        <v>14</v>
      </c>
      <c r="U6" s="18" t="s">
        <v>15</v>
      </c>
    </row>
    <row r="7" spans="1:21">
      <c r="A7" s="8" t="s">
        <v>16</v>
      </c>
      <c r="B7" s="19">
        <v>1</v>
      </c>
      <c r="C7" s="20" t="s">
        <v>17</v>
      </c>
      <c r="D7" s="20">
        <v>13669</v>
      </c>
      <c r="E7" s="21" t="s">
        <v>18</v>
      </c>
      <c r="F7" s="22">
        <v>14</v>
      </c>
      <c r="G7" s="23">
        <v>13</v>
      </c>
      <c r="H7" s="22">
        <f>F7-G7</f>
        <v>1</v>
      </c>
      <c r="I7" s="24">
        <f>G7/F7</f>
        <v>0.9285714285714286</v>
      </c>
      <c r="J7" s="24"/>
      <c r="K7" s="23"/>
      <c r="L7" s="22"/>
      <c r="M7" s="24"/>
      <c r="N7" s="22"/>
      <c r="O7" s="23"/>
      <c r="P7" s="22"/>
      <c r="Q7" s="24"/>
      <c r="R7" s="22"/>
      <c r="S7" s="23"/>
      <c r="T7" s="22"/>
      <c r="U7" s="24"/>
    </row>
    <row r="8" spans="1:21">
      <c r="A8" s="8"/>
      <c r="B8" s="7">
        <v>2</v>
      </c>
      <c r="C8" s="20" t="s">
        <v>19</v>
      </c>
      <c r="D8" s="20">
        <v>1401</v>
      </c>
      <c r="E8" s="21" t="s">
        <v>20</v>
      </c>
      <c r="F8" s="22">
        <v>29</v>
      </c>
      <c r="G8" s="23">
        <v>29</v>
      </c>
      <c r="H8" s="22">
        <f>F8-G8</f>
        <v>0</v>
      </c>
      <c r="I8" s="24">
        <f>G8/F8</f>
        <v>1</v>
      </c>
      <c r="J8" s="25">
        <v>1</v>
      </c>
      <c r="K8" s="23">
        <v>1</v>
      </c>
      <c r="L8" s="22">
        <f>J8-K8</f>
        <v>0</v>
      </c>
      <c r="M8" s="24">
        <f>K8/J8</f>
        <v>1</v>
      </c>
      <c r="N8" s="22">
        <v>10</v>
      </c>
      <c r="O8" s="23">
        <v>9</v>
      </c>
      <c r="P8" s="22">
        <f>N8-O8</f>
        <v>1</v>
      </c>
      <c r="Q8" s="24">
        <f>O8/N8</f>
        <v>0.9</v>
      </c>
      <c r="R8" s="22"/>
      <c r="S8" s="23"/>
      <c r="T8" s="22"/>
      <c r="U8" s="24"/>
    </row>
    <row r="9" spans="1:21">
      <c r="A9" s="8"/>
      <c r="B9" s="7"/>
      <c r="C9" s="6" t="s">
        <v>21</v>
      </c>
      <c r="D9" s="20">
        <v>1472</v>
      </c>
      <c r="E9" s="21" t="s">
        <v>22</v>
      </c>
      <c r="F9" s="22">
        <v>0</v>
      </c>
      <c r="G9" s="23"/>
      <c r="H9" s="22">
        <f>F9-G9</f>
        <v>0</v>
      </c>
      <c r="I9" s="24"/>
      <c r="J9" s="25">
        <v>0</v>
      </c>
      <c r="K9" s="23"/>
      <c r="L9" s="22">
        <f>J9-K9</f>
        <v>0</v>
      </c>
      <c r="M9" s="24"/>
      <c r="N9" s="22"/>
      <c r="O9" s="23"/>
      <c r="P9" s="22"/>
      <c r="Q9" s="24"/>
      <c r="R9" s="22"/>
      <c r="S9" s="23"/>
      <c r="T9" s="22"/>
      <c r="U9" s="24"/>
    </row>
    <row r="10" spans="1:21">
      <c r="A10" s="8"/>
      <c r="B10" s="7"/>
      <c r="C10" s="6"/>
      <c r="D10" s="20">
        <v>1441</v>
      </c>
      <c r="E10" s="21" t="s">
        <v>23</v>
      </c>
      <c r="F10" s="22"/>
      <c r="G10" s="23"/>
      <c r="H10" s="22"/>
      <c r="I10" s="24"/>
      <c r="J10" s="25"/>
      <c r="K10" s="23"/>
      <c r="L10" s="22"/>
      <c r="M10" s="24"/>
      <c r="N10" s="22">
        <v>10</v>
      </c>
      <c r="O10" s="23">
        <v>8</v>
      </c>
      <c r="P10" s="22">
        <f>N10-O10</f>
        <v>2</v>
      </c>
      <c r="Q10" s="24">
        <f>O10/N10</f>
        <v>0.8</v>
      </c>
      <c r="R10" s="22"/>
      <c r="S10" s="23"/>
      <c r="T10" s="22"/>
      <c r="U10" s="24"/>
    </row>
    <row r="11" spans="1:21">
      <c r="A11" s="8"/>
      <c r="B11" s="7"/>
      <c r="C11" s="6"/>
      <c r="D11" s="20">
        <v>1529</v>
      </c>
      <c r="E11" s="21" t="s">
        <v>24</v>
      </c>
      <c r="F11" s="22">
        <v>45</v>
      </c>
      <c r="G11" s="23">
        <v>41</v>
      </c>
      <c r="H11" s="22">
        <f t="shared" ref="H11:H17" si="0">F11-G11</f>
        <v>4</v>
      </c>
      <c r="I11" s="24">
        <f t="shared" ref="I11:I17" si="1">G11/F11</f>
        <v>0.91111111111111109</v>
      </c>
      <c r="J11" s="25"/>
      <c r="K11" s="23"/>
      <c r="L11" s="22"/>
      <c r="M11" s="24"/>
      <c r="N11" s="22"/>
      <c r="O11" s="23"/>
      <c r="P11" s="22"/>
      <c r="Q11" s="24"/>
      <c r="R11" s="22"/>
      <c r="S11" s="23"/>
      <c r="T11" s="22"/>
      <c r="U11" s="24"/>
    </row>
    <row r="12" spans="1:21">
      <c r="A12" s="8"/>
      <c r="B12" s="7"/>
      <c r="C12" s="6"/>
      <c r="D12" s="20">
        <v>1482</v>
      </c>
      <c r="E12" s="21" t="s">
        <v>25</v>
      </c>
      <c r="F12" s="22">
        <v>32</v>
      </c>
      <c r="G12" s="23">
        <v>29</v>
      </c>
      <c r="H12" s="22">
        <f t="shared" si="0"/>
        <v>3</v>
      </c>
      <c r="I12" s="24">
        <f t="shared" si="1"/>
        <v>0.90625</v>
      </c>
      <c r="J12" s="25"/>
      <c r="K12" s="23"/>
      <c r="L12" s="22"/>
      <c r="M12" s="24"/>
      <c r="N12" s="22">
        <v>25</v>
      </c>
      <c r="O12" s="23">
        <v>1</v>
      </c>
      <c r="P12" s="22">
        <f>N12-O12</f>
        <v>24</v>
      </c>
      <c r="Q12" s="24">
        <f>O12/N12</f>
        <v>0.04</v>
      </c>
      <c r="R12" s="22"/>
      <c r="S12" s="23"/>
      <c r="T12" s="22"/>
      <c r="U12" s="24"/>
    </row>
    <row r="13" spans="1:21">
      <c r="A13" s="8"/>
      <c r="B13" s="7"/>
      <c r="C13" s="6" t="s">
        <v>26</v>
      </c>
      <c r="D13" s="20"/>
      <c r="E13" s="21" t="s">
        <v>27</v>
      </c>
      <c r="F13" s="22">
        <v>30</v>
      </c>
      <c r="G13" s="23">
        <v>30</v>
      </c>
      <c r="H13" s="22">
        <f t="shared" si="0"/>
        <v>0</v>
      </c>
      <c r="I13" s="24">
        <f t="shared" si="1"/>
        <v>1</v>
      </c>
      <c r="J13" s="25">
        <v>0</v>
      </c>
      <c r="K13" s="23"/>
      <c r="L13" s="22">
        <f>J13-K13</f>
        <v>0</v>
      </c>
      <c r="M13" s="24"/>
      <c r="N13" s="22"/>
      <c r="O13" s="23"/>
      <c r="P13" s="22"/>
      <c r="Q13" s="24"/>
      <c r="R13" s="22"/>
      <c r="S13" s="23"/>
      <c r="T13" s="22"/>
      <c r="U13" s="24"/>
    </row>
    <row r="14" spans="1:21">
      <c r="A14" s="8"/>
      <c r="B14" s="7"/>
      <c r="C14" s="6"/>
      <c r="D14" s="20"/>
      <c r="E14" s="21" t="s">
        <v>28</v>
      </c>
      <c r="F14" s="22">
        <v>10</v>
      </c>
      <c r="G14" s="23">
        <v>9</v>
      </c>
      <c r="H14" s="22">
        <f t="shared" si="0"/>
        <v>1</v>
      </c>
      <c r="I14" s="24">
        <f t="shared" si="1"/>
        <v>0.9</v>
      </c>
      <c r="J14" s="25"/>
      <c r="K14" s="23"/>
      <c r="L14" s="22"/>
      <c r="M14" s="24"/>
      <c r="N14" s="22"/>
      <c r="O14" s="23"/>
      <c r="P14" s="22"/>
      <c r="Q14" s="24"/>
      <c r="R14" s="22"/>
      <c r="S14" s="23"/>
      <c r="T14" s="22"/>
      <c r="U14" s="24"/>
    </row>
    <row r="15" spans="1:21">
      <c r="A15" s="8"/>
      <c r="B15" s="7"/>
      <c r="C15" s="6"/>
      <c r="D15" s="20"/>
      <c r="E15" s="21" t="s">
        <v>29</v>
      </c>
      <c r="F15" s="22">
        <v>2</v>
      </c>
      <c r="G15" s="23">
        <v>1</v>
      </c>
      <c r="H15" s="22">
        <f t="shared" si="0"/>
        <v>1</v>
      </c>
      <c r="I15" s="24">
        <f t="shared" si="1"/>
        <v>0.5</v>
      </c>
      <c r="J15" s="25"/>
      <c r="K15" s="23"/>
      <c r="L15" s="22"/>
      <c r="M15" s="24"/>
      <c r="N15" s="22"/>
      <c r="O15" s="23"/>
      <c r="P15" s="22"/>
      <c r="Q15" s="24"/>
      <c r="R15" s="22"/>
      <c r="S15" s="23"/>
      <c r="T15" s="22"/>
      <c r="U15" s="24"/>
    </row>
    <row r="16" spans="1:21">
      <c r="A16" s="8"/>
      <c r="B16" s="7"/>
      <c r="C16" s="6"/>
      <c r="D16" s="20"/>
      <c r="E16" s="21" t="s">
        <v>30</v>
      </c>
      <c r="F16" s="22">
        <v>23</v>
      </c>
      <c r="G16" s="23">
        <v>14</v>
      </c>
      <c r="H16" s="22">
        <f t="shared" si="0"/>
        <v>9</v>
      </c>
      <c r="I16" s="24">
        <f t="shared" si="1"/>
        <v>0.60869565217391308</v>
      </c>
      <c r="J16" s="25"/>
      <c r="K16" s="23"/>
      <c r="L16" s="22"/>
      <c r="M16" s="24"/>
      <c r="N16" s="22"/>
      <c r="O16" s="23"/>
      <c r="P16" s="22"/>
      <c r="Q16" s="24"/>
      <c r="R16" s="22"/>
      <c r="S16" s="23"/>
      <c r="T16" s="22"/>
      <c r="U16" s="24"/>
    </row>
    <row r="17" spans="1:21">
      <c r="A17" s="8"/>
      <c r="B17" s="7"/>
      <c r="C17" s="6"/>
      <c r="D17" s="20"/>
      <c r="E17" s="21" t="s">
        <v>31</v>
      </c>
      <c r="F17" s="22">
        <v>30</v>
      </c>
      <c r="G17" s="23">
        <v>24</v>
      </c>
      <c r="H17" s="22">
        <f t="shared" si="0"/>
        <v>6</v>
      </c>
      <c r="I17" s="24">
        <f t="shared" si="1"/>
        <v>0.8</v>
      </c>
      <c r="J17" s="25"/>
      <c r="K17" s="23"/>
      <c r="L17" s="22"/>
      <c r="M17" s="24"/>
      <c r="N17" s="22">
        <v>2</v>
      </c>
      <c r="O17" s="23">
        <v>0</v>
      </c>
      <c r="P17" s="22">
        <f>N17-O17</f>
        <v>2</v>
      </c>
      <c r="Q17" s="24">
        <f>O17/N17</f>
        <v>0</v>
      </c>
      <c r="R17" s="22"/>
      <c r="S17" s="23"/>
      <c r="T17" s="22"/>
      <c r="U17" s="24"/>
    </row>
    <row r="18" spans="1:21">
      <c r="A18" s="8"/>
      <c r="B18" s="7"/>
      <c r="C18" s="6"/>
      <c r="D18" s="20"/>
      <c r="E18" s="21" t="s">
        <v>32</v>
      </c>
      <c r="F18" s="22"/>
      <c r="G18" s="23"/>
      <c r="H18" s="22"/>
      <c r="I18" s="24"/>
      <c r="J18" s="25"/>
      <c r="K18" s="23"/>
      <c r="L18" s="22"/>
      <c r="M18" s="24"/>
      <c r="N18" s="22">
        <v>34</v>
      </c>
      <c r="O18" s="23">
        <v>17</v>
      </c>
      <c r="P18" s="22">
        <f>N18-O18</f>
        <v>17</v>
      </c>
      <c r="Q18" s="24">
        <f>O18/N18</f>
        <v>0.5</v>
      </c>
      <c r="R18" s="22"/>
      <c r="S18" s="23"/>
      <c r="T18" s="22"/>
      <c r="U18" s="24"/>
    </row>
    <row r="19" spans="1:21">
      <c r="A19" s="8"/>
      <c r="B19" s="7"/>
      <c r="C19" s="6"/>
      <c r="D19" s="20"/>
      <c r="E19" s="21" t="s">
        <v>33</v>
      </c>
      <c r="F19" s="22">
        <v>29</v>
      </c>
      <c r="G19" s="23">
        <v>29</v>
      </c>
      <c r="H19" s="22">
        <f t="shared" ref="H19:H26" si="2">F19-G19</f>
        <v>0</v>
      </c>
      <c r="I19" s="24">
        <f t="shared" ref="I19:I26" si="3">G19/F19</f>
        <v>1</v>
      </c>
      <c r="J19" s="25"/>
      <c r="K19" s="23"/>
      <c r="L19" s="22"/>
      <c r="M19" s="24"/>
      <c r="N19" s="22"/>
      <c r="O19" s="23"/>
      <c r="P19" s="22"/>
      <c r="Q19" s="24"/>
      <c r="R19" s="22"/>
      <c r="S19" s="23"/>
      <c r="T19" s="22"/>
      <c r="U19" s="24"/>
    </row>
    <row r="20" spans="1:21">
      <c r="A20" s="8"/>
      <c r="B20" s="7"/>
      <c r="C20" s="6"/>
      <c r="D20" s="20"/>
      <c r="E20" s="21" t="s">
        <v>34</v>
      </c>
      <c r="F20" s="22">
        <v>10</v>
      </c>
      <c r="G20" s="23">
        <v>4</v>
      </c>
      <c r="H20" s="22">
        <f t="shared" si="2"/>
        <v>6</v>
      </c>
      <c r="I20" s="24">
        <f t="shared" si="3"/>
        <v>0.4</v>
      </c>
      <c r="J20" s="25"/>
      <c r="K20" s="23"/>
      <c r="L20" s="22"/>
      <c r="M20" s="24"/>
      <c r="N20" s="22"/>
      <c r="O20" s="23"/>
      <c r="P20" s="22"/>
      <c r="Q20" s="24"/>
      <c r="R20" s="22"/>
      <c r="S20" s="23"/>
      <c r="T20" s="22"/>
      <c r="U20" s="24"/>
    </row>
    <row r="21" spans="1:21">
      <c r="A21" s="8"/>
      <c r="B21" s="7"/>
      <c r="C21" s="6"/>
      <c r="D21" s="20"/>
      <c r="E21" s="21" t="s">
        <v>35</v>
      </c>
      <c r="F21" s="22">
        <v>8</v>
      </c>
      <c r="G21" s="23">
        <v>3</v>
      </c>
      <c r="H21" s="22">
        <f t="shared" si="2"/>
        <v>5</v>
      </c>
      <c r="I21" s="24">
        <f t="shared" si="3"/>
        <v>0.375</v>
      </c>
      <c r="J21" s="25"/>
      <c r="K21" s="23"/>
      <c r="L21" s="22"/>
      <c r="M21" s="24"/>
      <c r="N21" s="22"/>
      <c r="O21" s="23"/>
      <c r="P21" s="22"/>
      <c r="Q21" s="24"/>
      <c r="R21" s="22"/>
      <c r="S21" s="23"/>
      <c r="T21" s="22"/>
      <c r="U21" s="24"/>
    </row>
    <row r="22" spans="1:21">
      <c r="A22" s="8"/>
      <c r="B22" s="7"/>
      <c r="C22" s="6"/>
      <c r="D22" s="20"/>
      <c r="E22" s="21" t="s">
        <v>36</v>
      </c>
      <c r="F22" s="22">
        <v>10</v>
      </c>
      <c r="G22" s="23">
        <v>10</v>
      </c>
      <c r="H22" s="22">
        <f t="shared" si="2"/>
        <v>0</v>
      </c>
      <c r="I22" s="24">
        <f t="shared" si="3"/>
        <v>1</v>
      </c>
      <c r="J22" s="25"/>
      <c r="K22" s="23"/>
      <c r="L22" s="22"/>
      <c r="M22" s="24"/>
      <c r="N22" s="22">
        <v>4</v>
      </c>
      <c r="O22" s="23">
        <v>4</v>
      </c>
      <c r="P22" s="22">
        <f>N22-O22</f>
        <v>0</v>
      </c>
      <c r="Q22" s="24">
        <f>O22/N22</f>
        <v>1</v>
      </c>
      <c r="R22" s="22"/>
      <c r="S22" s="23"/>
      <c r="T22" s="22"/>
      <c r="U22" s="24"/>
    </row>
    <row r="23" spans="1:21">
      <c r="A23" s="8"/>
      <c r="B23" s="7"/>
      <c r="C23" s="6"/>
      <c r="D23" s="20"/>
      <c r="E23" s="21" t="s">
        <v>37</v>
      </c>
      <c r="F23" s="22">
        <v>30</v>
      </c>
      <c r="G23" s="23">
        <v>13</v>
      </c>
      <c r="H23" s="22">
        <f t="shared" si="2"/>
        <v>17</v>
      </c>
      <c r="I23" s="24">
        <f t="shared" si="3"/>
        <v>0.43333333333333335</v>
      </c>
      <c r="J23" s="25"/>
      <c r="K23" s="23"/>
      <c r="L23" s="22"/>
      <c r="M23" s="24"/>
      <c r="N23" s="22">
        <v>8</v>
      </c>
      <c r="O23" s="23">
        <v>2</v>
      </c>
      <c r="P23" s="22">
        <f>N23-O23</f>
        <v>6</v>
      </c>
      <c r="Q23" s="24">
        <f>O23/N23</f>
        <v>0.25</v>
      </c>
      <c r="R23" s="22"/>
      <c r="S23" s="23"/>
      <c r="T23" s="22"/>
      <c r="U23" s="24"/>
    </row>
    <row r="24" spans="1:21">
      <c r="A24" s="8"/>
      <c r="B24" s="7"/>
      <c r="C24" s="20" t="s">
        <v>38</v>
      </c>
      <c r="D24" s="20"/>
      <c r="E24" s="21" t="s">
        <v>39</v>
      </c>
      <c r="F24" s="22">
        <v>10</v>
      </c>
      <c r="G24" s="23">
        <v>10</v>
      </c>
      <c r="H24" s="22">
        <f t="shared" si="2"/>
        <v>0</v>
      </c>
      <c r="I24" s="24">
        <f t="shared" si="3"/>
        <v>1</v>
      </c>
      <c r="J24" s="25"/>
      <c r="K24" s="23"/>
      <c r="L24" s="22"/>
      <c r="M24" s="24"/>
      <c r="N24" s="22"/>
      <c r="O24" s="23"/>
      <c r="P24" s="22"/>
      <c r="Q24" s="24"/>
      <c r="R24" s="22"/>
      <c r="S24" s="23"/>
      <c r="T24" s="22"/>
      <c r="U24" s="24"/>
    </row>
    <row r="25" spans="1:21">
      <c r="A25" s="8"/>
      <c r="B25" s="7"/>
      <c r="C25" s="20" t="s">
        <v>40</v>
      </c>
      <c r="D25" s="20"/>
      <c r="E25" s="21" t="s">
        <v>41</v>
      </c>
      <c r="F25" s="22">
        <v>9</v>
      </c>
      <c r="G25" s="23">
        <v>7</v>
      </c>
      <c r="H25" s="22">
        <f t="shared" si="2"/>
        <v>2</v>
      </c>
      <c r="I25" s="24">
        <f t="shared" si="3"/>
        <v>0.77777777777777779</v>
      </c>
      <c r="J25" s="25"/>
      <c r="K25" s="23"/>
      <c r="L25" s="22"/>
      <c r="M25" s="24"/>
      <c r="N25" s="22">
        <v>3</v>
      </c>
      <c r="O25" s="23">
        <v>3</v>
      </c>
      <c r="P25" s="22">
        <f>N25-O25</f>
        <v>0</v>
      </c>
      <c r="Q25" s="24">
        <f>O25/N25</f>
        <v>1</v>
      </c>
      <c r="R25" s="22"/>
      <c r="S25" s="23"/>
      <c r="T25" s="22"/>
      <c r="U25" s="24"/>
    </row>
    <row r="26" spans="1:21">
      <c r="A26" s="8"/>
      <c r="B26" s="7">
        <v>3</v>
      </c>
      <c r="C26" s="20" t="s">
        <v>42</v>
      </c>
      <c r="D26" s="20">
        <v>2414</v>
      </c>
      <c r="E26" s="21" t="s">
        <v>43</v>
      </c>
      <c r="F26" s="22">
        <v>0</v>
      </c>
      <c r="G26" s="23"/>
      <c r="H26" s="22">
        <f t="shared" si="2"/>
        <v>0</v>
      </c>
      <c r="I26" s="24" t="e">
        <f t="shared" si="3"/>
        <v>#DIV/0!</v>
      </c>
      <c r="J26" s="25"/>
      <c r="K26" s="23"/>
      <c r="L26" s="22"/>
      <c r="M26" s="24"/>
      <c r="N26" s="22"/>
      <c r="O26" s="23"/>
      <c r="P26" s="22"/>
      <c r="Q26" s="24"/>
      <c r="R26" s="22"/>
      <c r="S26" s="23"/>
      <c r="T26" s="22"/>
      <c r="U26" s="24"/>
    </row>
    <row r="27" spans="1:21">
      <c r="A27" s="8"/>
      <c r="B27" s="7"/>
      <c r="C27" s="6" t="s">
        <v>44</v>
      </c>
      <c r="D27" s="20">
        <v>14747</v>
      </c>
      <c r="E27" s="21" t="s">
        <v>45</v>
      </c>
      <c r="F27" s="22"/>
      <c r="G27" s="23"/>
      <c r="H27" s="22"/>
      <c r="I27" s="24"/>
      <c r="J27" s="25"/>
      <c r="K27" s="23"/>
      <c r="L27" s="22"/>
      <c r="M27" s="24"/>
      <c r="N27" s="22"/>
      <c r="O27" s="23"/>
      <c r="P27" s="22"/>
      <c r="Q27" s="24"/>
      <c r="R27" s="22"/>
      <c r="S27" s="23"/>
      <c r="T27" s="22"/>
      <c r="U27" s="24"/>
    </row>
    <row r="28" spans="1:21">
      <c r="A28" s="8"/>
      <c r="B28" s="7"/>
      <c r="C28" s="6"/>
      <c r="D28" s="20">
        <v>14887</v>
      </c>
      <c r="E28" s="21" t="s">
        <v>46</v>
      </c>
      <c r="F28" s="22">
        <v>12</v>
      </c>
      <c r="G28" s="23">
        <v>11</v>
      </c>
      <c r="H28" s="22">
        <f t="shared" ref="H28:H52" si="4">F28-G28</f>
        <v>1</v>
      </c>
      <c r="I28" s="24">
        <f t="shared" ref="I28:I59" si="5">G28/F28</f>
        <v>0.91666666666666663</v>
      </c>
      <c r="J28" s="25">
        <v>4</v>
      </c>
      <c r="K28" s="23"/>
      <c r="L28" s="22">
        <f>J28-K28</f>
        <v>4</v>
      </c>
      <c r="M28" s="24">
        <f>K28/J28</f>
        <v>0</v>
      </c>
      <c r="N28" s="22"/>
      <c r="O28" s="23"/>
      <c r="P28" s="22"/>
      <c r="Q28" s="24"/>
      <c r="R28" s="22"/>
      <c r="S28" s="23"/>
      <c r="T28" s="22"/>
      <c r="U28" s="24"/>
    </row>
    <row r="29" spans="1:21">
      <c r="A29" s="8"/>
      <c r="B29" s="7"/>
      <c r="C29" s="6"/>
      <c r="D29" s="20">
        <v>14754</v>
      </c>
      <c r="E29" s="21" t="s">
        <v>47</v>
      </c>
      <c r="F29" s="22">
        <v>12</v>
      </c>
      <c r="G29" s="23">
        <v>12</v>
      </c>
      <c r="H29" s="22">
        <f t="shared" si="4"/>
        <v>0</v>
      </c>
      <c r="I29" s="24">
        <f t="shared" si="5"/>
        <v>1</v>
      </c>
      <c r="J29" s="25"/>
      <c r="K29" s="23"/>
      <c r="L29" s="22"/>
      <c r="M29" s="24"/>
      <c r="N29" s="22"/>
      <c r="O29" s="23"/>
      <c r="P29" s="22"/>
      <c r="Q29" s="24"/>
      <c r="R29" s="22"/>
      <c r="S29" s="23"/>
      <c r="T29" s="22"/>
      <c r="U29" s="24"/>
    </row>
    <row r="30" spans="1:21">
      <c r="A30" s="8"/>
      <c r="B30" s="7"/>
      <c r="C30" s="6"/>
      <c r="D30" s="20">
        <v>14701</v>
      </c>
      <c r="E30" s="21" t="s">
        <v>48</v>
      </c>
      <c r="F30" s="22">
        <v>6</v>
      </c>
      <c r="G30" s="23">
        <v>6</v>
      </c>
      <c r="H30" s="22">
        <f t="shared" si="4"/>
        <v>0</v>
      </c>
      <c r="I30" s="24">
        <f t="shared" si="5"/>
        <v>1</v>
      </c>
      <c r="J30" s="25">
        <v>8</v>
      </c>
      <c r="K30" s="23">
        <v>4</v>
      </c>
      <c r="L30" s="22">
        <f>J30-K30</f>
        <v>4</v>
      </c>
      <c r="M30" s="24">
        <f>K30/J30</f>
        <v>0.5</v>
      </c>
      <c r="N30" s="22"/>
      <c r="O30" s="23"/>
      <c r="P30" s="22"/>
      <c r="Q30" s="24"/>
      <c r="R30" s="22">
        <v>3</v>
      </c>
      <c r="S30" s="23">
        <v>2</v>
      </c>
      <c r="T30" s="22">
        <f>R30-S30</f>
        <v>1</v>
      </c>
      <c r="U30" s="24">
        <f>S30/R30</f>
        <v>0.66666666666666663</v>
      </c>
    </row>
    <row r="31" spans="1:21">
      <c r="A31" s="8"/>
      <c r="B31" s="19">
        <v>4</v>
      </c>
      <c r="C31" s="20" t="s">
        <v>49</v>
      </c>
      <c r="D31" s="20">
        <v>9800</v>
      </c>
      <c r="E31" s="21" t="s">
        <v>50</v>
      </c>
      <c r="F31" s="22">
        <v>4</v>
      </c>
      <c r="G31" s="23">
        <v>3</v>
      </c>
      <c r="H31" s="22">
        <f t="shared" si="4"/>
        <v>1</v>
      </c>
      <c r="I31" s="24">
        <f t="shared" si="5"/>
        <v>0.75</v>
      </c>
      <c r="J31" s="25">
        <v>1</v>
      </c>
      <c r="K31" s="23"/>
      <c r="L31" s="22">
        <f>J31-K31</f>
        <v>1</v>
      </c>
      <c r="M31" s="24">
        <f>K31/J31</f>
        <v>0</v>
      </c>
      <c r="N31" s="22"/>
      <c r="O31" s="23"/>
      <c r="P31" s="22"/>
      <c r="Q31" s="24"/>
      <c r="R31" s="22"/>
      <c r="S31" s="23"/>
      <c r="T31" s="22"/>
      <c r="U31" s="24"/>
    </row>
    <row r="32" spans="1:21">
      <c r="A32" s="8"/>
      <c r="B32" s="7">
        <v>5</v>
      </c>
      <c r="C32" s="6" t="s">
        <v>51</v>
      </c>
      <c r="D32" s="20">
        <v>9258</v>
      </c>
      <c r="E32" s="21" t="s">
        <v>52</v>
      </c>
      <c r="F32" s="22">
        <v>14</v>
      </c>
      <c r="G32" s="23">
        <v>14</v>
      </c>
      <c r="H32" s="22">
        <f t="shared" si="4"/>
        <v>0</v>
      </c>
      <c r="I32" s="24">
        <f t="shared" si="5"/>
        <v>1</v>
      </c>
      <c r="J32" s="25">
        <v>0</v>
      </c>
      <c r="K32" s="23"/>
      <c r="L32" s="22">
        <f>J32-K32</f>
        <v>0</v>
      </c>
      <c r="M32" s="24"/>
      <c r="N32" s="22"/>
      <c r="O32" s="23"/>
      <c r="P32" s="22"/>
      <c r="Q32" s="24"/>
      <c r="R32" s="22"/>
      <c r="S32" s="23"/>
      <c r="T32" s="22"/>
      <c r="U32" s="24"/>
    </row>
    <row r="33" spans="1:25">
      <c r="A33" s="8"/>
      <c r="B33" s="7"/>
      <c r="C33" s="6"/>
      <c r="D33" s="20">
        <v>9222</v>
      </c>
      <c r="E33" s="21" t="s">
        <v>53</v>
      </c>
      <c r="F33" s="22">
        <v>9</v>
      </c>
      <c r="G33" s="23">
        <v>7</v>
      </c>
      <c r="H33" s="22">
        <f t="shared" si="4"/>
        <v>2</v>
      </c>
      <c r="I33" s="24">
        <f t="shared" si="5"/>
        <v>0.77777777777777779</v>
      </c>
      <c r="J33" s="25"/>
      <c r="K33" s="23"/>
      <c r="L33" s="22"/>
      <c r="M33" s="24"/>
      <c r="N33" s="22">
        <v>4</v>
      </c>
      <c r="O33" s="23">
        <v>2</v>
      </c>
      <c r="P33" s="22">
        <f>N33-O33</f>
        <v>2</v>
      </c>
      <c r="Q33" s="24">
        <f>O33/N33</f>
        <v>0.5</v>
      </c>
      <c r="R33" s="22"/>
      <c r="S33" s="23"/>
      <c r="T33" s="22"/>
      <c r="U33" s="24"/>
    </row>
    <row r="34" spans="1:25">
      <c r="A34" s="8"/>
      <c r="B34" s="7">
        <v>6</v>
      </c>
      <c r="C34" s="6" t="s">
        <v>54</v>
      </c>
      <c r="D34" s="20">
        <v>17975</v>
      </c>
      <c r="E34" s="21" t="s">
        <v>55</v>
      </c>
      <c r="F34" s="22">
        <v>6</v>
      </c>
      <c r="G34" s="23">
        <v>6</v>
      </c>
      <c r="H34" s="22">
        <f t="shared" si="4"/>
        <v>0</v>
      </c>
      <c r="I34" s="24">
        <f t="shared" si="5"/>
        <v>1</v>
      </c>
      <c r="J34" s="25"/>
      <c r="K34" s="23"/>
      <c r="L34" s="22" t="s">
        <v>56</v>
      </c>
      <c r="M34" s="24"/>
      <c r="N34" s="22"/>
      <c r="O34" s="23"/>
      <c r="P34" s="22"/>
      <c r="Q34" s="24"/>
      <c r="R34" s="22"/>
      <c r="S34" s="23"/>
      <c r="T34" s="22"/>
      <c r="U34" s="24"/>
    </row>
    <row r="35" spans="1:25">
      <c r="A35" s="8"/>
      <c r="B35" s="7"/>
      <c r="C35" s="6"/>
      <c r="D35" s="20">
        <v>18075</v>
      </c>
      <c r="E35" s="21" t="s">
        <v>57</v>
      </c>
      <c r="F35" s="22">
        <v>5</v>
      </c>
      <c r="G35" s="23">
        <v>4</v>
      </c>
      <c r="H35" s="22">
        <f t="shared" si="4"/>
        <v>1</v>
      </c>
      <c r="I35" s="24">
        <f t="shared" si="5"/>
        <v>0.8</v>
      </c>
      <c r="J35" s="25"/>
      <c r="K35" s="23"/>
      <c r="L35" s="22" t="s">
        <v>56</v>
      </c>
      <c r="M35" s="24"/>
      <c r="N35" s="22">
        <v>3</v>
      </c>
      <c r="O35" s="23">
        <v>3</v>
      </c>
      <c r="P35" s="22">
        <f>N35-O35</f>
        <v>0</v>
      </c>
      <c r="Q35" s="24">
        <f>O35/N35</f>
        <v>1</v>
      </c>
      <c r="R35" s="22"/>
      <c r="S35" s="23"/>
      <c r="T35" s="22"/>
      <c r="U35" s="24"/>
    </row>
    <row r="36" spans="1:25">
      <c r="A36" s="8"/>
      <c r="B36" s="19">
        <v>21</v>
      </c>
      <c r="C36" s="20" t="s">
        <v>58</v>
      </c>
      <c r="D36" s="20">
        <v>17053</v>
      </c>
      <c r="E36" s="21" t="s">
        <v>59</v>
      </c>
      <c r="F36" s="22">
        <v>10</v>
      </c>
      <c r="G36" s="23">
        <v>6</v>
      </c>
      <c r="H36" s="22">
        <f t="shared" si="4"/>
        <v>4</v>
      </c>
      <c r="I36" s="24">
        <f t="shared" si="5"/>
        <v>0.6</v>
      </c>
      <c r="J36" s="25"/>
      <c r="K36" s="23"/>
      <c r="L36" s="22" t="s">
        <v>56</v>
      </c>
      <c r="M36" s="24"/>
      <c r="N36" s="22"/>
      <c r="O36" s="23"/>
      <c r="P36" s="22"/>
      <c r="Q36" s="24"/>
      <c r="R36" s="22"/>
      <c r="S36" s="23"/>
      <c r="T36" s="22"/>
      <c r="U36" s="24"/>
    </row>
    <row r="37" spans="1:25">
      <c r="A37" s="5" t="s">
        <v>60</v>
      </c>
      <c r="B37" s="5"/>
      <c r="C37" s="5"/>
      <c r="D37" s="5"/>
      <c r="E37" s="5"/>
      <c r="F37" s="16">
        <f>SUM(F7:F36)</f>
        <v>399</v>
      </c>
      <c r="G37" s="16">
        <f>SUM(G7:G36)</f>
        <v>335</v>
      </c>
      <c r="H37" s="16">
        <f t="shared" si="4"/>
        <v>64</v>
      </c>
      <c r="I37" s="27">
        <f t="shared" si="5"/>
        <v>0.83959899749373434</v>
      </c>
      <c r="J37" s="16">
        <f>SUM(J7:J36)</f>
        <v>14</v>
      </c>
      <c r="K37" s="16"/>
      <c r="L37" s="16">
        <f>J37-K37</f>
        <v>14</v>
      </c>
      <c r="M37" s="27">
        <f>K37/J37</f>
        <v>0</v>
      </c>
      <c r="N37" s="16">
        <f>SUM(N7:N36)</f>
        <v>103</v>
      </c>
      <c r="O37" s="16">
        <f>SUM(O7:O36)</f>
        <v>49</v>
      </c>
      <c r="P37" s="16">
        <f>SUM(P7:P36)</f>
        <v>54</v>
      </c>
      <c r="Q37" s="27">
        <f>O37/N37</f>
        <v>0.47572815533980584</v>
      </c>
      <c r="R37" s="16">
        <f>SUM(R7:R36)</f>
        <v>3</v>
      </c>
      <c r="S37" s="16">
        <f>SUM(S7:S36)</f>
        <v>2</v>
      </c>
      <c r="T37" s="16">
        <f>SUM(T7:T36)</f>
        <v>1</v>
      </c>
      <c r="U37" s="27">
        <f>S37/R37</f>
        <v>0.66666666666666663</v>
      </c>
      <c r="V37" s="28"/>
      <c r="W37" s="28"/>
      <c r="X37" s="28"/>
      <c r="Y37" s="28"/>
    </row>
    <row r="38" spans="1:25">
      <c r="A38" s="4" t="s">
        <v>61</v>
      </c>
      <c r="B38" s="3">
        <v>7</v>
      </c>
      <c r="C38" s="2" t="s">
        <v>62</v>
      </c>
      <c r="D38" s="30">
        <v>14087</v>
      </c>
      <c r="E38" s="31" t="s">
        <v>63</v>
      </c>
      <c r="F38" s="32">
        <v>8</v>
      </c>
      <c r="G38" s="33">
        <v>0</v>
      </c>
      <c r="H38" s="32">
        <f t="shared" si="4"/>
        <v>8</v>
      </c>
      <c r="I38" s="34">
        <f t="shared" si="5"/>
        <v>0</v>
      </c>
      <c r="J38" s="35"/>
      <c r="K38" s="33"/>
      <c r="L38" s="32"/>
      <c r="M38" s="34"/>
      <c r="N38" s="32">
        <v>7</v>
      </c>
      <c r="O38" s="33">
        <v>2</v>
      </c>
      <c r="P38" s="32">
        <f>N38-O38</f>
        <v>5</v>
      </c>
      <c r="Q38" s="34">
        <f>O38/N38</f>
        <v>0.2857142857142857</v>
      </c>
      <c r="R38" s="32"/>
      <c r="S38" s="33"/>
      <c r="T38" s="32"/>
      <c r="U38" s="34"/>
    </row>
    <row r="39" spans="1:25">
      <c r="A39" s="4"/>
      <c r="B39" s="3"/>
      <c r="C39" s="2"/>
      <c r="D39" s="30">
        <v>13976</v>
      </c>
      <c r="E39" s="31" t="s">
        <v>64</v>
      </c>
      <c r="F39" s="32">
        <v>10</v>
      </c>
      <c r="G39" s="33">
        <v>10</v>
      </c>
      <c r="H39" s="32">
        <f t="shared" si="4"/>
        <v>0</v>
      </c>
      <c r="I39" s="34">
        <f t="shared" si="5"/>
        <v>1</v>
      </c>
      <c r="J39" s="35"/>
      <c r="K39" s="33"/>
      <c r="L39" s="32"/>
      <c r="M39" s="34"/>
      <c r="N39" s="32">
        <v>3</v>
      </c>
      <c r="O39" s="33">
        <v>3</v>
      </c>
      <c r="P39" s="32">
        <f>N39-O39</f>
        <v>0</v>
      </c>
      <c r="Q39" s="34">
        <f>O39/N39</f>
        <v>1</v>
      </c>
      <c r="R39" s="32"/>
      <c r="S39" s="33"/>
      <c r="T39" s="32"/>
      <c r="U39" s="34"/>
    </row>
    <row r="40" spans="1:25">
      <c r="A40" s="4"/>
      <c r="B40" s="3"/>
      <c r="C40" s="30" t="s">
        <v>65</v>
      </c>
      <c r="D40" s="30">
        <v>13483</v>
      </c>
      <c r="E40" s="31" t="s">
        <v>66</v>
      </c>
      <c r="F40" s="32">
        <v>10</v>
      </c>
      <c r="G40" s="33">
        <v>10</v>
      </c>
      <c r="H40" s="32">
        <f t="shared" si="4"/>
        <v>0</v>
      </c>
      <c r="I40" s="34">
        <f t="shared" si="5"/>
        <v>1</v>
      </c>
      <c r="J40" s="35"/>
      <c r="K40" s="33"/>
      <c r="L40" s="32"/>
      <c r="M40" s="34"/>
      <c r="N40" s="32"/>
      <c r="O40" s="33"/>
      <c r="P40" s="32"/>
      <c r="Q40" s="34"/>
      <c r="R40" s="32"/>
      <c r="S40" s="33"/>
      <c r="T40" s="32"/>
      <c r="U40" s="34"/>
    </row>
    <row r="41" spans="1:25">
      <c r="A41" s="4"/>
      <c r="B41" s="3">
        <v>8</v>
      </c>
      <c r="C41" s="2" t="s">
        <v>67</v>
      </c>
      <c r="D41" s="30">
        <v>8752</v>
      </c>
      <c r="E41" s="31" t="s">
        <v>68</v>
      </c>
      <c r="F41" s="32">
        <v>10</v>
      </c>
      <c r="G41" s="33">
        <v>10</v>
      </c>
      <c r="H41" s="32">
        <f t="shared" si="4"/>
        <v>0</v>
      </c>
      <c r="I41" s="34">
        <f t="shared" si="5"/>
        <v>1</v>
      </c>
      <c r="J41" s="35"/>
      <c r="K41" s="33"/>
      <c r="L41" s="32"/>
      <c r="M41" s="34"/>
      <c r="N41" s="32"/>
      <c r="O41" s="33"/>
      <c r="P41" s="32"/>
      <c r="Q41" s="34"/>
      <c r="R41" s="32"/>
      <c r="S41" s="33"/>
      <c r="T41" s="32"/>
      <c r="U41" s="34"/>
    </row>
    <row r="42" spans="1:25">
      <c r="A42" s="4"/>
      <c r="B42" s="3"/>
      <c r="C42" s="2"/>
      <c r="D42" s="30">
        <v>8945</v>
      </c>
      <c r="E42" s="31" t="s">
        <v>69</v>
      </c>
      <c r="F42" s="32">
        <v>6</v>
      </c>
      <c r="G42" s="33">
        <v>0</v>
      </c>
      <c r="H42" s="32">
        <f t="shared" si="4"/>
        <v>6</v>
      </c>
      <c r="I42" s="34">
        <f t="shared" si="5"/>
        <v>0</v>
      </c>
      <c r="J42" s="35"/>
      <c r="K42" s="33"/>
      <c r="L42" s="32"/>
      <c r="M42" s="34"/>
      <c r="N42" s="32"/>
      <c r="O42" s="33"/>
      <c r="P42" s="32"/>
      <c r="Q42" s="34"/>
      <c r="R42" s="32"/>
      <c r="S42" s="33"/>
      <c r="T42" s="32"/>
      <c r="U42" s="34"/>
    </row>
    <row r="43" spans="1:25">
      <c r="A43" s="4"/>
      <c r="B43" s="3"/>
      <c r="C43" s="2"/>
      <c r="D43" s="30">
        <v>8747</v>
      </c>
      <c r="E43" s="31" t="s">
        <v>70</v>
      </c>
      <c r="F43" s="32">
        <v>10</v>
      </c>
      <c r="G43" s="33">
        <v>10</v>
      </c>
      <c r="H43" s="32">
        <f t="shared" si="4"/>
        <v>0</v>
      </c>
      <c r="I43" s="34">
        <f t="shared" si="5"/>
        <v>1</v>
      </c>
      <c r="J43" s="35"/>
      <c r="K43" s="33"/>
      <c r="L43" s="32"/>
      <c r="M43" s="34"/>
      <c r="N43" s="32"/>
      <c r="O43" s="33"/>
      <c r="P43" s="32"/>
      <c r="Q43" s="34"/>
      <c r="R43" s="32"/>
      <c r="S43" s="33"/>
      <c r="T43" s="32"/>
      <c r="U43" s="34"/>
    </row>
    <row r="44" spans="1:25">
      <c r="A44" s="4"/>
      <c r="B44" s="3">
        <v>9</v>
      </c>
      <c r="C44" s="30" t="s">
        <v>71</v>
      </c>
      <c r="D44" s="30">
        <v>13091</v>
      </c>
      <c r="E44" s="31" t="s">
        <v>72</v>
      </c>
      <c r="F44" s="32">
        <v>3</v>
      </c>
      <c r="G44" s="33">
        <v>5</v>
      </c>
      <c r="H44" s="32">
        <f t="shared" si="4"/>
        <v>-2</v>
      </c>
      <c r="I44" s="34">
        <f t="shared" si="5"/>
        <v>1.6666666666666667</v>
      </c>
      <c r="J44" s="35">
        <v>2</v>
      </c>
      <c r="K44" s="33"/>
      <c r="L44" s="32">
        <f>J44-K44</f>
        <v>2</v>
      </c>
      <c r="M44" s="34">
        <f>K44/J44</f>
        <v>0</v>
      </c>
      <c r="N44" s="32"/>
      <c r="O44" s="33"/>
      <c r="P44" s="32"/>
      <c r="Q44" s="34"/>
      <c r="R44" s="32"/>
      <c r="S44" s="33"/>
      <c r="T44" s="32"/>
      <c r="U44" s="34"/>
    </row>
    <row r="45" spans="1:25">
      <c r="A45" s="4"/>
      <c r="B45" s="3"/>
      <c r="C45" s="2" t="s">
        <v>73</v>
      </c>
      <c r="D45" s="30">
        <v>8473</v>
      </c>
      <c r="E45" s="31" t="s">
        <v>74</v>
      </c>
      <c r="F45" s="32">
        <v>12</v>
      </c>
      <c r="G45" s="33">
        <v>12</v>
      </c>
      <c r="H45" s="32">
        <f t="shared" si="4"/>
        <v>0</v>
      </c>
      <c r="I45" s="34">
        <f t="shared" si="5"/>
        <v>1</v>
      </c>
      <c r="J45" s="35"/>
      <c r="K45" s="33"/>
      <c r="L45" s="32"/>
      <c r="M45" s="34"/>
      <c r="N45" s="32">
        <v>1</v>
      </c>
      <c r="O45" s="33">
        <v>1</v>
      </c>
      <c r="P45" s="32">
        <f>N45-O45</f>
        <v>0</v>
      </c>
      <c r="Q45" s="34">
        <f>O45/N45</f>
        <v>1</v>
      </c>
      <c r="R45" s="32">
        <v>0</v>
      </c>
      <c r="S45" s="33"/>
      <c r="T45" s="32">
        <f>R45-S45</f>
        <v>0</v>
      </c>
      <c r="U45" s="34" t="e">
        <f>S45/R45</f>
        <v>#DIV/0!</v>
      </c>
    </row>
    <row r="46" spans="1:25">
      <c r="A46" s="4"/>
      <c r="B46" s="3"/>
      <c r="C46" s="2"/>
      <c r="D46" s="30">
        <v>8639</v>
      </c>
      <c r="E46" s="31" t="s">
        <v>75</v>
      </c>
      <c r="F46" s="32">
        <v>30</v>
      </c>
      <c r="G46" s="33">
        <v>22</v>
      </c>
      <c r="H46" s="32">
        <f t="shared" si="4"/>
        <v>8</v>
      </c>
      <c r="I46" s="34">
        <f t="shared" si="5"/>
        <v>0.73333333333333328</v>
      </c>
      <c r="J46" s="35"/>
      <c r="K46" s="33"/>
      <c r="L46" s="32"/>
      <c r="M46" s="34"/>
      <c r="N46" s="32"/>
      <c r="O46" s="33"/>
      <c r="P46" s="32"/>
      <c r="Q46" s="34"/>
      <c r="R46" s="32"/>
      <c r="S46" s="33"/>
      <c r="T46" s="32"/>
      <c r="U46" s="34"/>
    </row>
    <row r="47" spans="1:25">
      <c r="A47" s="4"/>
      <c r="B47" s="3">
        <v>10</v>
      </c>
      <c r="C47" s="2" t="s">
        <v>76</v>
      </c>
      <c r="D47" s="30">
        <v>1981</v>
      </c>
      <c r="E47" s="31" t="s">
        <v>77</v>
      </c>
      <c r="F47" s="32">
        <v>5</v>
      </c>
      <c r="G47" s="33">
        <v>0</v>
      </c>
      <c r="H47" s="32">
        <f t="shared" si="4"/>
        <v>5</v>
      </c>
      <c r="I47" s="34">
        <f t="shared" si="5"/>
        <v>0</v>
      </c>
      <c r="J47" s="35"/>
      <c r="K47" s="33"/>
      <c r="L47" s="32"/>
      <c r="M47" s="34"/>
      <c r="N47" s="32"/>
      <c r="O47" s="33"/>
      <c r="P47" s="32"/>
      <c r="Q47" s="34"/>
      <c r="R47" s="32"/>
      <c r="S47" s="33"/>
      <c r="T47" s="32"/>
      <c r="U47" s="34"/>
    </row>
    <row r="48" spans="1:25">
      <c r="A48" s="4"/>
      <c r="B48" s="3"/>
      <c r="C48" s="2"/>
      <c r="D48" s="30">
        <v>1944</v>
      </c>
      <c r="E48" s="31" t="s">
        <v>78</v>
      </c>
      <c r="F48" s="32">
        <v>9</v>
      </c>
      <c r="G48" s="33">
        <v>9</v>
      </c>
      <c r="H48" s="32">
        <f t="shared" si="4"/>
        <v>0</v>
      </c>
      <c r="I48" s="34">
        <f t="shared" si="5"/>
        <v>1</v>
      </c>
      <c r="J48" s="35">
        <v>14</v>
      </c>
      <c r="K48" s="33">
        <v>14</v>
      </c>
      <c r="L48" s="32">
        <f>J48-K48</f>
        <v>0</v>
      </c>
      <c r="M48" s="34">
        <f>K48/J48</f>
        <v>1</v>
      </c>
      <c r="N48" s="32"/>
      <c r="O48" s="33"/>
      <c r="P48" s="32"/>
      <c r="Q48" s="34"/>
      <c r="R48" s="32"/>
      <c r="S48" s="33"/>
      <c r="T48" s="32"/>
      <c r="U48" s="34"/>
    </row>
    <row r="49" spans="1:25">
      <c r="A49" s="4"/>
      <c r="B49" s="3"/>
      <c r="C49" s="2"/>
      <c r="D49" s="30">
        <v>2038</v>
      </c>
      <c r="E49" s="31" t="s">
        <v>79</v>
      </c>
      <c r="F49" s="32">
        <v>8</v>
      </c>
      <c r="G49" s="33">
        <v>8</v>
      </c>
      <c r="H49" s="32">
        <f t="shared" si="4"/>
        <v>0</v>
      </c>
      <c r="I49" s="34">
        <f t="shared" si="5"/>
        <v>1</v>
      </c>
      <c r="J49" s="35"/>
      <c r="K49" s="33"/>
      <c r="L49" s="32"/>
      <c r="M49" s="34"/>
      <c r="N49" s="32">
        <v>2</v>
      </c>
      <c r="O49" s="33">
        <v>1</v>
      </c>
      <c r="P49" s="32">
        <f>N49-O49</f>
        <v>1</v>
      </c>
      <c r="Q49" s="34">
        <f>O49/N49</f>
        <v>0.5</v>
      </c>
      <c r="R49" s="32"/>
      <c r="S49" s="33"/>
      <c r="T49" s="32"/>
      <c r="U49" s="34"/>
    </row>
    <row r="50" spans="1:25">
      <c r="A50" s="4"/>
      <c r="B50" s="3"/>
      <c r="C50" s="2"/>
      <c r="D50" s="30">
        <v>1987</v>
      </c>
      <c r="E50" s="31" t="s">
        <v>80</v>
      </c>
      <c r="F50" s="32">
        <v>14</v>
      </c>
      <c r="G50" s="33">
        <v>14</v>
      </c>
      <c r="H50" s="32">
        <f t="shared" si="4"/>
        <v>0</v>
      </c>
      <c r="I50" s="34">
        <f t="shared" si="5"/>
        <v>1</v>
      </c>
      <c r="J50" s="35">
        <v>5</v>
      </c>
      <c r="K50" s="33">
        <v>5</v>
      </c>
      <c r="L50" s="32">
        <f>J50-K50</f>
        <v>0</v>
      </c>
      <c r="M50" s="34">
        <f>K50/J50</f>
        <v>1</v>
      </c>
      <c r="N50" s="32">
        <v>5</v>
      </c>
      <c r="O50" s="33">
        <v>5</v>
      </c>
      <c r="P50" s="32">
        <f>N50-O50</f>
        <v>0</v>
      </c>
      <c r="Q50" s="34">
        <f>O50/N50</f>
        <v>1</v>
      </c>
      <c r="R50" s="32"/>
      <c r="S50" s="33"/>
      <c r="T50" s="32"/>
      <c r="U50" s="34"/>
    </row>
    <row r="51" spans="1:25">
      <c r="A51" s="4"/>
      <c r="B51" s="3"/>
      <c r="C51" s="2"/>
      <c r="D51" s="30">
        <v>2055</v>
      </c>
      <c r="E51" s="31" t="s">
        <v>81</v>
      </c>
      <c r="F51" s="32">
        <v>5</v>
      </c>
      <c r="G51" s="33">
        <v>7</v>
      </c>
      <c r="H51" s="32">
        <f t="shared" si="4"/>
        <v>-2</v>
      </c>
      <c r="I51" s="34">
        <f t="shared" si="5"/>
        <v>1.4</v>
      </c>
      <c r="J51" s="35">
        <v>1</v>
      </c>
      <c r="K51" s="33"/>
      <c r="L51" s="32">
        <f>J51-K51</f>
        <v>1</v>
      </c>
      <c r="M51" s="34">
        <f>K51/J51</f>
        <v>0</v>
      </c>
      <c r="N51" s="32">
        <v>2</v>
      </c>
      <c r="O51" s="33">
        <v>1</v>
      </c>
      <c r="P51" s="32">
        <f>N51-O51</f>
        <v>1</v>
      </c>
      <c r="Q51" s="34">
        <f>O51/N51</f>
        <v>0.5</v>
      </c>
      <c r="R51" s="32"/>
      <c r="S51" s="33"/>
      <c r="T51" s="32"/>
      <c r="U51" s="34"/>
    </row>
    <row r="52" spans="1:25">
      <c r="A52" s="4"/>
      <c r="B52" s="29">
        <v>20</v>
      </c>
      <c r="C52" s="30" t="s">
        <v>82</v>
      </c>
      <c r="D52" s="30">
        <v>17277</v>
      </c>
      <c r="E52" s="31" t="s">
        <v>83</v>
      </c>
      <c r="F52" s="32">
        <v>20</v>
      </c>
      <c r="G52" s="33">
        <v>20</v>
      </c>
      <c r="H52" s="32">
        <f t="shared" si="4"/>
        <v>0</v>
      </c>
      <c r="I52" s="34">
        <f t="shared" si="5"/>
        <v>1</v>
      </c>
      <c r="J52" s="35"/>
      <c r="K52" s="33"/>
      <c r="L52" s="32"/>
      <c r="M52" s="34"/>
      <c r="N52" s="32"/>
      <c r="O52" s="33"/>
      <c r="P52" s="32"/>
      <c r="Q52" s="34"/>
      <c r="R52" s="32"/>
      <c r="S52" s="33"/>
      <c r="T52" s="32"/>
      <c r="U52" s="34"/>
    </row>
    <row r="53" spans="1:25">
      <c r="A53" s="5" t="s">
        <v>84</v>
      </c>
      <c r="B53" s="5"/>
      <c r="C53" s="5"/>
      <c r="D53" s="5"/>
      <c r="E53" s="5"/>
      <c r="F53" s="16">
        <f>SUM(F38:F52)</f>
        <v>160</v>
      </c>
      <c r="G53" s="16">
        <f>SUM(G38:G52)</f>
        <v>137</v>
      </c>
      <c r="H53" s="16">
        <f>SUM(H38:H52)</f>
        <v>23</v>
      </c>
      <c r="I53" s="27">
        <f t="shared" si="5"/>
        <v>0.85624999999999996</v>
      </c>
      <c r="J53" s="16">
        <f>SUM(J38:J52)</f>
        <v>22</v>
      </c>
      <c r="K53" s="16">
        <f>SUM(K38:K52)</f>
        <v>19</v>
      </c>
      <c r="L53" s="16">
        <f>SUM(L38:L52)</f>
        <v>3</v>
      </c>
      <c r="M53" s="27">
        <f>K53/J53</f>
        <v>0.86363636363636365</v>
      </c>
      <c r="N53" s="16">
        <f>SUM(N38:N52)</f>
        <v>20</v>
      </c>
      <c r="O53" s="16">
        <f>SUM(O38:O52)</f>
        <v>13</v>
      </c>
      <c r="P53" s="16">
        <f>N53-O53</f>
        <v>7</v>
      </c>
      <c r="Q53" s="27">
        <f>O53/N53</f>
        <v>0.65</v>
      </c>
      <c r="R53" s="16">
        <f>SUM(R38:R52)</f>
        <v>0</v>
      </c>
      <c r="S53" s="16">
        <f>SUM(S38:S52)</f>
        <v>0</v>
      </c>
      <c r="T53" s="16">
        <f>R53-S53</f>
        <v>0</v>
      </c>
      <c r="U53" s="27" t="e">
        <f>S53/R53</f>
        <v>#DIV/0!</v>
      </c>
      <c r="V53" s="28"/>
      <c r="W53" s="28"/>
      <c r="X53" s="28"/>
      <c r="Y53" s="28"/>
    </row>
    <row r="54" spans="1:25">
      <c r="A54" s="1" t="s">
        <v>85</v>
      </c>
      <c r="B54" s="148">
        <v>11</v>
      </c>
      <c r="C54" s="149" t="s">
        <v>86</v>
      </c>
      <c r="D54" s="37">
        <v>1643</v>
      </c>
      <c r="E54" s="38" t="s">
        <v>87</v>
      </c>
      <c r="F54" s="39">
        <v>7</v>
      </c>
      <c r="G54" s="40">
        <v>7</v>
      </c>
      <c r="H54" s="39">
        <f t="shared" ref="H54:H69" si="6">F54-G54</f>
        <v>0</v>
      </c>
      <c r="I54" s="41">
        <f t="shared" si="5"/>
        <v>1</v>
      </c>
      <c r="J54" s="39">
        <v>0</v>
      </c>
      <c r="K54" s="40"/>
      <c r="L54" s="39">
        <f>J54-K54</f>
        <v>0</v>
      </c>
      <c r="M54" s="41"/>
      <c r="N54" s="39">
        <v>3</v>
      </c>
      <c r="O54" s="40">
        <v>1</v>
      </c>
      <c r="P54" s="39">
        <v>3</v>
      </c>
      <c r="Q54" s="41">
        <f>O54/N54</f>
        <v>0.33333333333333331</v>
      </c>
      <c r="R54" s="41"/>
      <c r="S54" s="42"/>
      <c r="T54" s="41"/>
      <c r="U54" s="41"/>
    </row>
    <row r="55" spans="1:25">
      <c r="A55" s="1"/>
      <c r="B55" s="148"/>
      <c r="C55" s="149"/>
      <c r="D55" s="37">
        <v>1634</v>
      </c>
      <c r="E55" s="38" t="s">
        <v>88</v>
      </c>
      <c r="F55" s="39">
        <v>7</v>
      </c>
      <c r="G55" s="40">
        <v>7</v>
      </c>
      <c r="H55" s="39">
        <f t="shared" si="6"/>
        <v>0</v>
      </c>
      <c r="I55" s="41">
        <f t="shared" si="5"/>
        <v>1</v>
      </c>
      <c r="J55" s="39">
        <v>0</v>
      </c>
      <c r="K55" s="40"/>
      <c r="L55" s="39">
        <f>J55-K55</f>
        <v>0</v>
      </c>
      <c r="M55" s="41" t="e">
        <f>K55/J55</f>
        <v>#DIV/0!</v>
      </c>
      <c r="N55" s="39"/>
      <c r="O55" s="40"/>
      <c r="P55" s="39"/>
      <c r="Q55" s="41"/>
      <c r="R55" s="41"/>
      <c r="S55" s="42"/>
      <c r="T55" s="41"/>
      <c r="U55" s="41"/>
    </row>
    <row r="56" spans="1:25">
      <c r="A56" s="1"/>
      <c r="B56" s="148">
        <v>12</v>
      </c>
      <c r="C56" s="149" t="s">
        <v>89</v>
      </c>
      <c r="D56" s="37">
        <v>17694</v>
      </c>
      <c r="E56" s="38" t="s">
        <v>90</v>
      </c>
      <c r="F56" s="39">
        <v>10</v>
      </c>
      <c r="G56" s="40">
        <v>10</v>
      </c>
      <c r="H56" s="39">
        <f t="shared" si="6"/>
        <v>0</v>
      </c>
      <c r="I56" s="41">
        <f t="shared" si="5"/>
        <v>1</v>
      </c>
      <c r="J56" s="39"/>
      <c r="K56" s="40"/>
      <c r="L56" s="39"/>
      <c r="M56" s="41"/>
      <c r="N56" s="39">
        <v>2</v>
      </c>
      <c r="O56" s="40">
        <v>0</v>
      </c>
      <c r="P56" s="39">
        <f>N56-O56</f>
        <v>2</v>
      </c>
      <c r="Q56" s="41">
        <f>O56/N56</f>
        <v>0</v>
      </c>
      <c r="R56" s="41"/>
      <c r="S56" s="42"/>
      <c r="T56" s="41"/>
      <c r="U56" s="41"/>
    </row>
    <row r="57" spans="1:25">
      <c r="A57" s="1"/>
      <c r="B57" s="148"/>
      <c r="C57" s="149"/>
      <c r="D57" s="37">
        <v>17724</v>
      </c>
      <c r="E57" s="38" t="s">
        <v>91</v>
      </c>
      <c r="F57" s="39">
        <v>10</v>
      </c>
      <c r="G57" s="40">
        <v>10</v>
      </c>
      <c r="H57" s="39">
        <f t="shared" si="6"/>
        <v>0</v>
      </c>
      <c r="I57" s="41">
        <f t="shared" si="5"/>
        <v>1</v>
      </c>
      <c r="J57" s="39"/>
      <c r="K57" s="40"/>
      <c r="L57" s="39"/>
      <c r="M57" s="41"/>
      <c r="N57" s="39"/>
      <c r="O57" s="40"/>
      <c r="P57" s="39"/>
      <c r="Q57" s="41"/>
      <c r="R57" s="41"/>
      <c r="S57" s="42"/>
      <c r="T57" s="41"/>
      <c r="U57" s="41"/>
    </row>
    <row r="58" spans="1:25">
      <c r="A58" s="1"/>
      <c r="B58" s="148"/>
      <c r="C58" s="149"/>
      <c r="D58" s="37">
        <v>17695</v>
      </c>
      <c r="E58" s="38" t="s">
        <v>92</v>
      </c>
      <c r="F58" s="39">
        <v>10</v>
      </c>
      <c r="G58" s="40">
        <v>9</v>
      </c>
      <c r="H58" s="39">
        <f t="shared" si="6"/>
        <v>1</v>
      </c>
      <c r="I58" s="41">
        <f t="shared" si="5"/>
        <v>0.9</v>
      </c>
      <c r="J58" s="39"/>
      <c r="K58" s="40"/>
      <c r="L58" s="39"/>
      <c r="M58" s="41"/>
      <c r="N58" s="39">
        <v>2</v>
      </c>
      <c r="O58" s="40">
        <v>2</v>
      </c>
      <c r="P58" s="39">
        <f>N58-O58</f>
        <v>0</v>
      </c>
      <c r="Q58" s="41">
        <f>O58/N58</f>
        <v>1</v>
      </c>
      <c r="R58" s="41"/>
      <c r="S58" s="42"/>
      <c r="T58" s="41"/>
      <c r="U58" s="41"/>
    </row>
    <row r="59" spans="1:25">
      <c r="A59" s="1"/>
      <c r="B59" s="148"/>
      <c r="C59" s="149"/>
      <c r="D59" s="37">
        <v>24293</v>
      </c>
      <c r="E59" s="38" t="s">
        <v>93</v>
      </c>
      <c r="F59" s="39">
        <v>14</v>
      </c>
      <c r="G59" s="40">
        <v>4</v>
      </c>
      <c r="H59" s="39">
        <f t="shared" si="6"/>
        <v>10</v>
      </c>
      <c r="I59" s="41">
        <f t="shared" si="5"/>
        <v>0.2857142857142857</v>
      </c>
      <c r="J59" s="39"/>
      <c r="K59" s="40"/>
      <c r="L59" s="39"/>
      <c r="M59" s="41"/>
      <c r="N59" s="39"/>
      <c r="O59" s="40"/>
      <c r="P59" s="39"/>
      <c r="Q59" s="41"/>
      <c r="R59" s="41"/>
      <c r="S59" s="42"/>
      <c r="T59" s="41"/>
      <c r="U59" s="41"/>
    </row>
    <row r="60" spans="1:25">
      <c r="A60" s="1"/>
      <c r="B60" s="148">
        <v>13</v>
      </c>
      <c r="C60" s="149" t="s">
        <v>94</v>
      </c>
      <c r="D60" s="37">
        <v>2631</v>
      </c>
      <c r="E60" s="38" t="s">
        <v>95</v>
      </c>
      <c r="F60" s="39">
        <v>8</v>
      </c>
      <c r="G60" s="40">
        <v>6</v>
      </c>
      <c r="H60" s="39">
        <f t="shared" si="6"/>
        <v>2</v>
      </c>
      <c r="I60" s="41">
        <f t="shared" ref="I60:I86" si="7">G60/F60</f>
        <v>0.75</v>
      </c>
      <c r="J60" s="39"/>
      <c r="K60" s="40"/>
      <c r="L60" s="39"/>
      <c r="M60" s="41"/>
      <c r="N60" s="39"/>
      <c r="O60" s="40"/>
      <c r="P60" s="39"/>
      <c r="Q60" s="41"/>
      <c r="R60" s="41"/>
      <c r="S60" s="42"/>
      <c r="T60" s="41"/>
      <c r="U60" s="41"/>
    </row>
    <row r="61" spans="1:25">
      <c r="A61" s="1"/>
      <c r="B61" s="148"/>
      <c r="C61" s="149"/>
      <c r="D61" s="37">
        <v>2619</v>
      </c>
      <c r="E61" s="38" t="s">
        <v>96</v>
      </c>
      <c r="F61" s="39">
        <v>8</v>
      </c>
      <c r="G61" s="40">
        <v>6</v>
      </c>
      <c r="H61" s="39">
        <f t="shared" si="6"/>
        <v>2</v>
      </c>
      <c r="I61" s="41">
        <f t="shared" si="7"/>
        <v>0.75</v>
      </c>
      <c r="J61" s="39">
        <v>2</v>
      </c>
      <c r="K61" s="40"/>
      <c r="L61" s="39">
        <f>J61-K61</f>
        <v>2</v>
      </c>
      <c r="M61" s="41">
        <f>K61/J61</f>
        <v>0</v>
      </c>
      <c r="N61" s="39"/>
      <c r="O61" s="40"/>
      <c r="P61" s="39"/>
      <c r="Q61" s="41"/>
      <c r="R61" s="41"/>
      <c r="S61" s="42"/>
      <c r="T61" s="41"/>
      <c r="U61" s="41"/>
    </row>
    <row r="62" spans="1:25">
      <c r="A62" s="1"/>
      <c r="B62" s="36">
        <v>14</v>
      </c>
      <c r="C62" s="37" t="s">
        <v>97</v>
      </c>
      <c r="D62" s="37">
        <v>13825</v>
      </c>
      <c r="E62" s="38" t="s">
        <v>98</v>
      </c>
      <c r="F62" s="39">
        <v>10</v>
      </c>
      <c r="G62" s="40">
        <v>10</v>
      </c>
      <c r="H62" s="39">
        <f t="shared" si="6"/>
        <v>0</v>
      </c>
      <c r="I62" s="41">
        <f t="shared" si="7"/>
        <v>1</v>
      </c>
      <c r="J62" s="39"/>
      <c r="K62" s="40"/>
      <c r="L62" s="39"/>
      <c r="M62" s="41"/>
      <c r="N62" s="39">
        <v>1</v>
      </c>
      <c r="O62" s="40">
        <v>0</v>
      </c>
      <c r="P62" s="39">
        <f>N62-O62</f>
        <v>1</v>
      </c>
      <c r="Q62" s="41">
        <f>O62/N62</f>
        <v>0</v>
      </c>
      <c r="R62" s="41"/>
      <c r="S62" s="42"/>
      <c r="T62" s="41"/>
      <c r="U62" s="41"/>
    </row>
    <row r="63" spans="1:25">
      <c r="A63" s="1"/>
      <c r="B63" s="148">
        <v>15</v>
      </c>
      <c r="C63" s="149" t="s">
        <v>99</v>
      </c>
      <c r="D63" s="37">
        <v>12228</v>
      </c>
      <c r="E63" s="38" t="s">
        <v>100</v>
      </c>
      <c r="F63" s="39">
        <v>6</v>
      </c>
      <c r="G63" s="40">
        <v>6</v>
      </c>
      <c r="H63" s="39">
        <f t="shared" si="6"/>
        <v>0</v>
      </c>
      <c r="I63" s="41">
        <f t="shared" si="7"/>
        <v>1</v>
      </c>
      <c r="J63" s="39"/>
      <c r="K63" s="40"/>
      <c r="L63" s="39"/>
      <c r="M63" s="41"/>
      <c r="N63" s="39"/>
      <c r="O63" s="40"/>
      <c r="P63" s="39"/>
      <c r="Q63" s="41"/>
      <c r="R63" s="41"/>
      <c r="S63" s="42"/>
      <c r="T63" s="41"/>
      <c r="U63" s="41"/>
    </row>
    <row r="64" spans="1:25">
      <c r="A64" s="1"/>
      <c r="B64" s="148"/>
      <c r="C64" s="149"/>
      <c r="D64" s="37">
        <v>12515</v>
      </c>
      <c r="E64" s="38" t="s">
        <v>101</v>
      </c>
      <c r="F64" s="39">
        <v>6</v>
      </c>
      <c r="G64" s="40">
        <v>3</v>
      </c>
      <c r="H64" s="39">
        <f t="shared" si="6"/>
        <v>3</v>
      </c>
      <c r="I64" s="41">
        <f t="shared" si="7"/>
        <v>0.5</v>
      </c>
      <c r="J64" s="39"/>
      <c r="K64" s="40"/>
      <c r="L64" s="39"/>
      <c r="M64" s="41"/>
      <c r="N64" s="39"/>
      <c r="O64" s="40"/>
      <c r="P64" s="39"/>
      <c r="Q64" s="41"/>
      <c r="R64" s="41"/>
      <c r="S64" s="42"/>
      <c r="T64" s="41"/>
      <c r="U64" s="41"/>
    </row>
    <row r="65" spans="1:25">
      <c r="A65" s="1"/>
      <c r="B65" s="148"/>
      <c r="C65" s="149"/>
      <c r="D65" s="37">
        <v>12127</v>
      </c>
      <c r="E65" s="38" t="s">
        <v>102</v>
      </c>
      <c r="F65" s="39">
        <v>8</v>
      </c>
      <c r="G65" s="40">
        <v>8</v>
      </c>
      <c r="H65" s="39">
        <f t="shared" si="6"/>
        <v>0</v>
      </c>
      <c r="I65" s="41">
        <f t="shared" si="7"/>
        <v>1</v>
      </c>
      <c r="J65" s="39"/>
      <c r="K65" s="40"/>
      <c r="L65" s="39"/>
      <c r="M65" s="41"/>
      <c r="N65" s="39">
        <v>6</v>
      </c>
      <c r="O65" s="40">
        <v>5</v>
      </c>
      <c r="P65" s="39">
        <f>N65-O65</f>
        <v>1</v>
      </c>
      <c r="Q65" s="41">
        <f>O65/N65</f>
        <v>0.83333333333333337</v>
      </c>
      <c r="R65" s="41"/>
      <c r="S65" s="42"/>
      <c r="T65" s="41"/>
      <c r="U65" s="41"/>
    </row>
    <row r="66" spans="1:25">
      <c r="A66" s="1"/>
      <c r="B66" s="148"/>
      <c r="C66" s="149"/>
      <c r="D66" s="37">
        <v>12227</v>
      </c>
      <c r="E66" s="38" t="s">
        <v>103</v>
      </c>
      <c r="F66" s="39">
        <v>14</v>
      </c>
      <c r="G66" s="40">
        <v>10</v>
      </c>
      <c r="H66" s="39">
        <f t="shared" si="6"/>
        <v>4</v>
      </c>
      <c r="I66" s="41">
        <f t="shared" si="7"/>
        <v>0.7142857142857143</v>
      </c>
      <c r="J66" s="39"/>
      <c r="K66" s="40"/>
      <c r="L66" s="39"/>
      <c r="M66" s="41"/>
      <c r="N66" s="39">
        <v>2</v>
      </c>
      <c r="O66" s="40">
        <v>0</v>
      </c>
      <c r="P66" s="39">
        <f>N66-O66</f>
        <v>2</v>
      </c>
      <c r="Q66" s="41">
        <f>O66/N66</f>
        <v>0</v>
      </c>
      <c r="R66" s="41"/>
      <c r="S66" s="42"/>
      <c r="T66" s="41"/>
      <c r="U66" s="41"/>
    </row>
    <row r="67" spans="1:25">
      <c r="A67" s="1"/>
      <c r="B67" s="148"/>
      <c r="C67" s="149"/>
      <c r="D67" s="37"/>
      <c r="E67" s="38" t="s">
        <v>104</v>
      </c>
      <c r="F67" s="39">
        <v>10</v>
      </c>
      <c r="G67" s="40">
        <v>0</v>
      </c>
      <c r="H67" s="39">
        <f t="shared" si="6"/>
        <v>10</v>
      </c>
      <c r="I67" s="41">
        <f t="shared" si="7"/>
        <v>0</v>
      </c>
      <c r="J67" s="39"/>
      <c r="K67" s="40"/>
      <c r="L67" s="39"/>
      <c r="M67" s="41"/>
      <c r="N67" s="39"/>
      <c r="O67" s="40"/>
      <c r="P67" s="39"/>
      <c r="Q67" s="41"/>
      <c r="R67" s="41"/>
      <c r="S67" s="42"/>
      <c r="T67" s="41"/>
      <c r="U67" s="41"/>
    </row>
    <row r="68" spans="1:25">
      <c r="A68" s="1"/>
      <c r="B68" s="148"/>
      <c r="C68" s="149"/>
      <c r="D68" s="37">
        <v>12100</v>
      </c>
      <c r="E68" s="38" t="s">
        <v>105</v>
      </c>
      <c r="F68" s="39">
        <v>22</v>
      </c>
      <c r="G68" s="40">
        <v>14</v>
      </c>
      <c r="H68" s="39">
        <f t="shared" si="6"/>
        <v>8</v>
      </c>
      <c r="I68" s="41">
        <f t="shared" si="7"/>
        <v>0.63636363636363635</v>
      </c>
      <c r="J68" s="39"/>
      <c r="K68" s="40"/>
      <c r="L68" s="39"/>
      <c r="M68" s="41"/>
      <c r="N68" s="39">
        <v>2</v>
      </c>
      <c r="O68" s="40">
        <v>0</v>
      </c>
      <c r="P68" s="39">
        <f>N68-O68</f>
        <v>2</v>
      </c>
      <c r="Q68" s="41">
        <f>O68/N68</f>
        <v>0</v>
      </c>
      <c r="R68" s="41"/>
      <c r="S68" s="42"/>
      <c r="T68" s="41"/>
      <c r="U68" s="41"/>
    </row>
    <row r="69" spans="1:25">
      <c r="A69" s="1"/>
      <c r="B69" s="148"/>
      <c r="C69" s="37" t="s">
        <v>106</v>
      </c>
      <c r="D69" s="37">
        <v>16816</v>
      </c>
      <c r="E69" s="38" t="s">
        <v>107</v>
      </c>
      <c r="F69" s="39">
        <v>15</v>
      </c>
      <c r="G69" s="40">
        <v>7</v>
      </c>
      <c r="H69" s="39">
        <f t="shared" si="6"/>
        <v>8</v>
      </c>
      <c r="I69" s="41">
        <f t="shared" si="7"/>
        <v>0.46666666666666667</v>
      </c>
      <c r="J69" s="39"/>
      <c r="K69" s="40"/>
      <c r="L69" s="39"/>
      <c r="M69" s="41"/>
      <c r="N69" s="39">
        <v>2</v>
      </c>
      <c r="O69" s="40">
        <v>1</v>
      </c>
      <c r="P69" s="39">
        <f>N69-O69</f>
        <v>1</v>
      </c>
      <c r="Q69" s="41">
        <f>O69/N69</f>
        <v>0.5</v>
      </c>
      <c r="R69" s="43">
        <v>2</v>
      </c>
      <c r="S69" s="42"/>
      <c r="T69" s="41">
        <f>S69/R69</f>
        <v>0</v>
      </c>
      <c r="U69" s="41"/>
    </row>
    <row r="70" spans="1:25">
      <c r="A70" s="5" t="s">
        <v>108</v>
      </c>
      <c r="B70" s="5"/>
      <c r="C70" s="5"/>
      <c r="D70" s="5"/>
      <c r="E70" s="5"/>
      <c r="F70" s="16">
        <f>SUM(F54:F69)</f>
        <v>165</v>
      </c>
      <c r="G70" s="16">
        <f>SUM(G54:G69)</f>
        <v>117</v>
      </c>
      <c r="H70" s="16">
        <f>SUM(H54:H69)</f>
        <v>48</v>
      </c>
      <c r="I70" s="27">
        <f t="shared" si="7"/>
        <v>0.70909090909090911</v>
      </c>
      <c r="J70" s="16">
        <f>SUM(J54:J69)</f>
        <v>2</v>
      </c>
      <c r="K70" s="16">
        <f>SUM(K54:K69)</f>
        <v>0</v>
      </c>
      <c r="L70" s="16">
        <f>J70-K70</f>
        <v>2</v>
      </c>
      <c r="M70" s="27">
        <f>K70/J70</f>
        <v>0</v>
      </c>
      <c r="N70" s="16">
        <f>SUM(N54:N69)</f>
        <v>20</v>
      </c>
      <c r="O70" s="16">
        <f>SUM(O54:O69)</f>
        <v>9</v>
      </c>
      <c r="P70" s="16">
        <f>SUM(P54:P69)</f>
        <v>12</v>
      </c>
      <c r="Q70" s="27">
        <f>O70/N70</f>
        <v>0.45</v>
      </c>
      <c r="R70" s="27"/>
      <c r="S70" s="27"/>
      <c r="T70" s="27"/>
      <c r="U70" s="27"/>
      <c r="V70" s="44"/>
      <c r="W70" s="44"/>
      <c r="X70" s="44"/>
      <c r="Y70" s="44"/>
    </row>
    <row r="71" spans="1:25">
      <c r="A71" s="150" t="s">
        <v>109</v>
      </c>
      <c r="B71" s="5">
        <v>16</v>
      </c>
      <c r="C71" s="12" t="s">
        <v>110</v>
      </c>
      <c r="D71" s="15">
        <v>254</v>
      </c>
      <c r="E71" s="45" t="s">
        <v>111</v>
      </c>
      <c r="F71" s="46">
        <v>2</v>
      </c>
      <c r="G71" s="47">
        <v>0</v>
      </c>
      <c r="H71" s="46">
        <f t="shared" ref="H71:H84" si="8">F71-G71</f>
        <v>2</v>
      </c>
      <c r="I71" s="48">
        <f t="shared" si="7"/>
        <v>0</v>
      </c>
      <c r="J71" s="49"/>
      <c r="K71" s="47"/>
      <c r="L71" s="46"/>
      <c r="M71" s="48"/>
      <c r="N71" s="46">
        <v>2</v>
      </c>
      <c r="O71" s="47">
        <v>1</v>
      </c>
      <c r="P71" s="46">
        <f>N71-O71</f>
        <v>1</v>
      </c>
      <c r="Q71" s="48">
        <f>O71/N71</f>
        <v>0.5</v>
      </c>
      <c r="R71" s="48"/>
      <c r="S71" s="50"/>
      <c r="T71" s="48"/>
      <c r="U71" s="48"/>
    </row>
    <row r="72" spans="1:25">
      <c r="A72" s="150"/>
      <c r="B72" s="5"/>
      <c r="C72" s="12"/>
      <c r="D72" s="15">
        <v>348</v>
      </c>
      <c r="E72" s="45" t="s">
        <v>112</v>
      </c>
      <c r="F72" s="46">
        <v>14</v>
      </c>
      <c r="G72" s="47">
        <v>14</v>
      </c>
      <c r="H72" s="46">
        <f t="shared" si="8"/>
        <v>0</v>
      </c>
      <c r="I72" s="48">
        <f t="shared" si="7"/>
        <v>1</v>
      </c>
      <c r="J72" s="49"/>
      <c r="K72" s="47"/>
      <c r="L72" s="46"/>
      <c r="M72" s="48"/>
      <c r="N72" s="46"/>
      <c r="O72" s="47"/>
      <c r="P72" s="46"/>
      <c r="Q72" s="48"/>
      <c r="R72" s="48"/>
      <c r="S72" s="50"/>
      <c r="T72" s="48"/>
      <c r="U72" s="48"/>
    </row>
    <row r="73" spans="1:25">
      <c r="A73" s="150"/>
      <c r="B73" s="5"/>
      <c r="C73" s="12" t="s">
        <v>113</v>
      </c>
      <c r="D73" s="15">
        <v>646</v>
      </c>
      <c r="E73" s="45" t="s">
        <v>114</v>
      </c>
      <c r="F73" s="46">
        <v>5</v>
      </c>
      <c r="G73" s="47">
        <v>5</v>
      </c>
      <c r="H73" s="46">
        <f t="shared" si="8"/>
        <v>0</v>
      </c>
      <c r="I73" s="48">
        <f t="shared" si="7"/>
        <v>1</v>
      </c>
      <c r="J73" s="49">
        <v>5</v>
      </c>
      <c r="K73" s="47"/>
      <c r="L73" s="46">
        <f>J73-K73</f>
        <v>5</v>
      </c>
      <c r="M73" s="48">
        <f>K73/J73</f>
        <v>0</v>
      </c>
      <c r="N73" s="46"/>
      <c r="O73" s="47"/>
      <c r="P73" s="46"/>
      <c r="Q73" s="48"/>
      <c r="R73" s="48"/>
      <c r="S73" s="50"/>
      <c r="T73" s="48"/>
      <c r="U73" s="48"/>
    </row>
    <row r="74" spans="1:25">
      <c r="A74" s="150"/>
      <c r="B74" s="5"/>
      <c r="C74" s="12"/>
      <c r="D74" s="15">
        <v>656</v>
      </c>
      <c r="E74" s="45" t="s">
        <v>115</v>
      </c>
      <c r="F74" s="46">
        <v>25</v>
      </c>
      <c r="G74" s="47">
        <v>24</v>
      </c>
      <c r="H74" s="46">
        <f t="shared" si="8"/>
        <v>1</v>
      </c>
      <c r="I74" s="48">
        <f t="shared" si="7"/>
        <v>0.96</v>
      </c>
      <c r="J74" s="49"/>
      <c r="K74" s="47"/>
      <c r="L74" s="46"/>
      <c r="M74" s="48"/>
      <c r="N74" s="46"/>
      <c r="O74" s="47"/>
      <c r="P74" s="46"/>
      <c r="Q74" s="48"/>
      <c r="R74" s="48"/>
      <c r="S74" s="50"/>
      <c r="T74" s="48"/>
      <c r="U74" s="48"/>
    </row>
    <row r="75" spans="1:25">
      <c r="A75" s="150"/>
      <c r="B75" s="5">
        <v>17</v>
      </c>
      <c r="C75" s="12" t="s">
        <v>116</v>
      </c>
      <c r="D75" s="15">
        <v>10886</v>
      </c>
      <c r="E75" s="45" t="s">
        <v>117</v>
      </c>
      <c r="F75" s="46">
        <v>15</v>
      </c>
      <c r="G75" s="47">
        <v>15</v>
      </c>
      <c r="H75" s="46">
        <f t="shared" si="8"/>
        <v>0</v>
      </c>
      <c r="I75" s="48">
        <f t="shared" si="7"/>
        <v>1</v>
      </c>
      <c r="J75" s="49">
        <v>2</v>
      </c>
      <c r="K75" s="47">
        <v>1</v>
      </c>
      <c r="L75" s="46">
        <f>J75-K75</f>
        <v>1</v>
      </c>
      <c r="M75" s="48">
        <f>K75/J75</f>
        <v>0.5</v>
      </c>
      <c r="N75" s="46">
        <v>1</v>
      </c>
      <c r="O75" s="47">
        <v>1</v>
      </c>
      <c r="P75" s="46">
        <f>N75-O75</f>
        <v>0</v>
      </c>
      <c r="Q75" s="48">
        <f>O75/N75</f>
        <v>1</v>
      </c>
      <c r="R75" s="48"/>
      <c r="S75" s="50"/>
      <c r="T75" s="48"/>
      <c r="U75" s="48"/>
    </row>
    <row r="76" spans="1:25">
      <c r="A76" s="150"/>
      <c r="B76" s="5"/>
      <c r="C76" s="12"/>
      <c r="D76" s="15">
        <v>10723</v>
      </c>
      <c r="E76" s="45" t="s">
        <v>118</v>
      </c>
      <c r="F76" s="46">
        <v>17</v>
      </c>
      <c r="G76" s="47">
        <v>6</v>
      </c>
      <c r="H76" s="46">
        <f t="shared" si="8"/>
        <v>11</v>
      </c>
      <c r="I76" s="48">
        <f t="shared" si="7"/>
        <v>0.35294117647058826</v>
      </c>
      <c r="J76" s="49"/>
      <c r="K76" s="47"/>
      <c r="L76" s="46"/>
      <c r="M76" s="48"/>
      <c r="N76" s="46">
        <v>5</v>
      </c>
      <c r="O76" s="47">
        <v>3</v>
      </c>
      <c r="P76" s="46">
        <f>N76-O76</f>
        <v>2</v>
      </c>
      <c r="Q76" s="48">
        <f>O76/N76</f>
        <v>0.6</v>
      </c>
      <c r="R76" s="48"/>
      <c r="S76" s="50"/>
      <c r="T76" s="48"/>
      <c r="U76" s="48"/>
    </row>
    <row r="77" spans="1:25">
      <c r="A77" s="150"/>
      <c r="B77" s="5"/>
      <c r="C77" s="12"/>
      <c r="D77" s="15">
        <v>10888</v>
      </c>
      <c r="E77" s="45" t="s">
        <v>119</v>
      </c>
      <c r="F77" s="46">
        <v>7</v>
      </c>
      <c r="G77" s="47">
        <v>1</v>
      </c>
      <c r="H77" s="46">
        <f t="shared" si="8"/>
        <v>6</v>
      </c>
      <c r="I77" s="48">
        <f t="shared" si="7"/>
        <v>0.14285714285714285</v>
      </c>
      <c r="J77" s="49"/>
      <c r="K77" s="47"/>
      <c r="L77" s="46"/>
      <c r="M77" s="48"/>
      <c r="N77" s="46">
        <v>10</v>
      </c>
      <c r="O77" s="47">
        <v>0</v>
      </c>
      <c r="P77" s="46">
        <f>N77-O77</f>
        <v>10</v>
      </c>
      <c r="Q77" s="48">
        <f>O77/N77</f>
        <v>0</v>
      </c>
      <c r="R77" s="48"/>
      <c r="S77" s="50"/>
      <c r="T77" s="48"/>
      <c r="U77" s="48"/>
      <c r="V77" t="s">
        <v>56</v>
      </c>
    </row>
    <row r="78" spans="1:25">
      <c r="A78" s="150"/>
      <c r="B78" s="5"/>
      <c r="C78" s="12"/>
      <c r="D78" s="15">
        <v>10989</v>
      </c>
      <c r="E78" s="45" t="s">
        <v>120</v>
      </c>
      <c r="F78" s="46">
        <v>28</v>
      </c>
      <c r="G78" s="47">
        <v>8</v>
      </c>
      <c r="H78" s="46">
        <f t="shared" si="8"/>
        <v>20</v>
      </c>
      <c r="I78" s="48">
        <f t="shared" si="7"/>
        <v>0.2857142857142857</v>
      </c>
      <c r="J78" s="49">
        <v>4</v>
      </c>
      <c r="K78" s="47"/>
      <c r="L78" s="46">
        <f>J78-K78</f>
        <v>4</v>
      </c>
      <c r="M78" s="48">
        <f>K78/J78</f>
        <v>0</v>
      </c>
      <c r="N78" s="46">
        <v>7</v>
      </c>
      <c r="O78" s="47">
        <v>6</v>
      </c>
      <c r="P78" s="46">
        <f>N78-O78</f>
        <v>1</v>
      </c>
      <c r="Q78" s="48">
        <f>O78/N78</f>
        <v>0.8571428571428571</v>
      </c>
      <c r="R78" s="48"/>
      <c r="S78" s="50"/>
      <c r="T78" s="48"/>
      <c r="U78" s="48"/>
    </row>
    <row r="79" spans="1:25">
      <c r="A79" s="150"/>
      <c r="B79" s="5"/>
      <c r="C79" s="15" t="s">
        <v>121</v>
      </c>
      <c r="D79" s="15">
        <v>1359</v>
      </c>
      <c r="E79" s="45" t="s">
        <v>122</v>
      </c>
      <c r="F79" s="46">
        <v>10</v>
      </c>
      <c r="G79" s="47">
        <v>6</v>
      </c>
      <c r="H79" s="46">
        <f t="shared" si="8"/>
        <v>4</v>
      </c>
      <c r="I79" s="48">
        <f t="shared" si="7"/>
        <v>0.6</v>
      </c>
      <c r="J79" s="49"/>
      <c r="K79" s="47"/>
      <c r="L79" s="46"/>
      <c r="M79" s="48"/>
      <c r="N79" s="46"/>
      <c r="O79" s="47"/>
      <c r="P79" s="46"/>
      <c r="Q79" s="48"/>
      <c r="R79" s="48"/>
      <c r="S79" s="50"/>
      <c r="T79" s="48"/>
      <c r="U79" s="48"/>
    </row>
    <row r="80" spans="1:25">
      <c r="A80" s="150"/>
      <c r="B80" s="5">
        <v>18</v>
      </c>
      <c r="C80" s="15" t="s">
        <v>123</v>
      </c>
      <c r="D80" s="15">
        <v>1062</v>
      </c>
      <c r="E80" s="45" t="s">
        <v>124</v>
      </c>
      <c r="F80" s="46">
        <v>10</v>
      </c>
      <c r="G80" s="47">
        <v>6</v>
      </c>
      <c r="H80" s="46">
        <f t="shared" si="8"/>
        <v>4</v>
      </c>
      <c r="I80" s="48">
        <f t="shared" si="7"/>
        <v>0.6</v>
      </c>
      <c r="J80" s="49"/>
      <c r="K80" s="47"/>
      <c r="L80" s="46"/>
      <c r="M80" s="48"/>
      <c r="N80" s="46"/>
      <c r="O80" s="47"/>
      <c r="P80" s="46"/>
      <c r="Q80" s="48"/>
      <c r="R80" s="48"/>
      <c r="S80" s="50"/>
      <c r="T80" s="48"/>
      <c r="U80" s="48"/>
    </row>
    <row r="81" spans="1:25">
      <c r="A81" s="150"/>
      <c r="B81" s="5"/>
      <c r="C81" s="51" t="s">
        <v>125</v>
      </c>
      <c r="D81" s="15">
        <v>2969</v>
      </c>
      <c r="E81" s="45" t="s">
        <v>126</v>
      </c>
      <c r="F81" s="46">
        <v>10</v>
      </c>
      <c r="G81" s="47">
        <v>7</v>
      </c>
      <c r="H81" s="46">
        <f t="shared" si="8"/>
        <v>3</v>
      </c>
      <c r="I81" s="48">
        <f t="shared" si="7"/>
        <v>0.7</v>
      </c>
      <c r="J81" s="49"/>
      <c r="K81" s="47"/>
      <c r="L81" s="46"/>
      <c r="M81" s="48"/>
      <c r="N81" s="46"/>
      <c r="O81" s="47"/>
      <c r="P81" s="46"/>
      <c r="Q81" s="48"/>
      <c r="R81" s="48"/>
      <c r="S81" s="50"/>
      <c r="T81" s="48"/>
      <c r="U81" s="48"/>
    </row>
    <row r="82" spans="1:25">
      <c r="A82" s="150"/>
      <c r="B82" s="26">
        <v>19</v>
      </c>
      <c r="C82" s="15" t="s">
        <v>127</v>
      </c>
      <c r="D82" s="15">
        <v>10079</v>
      </c>
      <c r="E82" s="45" t="s">
        <v>128</v>
      </c>
      <c r="F82" s="46">
        <v>5</v>
      </c>
      <c r="G82" s="47">
        <v>5</v>
      </c>
      <c r="H82" s="46">
        <f t="shared" si="8"/>
        <v>0</v>
      </c>
      <c r="I82" s="48">
        <f t="shared" si="7"/>
        <v>1</v>
      </c>
      <c r="J82" s="49"/>
      <c r="K82" s="47"/>
      <c r="L82" s="46"/>
      <c r="M82" s="48"/>
      <c r="N82" s="46"/>
      <c r="O82" s="47"/>
      <c r="P82" s="46"/>
      <c r="Q82" s="48"/>
      <c r="R82" s="48"/>
      <c r="S82" s="50"/>
      <c r="T82" s="48"/>
      <c r="U82" s="48"/>
    </row>
    <row r="83" spans="1:25">
      <c r="A83" s="150"/>
      <c r="B83" s="5">
        <v>22</v>
      </c>
      <c r="C83" s="12" t="s">
        <v>129</v>
      </c>
      <c r="D83" s="15">
        <v>9998</v>
      </c>
      <c r="E83" s="45" t="s">
        <v>130</v>
      </c>
      <c r="F83" s="46">
        <v>9</v>
      </c>
      <c r="G83" s="47">
        <v>4</v>
      </c>
      <c r="H83" s="46">
        <f t="shared" si="8"/>
        <v>5</v>
      </c>
      <c r="I83" s="48">
        <f t="shared" si="7"/>
        <v>0.44444444444444442</v>
      </c>
      <c r="J83" s="49">
        <v>4</v>
      </c>
      <c r="K83" s="47"/>
      <c r="L83" s="46">
        <f>J83-K83</f>
        <v>4</v>
      </c>
      <c r="M83" s="48"/>
      <c r="N83" s="46">
        <v>2</v>
      </c>
      <c r="O83" s="47">
        <v>0</v>
      </c>
      <c r="P83" s="46">
        <f>N83-O83</f>
        <v>2</v>
      </c>
      <c r="Q83" s="48">
        <f>O83/N83</f>
        <v>0</v>
      </c>
      <c r="R83" s="48"/>
      <c r="S83" s="50"/>
      <c r="T83" s="48"/>
      <c r="U83" s="48"/>
    </row>
    <row r="84" spans="1:25">
      <c r="A84" s="150"/>
      <c r="B84" s="5"/>
      <c r="C84" s="12"/>
      <c r="D84" s="15">
        <v>10014</v>
      </c>
      <c r="E84" s="45" t="s">
        <v>131</v>
      </c>
      <c r="F84" s="46">
        <v>4</v>
      </c>
      <c r="G84" s="47">
        <v>6</v>
      </c>
      <c r="H84" s="46">
        <f t="shared" si="8"/>
        <v>-2</v>
      </c>
      <c r="I84" s="48">
        <f t="shared" si="7"/>
        <v>1.5</v>
      </c>
      <c r="J84" s="49"/>
      <c r="K84" s="47"/>
      <c r="L84" s="46"/>
      <c r="M84" s="48"/>
      <c r="N84" s="46">
        <v>2</v>
      </c>
      <c r="O84" s="47">
        <v>0</v>
      </c>
      <c r="P84" s="46">
        <f>N84-O84</f>
        <v>2</v>
      </c>
      <c r="Q84" s="48">
        <f>O84/N84</f>
        <v>0</v>
      </c>
      <c r="R84" s="48"/>
      <c r="S84" s="50"/>
      <c r="T84" s="48"/>
      <c r="U84" s="48"/>
    </row>
    <row r="85" spans="1:25">
      <c r="A85" s="10" t="s">
        <v>132</v>
      </c>
      <c r="B85" s="10"/>
      <c r="C85" s="10"/>
      <c r="D85" s="10"/>
      <c r="E85" s="10"/>
      <c r="F85" s="16">
        <f>SUM(F71:F84)</f>
        <v>161</v>
      </c>
      <c r="G85" s="16">
        <f>SUM(G71:G84)</f>
        <v>107</v>
      </c>
      <c r="H85" s="16">
        <f>SUM(H71:H84)</f>
        <v>54</v>
      </c>
      <c r="I85" s="27">
        <f t="shared" si="7"/>
        <v>0.6645962732919255</v>
      </c>
      <c r="J85" s="16">
        <f>SUM(J71:J84)</f>
        <v>15</v>
      </c>
      <c r="K85" s="16">
        <f>SUM(K71:K84)</f>
        <v>1</v>
      </c>
      <c r="L85" s="16">
        <f>J85-K85</f>
        <v>14</v>
      </c>
      <c r="M85" s="27">
        <f>K85/J85</f>
        <v>6.6666666666666666E-2</v>
      </c>
      <c r="N85" s="16">
        <f>SUM(N71:N84)</f>
        <v>29</v>
      </c>
      <c r="O85" s="16">
        <f>SUM(O71:O84)</f>
        <v>11</v>
      </c>
      <c r="P85" s="16">
        <f>SUM(P71:P84)</f>
        <v>18</v>
      </c>
      <c r="Q85" s="27">
        <f>O85/N85</f>
        <v>0.37931034482758619</v>
      </c>
      <c r="R85" s="27"/>
      <c r="S85" s="27"/>
      <c r="T85" s="27"/>
      <c r="U85" s="27"/>
      <c r="V85" s="44"/>
      <c r="W85" s="44"/>
      <c r="X85" s="44"/>
      <c r="Y85" s="44"/>
    </row>
    <row r="86" spans="1:25">
      <c r="A86" s="10" t="s">
        <v>133</v>
      </c>
      <c r="B86" s="10"/>
      <c r="C86" s="10"/>
      <c r="D86" s="10"/>
      <c r="E86" s="10"/>
      <c r="F86" s="16">
        <f>F37+F53+F70+F85</f>
        <v>885</v>
      </c>
      <c r="G86" s="16">
        <f>G37+G53+G70+G85</f>
        <v>696</v>
      </c>
      <c r="H86" s="16">
        <f>H37+H53+H70+H85</f>
        <v>189</v>
      </c>
      <c r="I86" s="27">
        <f t="shared" si="7"/>
        <v>0.78644067796610173</v>
      </c>
      <c r="J86" s="16">
        <f>J37+J53+J70+J85</f>
        <v>53</v>
      </c>
      <c r="K86" s="16">
        <f>K37+K53+K70+K85</f>
        <v>20</v>
      </c>
      <c r="L86" s="16">
        <f>L37+L53+L70+L85</f>
        <v>33</v>
      </c>
      <c r="M86" s="27">
        <f>K86/J86</f>
        <v>0.37735849056603776</v>
      </c>
      <c r="N86" s="16">
        <f>N37+N53+N70+N85</f>
        <v>172</v>
      </c>
      <c r="O86" s="16">
        <f>O37+O53+O70+O85</f>
        <v>82</v>
      </c>
      <c r="P86" s="16">
        <f>P37+P53+P70+P85</f>
        <v>91</v>
      </c>
      <c r="Q86" s="27">
        <f>O86/N86</f>
        <v>0.47674418604651164</v>
      </c>
      <c r="R86" s="52">
        <f>R37+R53</f>
        <v>3</v>
      </c>
      <c r="S86" s="52">
        <f>S37+S53</f>
        <v>2</v>
      </c>
      <c r="T86" s="52">
        <f>T37+T53</f>
        <v>1</v>
      </c>
      <c r="U86" s="27">
        <f>S86/R86</f>
        <v>0.66666666666666663</v>
      </c>
      <c r="V86" s="44"/>
      <c r="W86" s="44"/>
      <c r="X86" s="44"/>
      <c r="Y86" s="44"/>
    </row>
    <row r="87" spans="1:25" ht="15">
      <c r="A87" s="151" t="s">
        <v>134</v>
      </c>
      <c r="B87" s="151"/>
      <c r="C87" s="151"/>
      <c r="D87" s="151"/>
      <c r="E87" s="151"/>
      <c r="F87" s="53"/>
      <c r="G87" s="54"/>
      <c r="H87" s="53"/>
      <c r="I87" s="53"/>
      <c r="J87" s="53"/>
      <c r="K87" s="53"/>
      <c r="L87" s="53"/>
      <c r="M87" s="53"/>
      <c r="N87" s="53"/>
      <c r="O87" s="54"/>
      <c r="P87" s="53"/>
      <c r="Q87" s="55"/>
      <c r="R87" s="55"/>
      <c r="S87" s="55"/>
      <c r="T87" s="55"/>
      <c r="U87" s="55"/>
    </row>
    <row r="89" spans="1:25">
      <c r="A89" s="152" t="s">
        <v>135</v>
      </c>
      <c r="B89" s="152"/>
      <c r="C89" s="152"/>
      <c r="D89" s="152"/>
      <c r="E89" s="152"/>
      <c r="F89" s="152"/>
      <c r="G89" s="152"/>
      <c r="H89" s="152"/>
      <c r="I89" s="152"/>
      <c r="J89" s="152"/>
      <c r="K89" s="152"/>
      <c r="L89" s="152"/>
      <c r="M89" s="152"/>
      <c r="N89" s="152"/>
      <c r="O89" s="152"/>
      <c r="P89" s="152"/>
      <c r="Q89" s="152"/>
      <c r="R89" s="152"/>
      <c r="S89" s="152"/>
      <c r="T89" s="152"/>
      <c r="U89" s="152"/>
    </row>
    <row r="90" spans="1:25">
      <c r="A90" s="14" t="s">
        <v>0</v>
      </c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</row>
    <row r="91" spans="1:25">
      <c r="A91" s="13" t="s">
        <v>1</v>
      </c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</row>
    <row r="92" spans="1:25">
      <c r="A92" s="12" t="s">
        <v>188</v>
      </c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</row>
    <row r="93" spans="1:25">
      <c r="A93" s="153" t="s">
        <v>3</v>
      </c>
      <c r="B93" s="153"/>
      <c r="C93" s="153"/>
      <c r="D93" s="153"/>
      <c r="E93" s="153"/>
      <c r="F93" s="9" t="s">
        <v>8</v>
      </c>
      <c r="G93" s="9"/>
      <c r="H93" s="9"/>
      <c r="I93" s="9"/>
      <c r="J93" s="9"/>
      <c r="K93" s="9"/>
      <c r="L93" s="9"/>
      <c r="M93" s="9"/>
      <c r="N93" s="9" t="s">
        <v>9</v>
      </c>
      <c r="O93" s="9"/>
      <c r="P93" s="9"/>
      <c r="Q93" s="9"/>
      <c r="R93" s="9"/>
      <c r="S93" s="9"/>
      <c r="T93" s="9"/>
      <c r="U93" s="9"/>
      <c r="V93" s="9" t="s">
        <v>137</v>
      </c>
      <c r="W93" s="9"/>
      <c r="X93" s="9"/>
      <c r="Y93" s="9"/>
    </row>
    <row r="94" spans="1:25">
      <c r="A94" s="153"/>
      <c r="B94" s="153"/>
      <c r="C94" s="153"/>
      <c r="D94" s="153"/>
      <c r="E94" s="153"/>
      <c r="F94" s="9" t="s">
        <v>10</v>
      </c>
      <c r="G94" s="9"/>
      <c r="H94" s="9"/>
      <c r="I94" s="9"/>
      <c r="J94" s="9" t="s">
        <v>11</v>
      </c>
      <c r="K94" s="9"/>
      <c r="L94" s="9"/>
      <c r="M94" s="9"/>
      <c r="N94" s="9" t="s">
        <v>10</v>
      </c>
      <c r="O94" s="9"/>
      <c r="P94" s="9"/>
      <c r="Q94" s="9"/>
      <c r="R94" s="9" t="s">
        <v>11</v>
      </c>
      <c r="S94" s="9"/>
      <c r="T94" s="9"/>
      <c r="U94" s="9"/>
      <c r="V94" s="9"/>
      <c r="W94" s="9"/>
      <c r="X94" s="9"/>
      <c r="Y94" s="9"/>
    </row>
    <row r="95" spans="1:25">
      <c r="A95" s="153"/>
      <c r="B95" s="153"/>
      <c r="C95" s="153"/>
      <c r="D95" s="153"/>
      <c r="E95" s="153"/>
      <c r="F95" s="18" t="s">
        <v>12</v>
      </c>
      <c r="G95" s="18" t="s">
        <v>13</v>
      </c>
      <c r="H95" s="18" t="s">
        <v>14</v>
      </c>
      <c r="I95" s="18" t="s">
        <v>15</v>
      </c>
      <c r="J95" s="18" t="s">
        <v>12</v>
      </c>
      <c r="K95" s="18" t="s">
        <v>13</v>
      </c>
      <c r="L95" s="18" t="s">
        <v>14</v>
      </c>
      <c r="M95" s="18" t="s">
        <v>15</v>
      </c>
      <c r="N95" s="18" t="s">
        <v>12</v>
      </c>
      <c r="O95" s="18" t="s">
        <v>13</v>
      </c>
      <c r="P95" s="18" t="s">
        <v>14</v>
      </c>
      <c r="Q95" s="18" t="s">
        <v>15</v>
      </c>
      <c r="R95" s="18" t="s">
        <v>12</v>
      </c>
      <c r="S95" s="18" t="s">
        <v>13</v>
      </c>
      <c r="T95" s="18" t="s">
        <v>14</v>
      </c>
      <c r="U95" s="18" t="s">
        <v>15</v>
      </c>
      <c r="V95" s="18" t="s">
        <v>12</v>
      </c>
      <c r="W95" s="18" t="s">
        <v>13</v>
      </c>
      <c r="X95" s="18" t="s">
        <v>14</v>
      </c>
      <c r="Y95" s="18" t="s">
        <v>15</v>
      </c>
    </row>
    <row r="96" spans="1:25" ht="17.399999999999999">
      <c r="A96" s="154" t="s">
        <v>16</v>
      </c>
      <c r="B96" s="154"/>
      <c r="C96" s="154"/>
      <c r="D96" s="154"/>
      <c r="E96" s="154"/>
      <c r="F96" s="56">
        <f t="shared" ref="F96:U96" si="9">F37</f>
        <v>399</v>
      </c>
      <c r="G96" s="56">
        <f t="shared" si="9"/>
        <v>335</v>
      </c>
      <c r="H96" s="56">
        <f t="shared" si="9"/>
        <v>64</v>
      </c>
      <c r="I96" s="57">
        <f t="shared" si="9"/>
        <v>0.83959899749373434</v>
      </c>
      <c r="J96" s="56">
        <f t="shared" si="9"/>
        <v>14</v>
      </c>
      <c r="K96" s="56">
        <f t="shared" si="9"/>
        <v>0</v>
      </c>
      <c r="L96" s="56">
        <f t="shared" si="9"/>
        <v>14</v>
      </c>
      <c r="M96" s="57">
        <f t="shared" si="9"/>
        <v>0</v>
      </c>
      <c r="N96" s="56">
        <f t="shared" si="9"/>
        <v>103</v>
      </c>
      <c r="O96" s="56">
        <f t="shared" si="9"/>
        <v>49</v>
      </c>
      <c r="P96" s="56">
        <f t="shared" si="9"/>
        <v>54</v>
      </c>
      <c r="Q96" s="57">
        <f t="shared" si="9"/>
        <v>0.47572815533980584</v>
      </c>
      <c r="R96" s="56">
        <f t="shared" si="9"/>
        <v>3</v>
      </c>
      <c r="S96" s="56">
        <f t="shared" si="9"/>
        <v>2</v>
      </c>
      <c r="T96" s="56">
        <f t="shared" si="9"/>
        <v>1</v>
      </c>
      <c r="U96" s="57">
        <f t="shared" si="9"/>
        <v>0.66666666666666663</v>
      </c>
      <c r="V96" s="56">
        <f t="shared" ref="V96:W100" si="10">F96+J96+N96+R96</f>
        <v>519</v>
      </c>
      <c r="W96" s="56">
        <f t="shared" si="10"/>
        <v>386</v>
      </c>
      <c r="X96" s="56">
        <f>V96-W96</f>
        <v>133</v>
      </c>
      <c r="Y96" s="57">
        <f>W96/V96</f>
        <v>0.74373795761078998</v>
      </c>
    </row>
    <row r="97" spans="1:25" ht="17.399999999999999">
      <c r="A97" s="155" t="s">
        <v>61</v>
      </c>
      <c r="B97" s="155"/>
      <c r="C97" s="155"/>
      <c r="D97" s="155"/>
      <c r="E97" s="155"/>
      <c r="F97" s="58">
        <f t="shared" ref="F97:U97" si="11">F53</f>
        <v>160</v>
      </c>
      <c r="G97" s="58">
        <f t="shared" si="11"/>
        <v>137</v>
      </c>
      <c r="H97" s="58">
        <f t="shared" si="11"/>
        <v>23</v>
      </c>
      <c r="I97" s="59">
        <f t="shared" si="11"/>
        <v>0.85624999999999996</v>
      </c>
      <c r="J97" s="58">
        <f t="shared" si="11"/>
        <v>22</v>
      </c>
      <c r="K97" s="58">
        <f t="shared" si="11"/>
        <v>19</v>
      </c>
      <c r="L97" s="58">
        <f t="shared" si="11"/>
        <v>3</v>
      </c>
      <c r="M97" s="59">
        <f t="shared" si="11"/>
        <v>0.86363636363636365</v>
      </c>
      <c r="N97" s="58">
        <f t="shared" si="11"/>
        <v>20</v>
      </c>
      <c r="O97" s="58">
        <f t="shared" si="11"/>
        <v>13</v>
      </c>
      <c r="P97" s="58">
        <f t="shared" si="11"/>
        <v>7</v>
      </c>
      <c r="Q97" s="59">
        <f t="shared" si="11"/>
        <v>0.65</v>
      </c>
      <c r="R97" s="58">
        <f t="shared" si="11"/>
        <v>0</v>
      </c>
      <c r="S97" s="58">
        <f t="shared" si="11"/>
        <v>0</v>
      </c>
      <c r="T97" s="58">
        <f t="shared" si="11"/>
        <v>0</v>
      </c>
      <c r="U97" s="59" t="e">
        <f t="shared" si="11"/>
        <v>#DIV/0!</v>
      </c>
      <c r="V97" s="56">
        <f t="shared" si="10"/>
        <v>202</v>
      </c>
      <c r="W97" s="56">
        <f t="shared" si="10"/>
        <v>169</v>
      </c>
      <c r="X97" s="56">
        <f>V97-W97</f>
        <v>33</v>
      </c>
      <c r="Y97" s="57">
        <f>W97/V97</f>
        <v>0.8366336633663366</v>
      </c>
    </row>
    <row r="98" spans="1:25" ht="17.399999999999999">
      <c r="A98" s="156" t="s">
        <v>85</v>
      </c>
      <c r="B98" s="156"/>
      <c r="C98" s="156"/>
      <c r="D98" s="156"/>
      <c r="E98" s="156"/>
      <c r="F98" s="60">
        <f t="shared" ref="F98:Q98" si="12">F70</f>
        <v>165</v>
      </c>
      <c r="G98" s="60">
        <f t="shared" si="12"/>
        <v>117</v>
      </c>
      <c r="H98" s="60">
        <f t="shared" si="12"/>
        <v>48</v>
      </c>
      <c r="I98" s="61">
        <f t="shared" si="12"/>
        <v>0.70909090909090911</v>
      </c>
      <c r="J98" s="60">
        <f t="shared" si="12"/>
        <v>2</v>
      </c>
      <c r="K98" s="60">
        <f t="shared" si="12"/>
        <v>0</v>
      </c>
      <c r="L98" s="60">
        <f t="shared" si="12"/>
        <v>2</v>
      </c>
      <c r="M98" s="61">
        <f t="shared" si="12"/>
        <v>0</v>
      </c>
      <c r="N98" s="60">
        <f t="shared" si="12"/>
        <v>20</v>
      </c>
      <c r="O98" s="60">
        <f t="shared" si="12"/>
        <v>9</v>
      </c>
      <c r="P98" s="60">
        <f t="shared" si="12"/>
        <v>12</v>
      </c>
      <c r="Q98" s="61">
        <f t="shared" si="12"/>
        <v>0.45</v>
      </c>
      <c r="R98" s="61"/>
      <c r="S98" s="61"/>
      <c r="T98" s="61"/>
      <c r="U98" s="61"/>
      <c r="V98" s="56">
        <f t="shared" si="10"/>
        <v>187</v>
      </c>
      <c r="W98" s="56">
        <f t="shared" si="10"/>
        <v>126</v>
      </c>
      <c r="X98" s="56">
        <f>V98-W98</f>
        <v>61</v>
      </c>
      <c r="Y98" s="57">
        <f>W98/V98</f>
        <v>0.6737967914438503</v>
      </c>
    </row>
    <row r="99" spans="1:25" ht="17.399999999999999">
      <c r="A99" s="157" t="s">
        <v>109</v>
      </c>
      <c r="B99" s="157"/>
      <c r="C99" s="157"/>
      <c r="D99" s="157"/>
      <c r="E99" s="157"/>
      <c r="F99" s="16">
        <f t="shared" ref="F99:Q99" si="13">F85</f>
        <v>161</v>
      </c>
      <c r="G99" s="16">
        <f t="shared" si="13"/>
        <v>107</v>
      </c>
      <c r="H99" s="16">
        <f t="shared" si="13"/>
        <v>54</v>
      </c>
      <c r="I99" s="27">
        <f t="shared" si="13"/>
        <v>0.6645962732919255</v>
      </c>
      <c r="J99" s="16">
        <f t="shared" si="13"/>
        <v>15</v>
      </c>
      <c r="K99" s="16">
        <f t="shared" si="13"/>
        <v>1</v>
      </c>
      <c r="L99" s="16">
        <f t="shared" si="13"/>
        <v>14</v>
      </c>
      <c r="M99" s="27">
        <f t="shared" si="13"/>
        <v>6.6666666666666666E-2</v>
      </c>
      <c r="N99" s="16">
        <f t="shared" si="13"/>
        <v>29</v>
      </c>
      <c r="O99" s="16">
        <f t="shared" si="13"/>
        <v>11</v>
      </c>
      <c r="P99" s="16">
        <f t="shared" si="13"/>
        <v>18</v>
      </c>
      <c r="Q99" s="27">
        <f t="shared" si="13"/>
        <v>0.37931034482758619</v>
      </c>
      <c r="R99" s="27"/>
      <c r="S99" s="27"/>
      <c r="T99" s="27"/>
      <c r="U99" s="27"/>
      <c r="V99" s="56">
        <f t="shared" si="10"/>
        <v>205</v>
      </c>
      <c r="W99" s="56">
        <f t="shared" si="10"/>
        <v>119</v>
      </c>
      <c r="X99" s="56">
        <f>V99-W99</f>
        <v>86</v>
      </c>
      <c r="Y99" s="57">
        <f>W99/V99</f>
        <v>0.58048780487804874</v>
      </c>
    </row>
    <row r="100" spans="1:25" ht="21">
      <c r="A100" s="158" t="s">
        <v>138</v>
      </c>
      <c r="B100" s="158"/>
      <c r="C100" s="158"/>
      <c r="D100" s="158"/>
      <c r="E100" s="158"/>
      <c r="F100" s="16">
        <f t="shared" ref="F100:Q100" si="14">F86</f>
        <v>885</v>
      </c>
      <c r="G100" s="16">
        <f t="shared" si="14"/>
        <v>696</v>
      </c>
      <c r="H100" s="16">
        <f t="shared" si="14"/>
        <v>189</v>
      </c>
      <c r="I100" s="27">
        <f t="shared" si="14"/>
        <v>0.78644067796610173</v>
      </c>
      <c r="J100" s="16">
        <f t="shared" si="14"/>
        <v>53</v>
      </c>
      <c r="K100" s="16">
        <f t="shared" si="14"/>
        <v>20</v>
      </c>
      <c r="L100" s="16">
        <f t="shared" si="14"/>
        <v>33</v>
      </c>
      <c r="M100" s="27">
        <f t="shared" si="14"/>
        <v>0.37735849056603776</v>
      </c>
      <c r="N100" s="16">
        <f t="shared" si="14"/>
        <v>172</v>
      </c>
      <c r="O100" s="16">
        <f t="shared" si="14"/>
        <v>82</v>
      </c>
      <c r="P100" s="16">
        <f t="shared" si="14"/>
        <v>91</v>
      </c>
      <c r="Q100" s="27">
        <f t="shared" si="14"/>
        <v>0.47674418604651164</v>
      </c>
      <c r="R100" s="52">
        <f>R86</f>
        <v>3</v>
      </c>
      <c r="S100" s="52">
        <f>S86</f>
        <v>2</v>
      </c>
      <c r="T100" s="52">
        <f>T86</f>
        <v>1</v>
      </c>
      <c r="U100" s="27">
        <f>U86</f>
        <v>0.66666666666666663</v>
      </c>
      <c r="V100" s="56">
        <f t="shared" si="10"/>
        <v>1113</v>
      </c>
      <c r="W100" s="56">
        <f t="shared" si="10"/>
        <v>800</v>
      </c>
      <c r="X100" s="56">
        <f>V100-W100</f>
        <v>313</v>
      </c>
      <c r="Y100" s="57">
        <f>W100/V100</f>
        <v>0.71877807726864329</v>
      </c>
    </row>
    <row r="101" spans="1:25" ht="15">
      <c r="A101" s="151" t="s">
        <v>134</v>
      </c>
      <c r="B101" s="151"/>
      <c r="C101" s="151"/>
      <c r="D101" s="151"/>
      <c r="E101" s="151"/>
      <c r="F101" s="53"/>
      <c r="G101" s="54"/>
      <c r="H101" s="53"/>
      <c r="I101" s="53"/>
      <c r="J101" s="53"/>
      <c r="K101" s="53"/>
      <c r="L101" s="53"/>
      <c r="M101" s="53"/>
      <c r="N101" s="53"/>
      <c r="O101" s="54"/>
      <c r="P101" s="53"/>
      <c r="Q101" s="55"/>
      <c r="R101" s="55"/>
      <c r="S101" s="55"/>
      <c r="T101" s="55"/>
      <c r="U101" s="55"/>
    </row>
    <row r="111" spans="1:25" ht="18" customHeight="1">
      <c r="E111" s="159" t="s">
        <v>189</v>
      </c>
      <c r="F111" s="159"/>
      <c r="G111" s="159"/>
      <c r="H111" s="159"/>
      <c r="I111" s="159"/>
      <c r="J111" s="159"/>
      <c r="K111" s="159"/>
      <c r="L111" s="159"/>
      <c r="M111" s="159"/>
      <c r="N111" s="159"/>
      <c r="O111" s="159"/>
      <c r="P111" s="159"/>
      <c r="Q111" s="159"/>
      <c r="R111" s="159"/>
      <c r="S111" s="159"/>
      <c r="T111" s="159"/>
    </row>
    <row r="112" spans="1:25" ht="17.399999999999999">
      <c r="E112" s="160" t="s">
        <v>140</v>
      </c>
      <c r="F112" s="160"/>
      <c r="G112" s="160"/>
      <c r="H112" s="160"/>
      <c r="I112" s="161" t="s">
        <v>141</v>
      </c>
      <c r="J112" s="161"/>
      <c r="K112" s="161"/>
      <c r="L112" s="162" t="s">
        <v>142</v>
      </c>
      <c r="M112" s="162"/>
      <c r="N112" s="162"/>
      <c r="O112" s="161" t="s">
        <v>143</v>
      </c>
      <c r="P112" s="161"/>
      <c r="Q112" s="161"/>
      <c r="R112" s="162" t="s">
        <v>144</v>
      </c>
      <c r="S112" s="162"/>
      <c r="T112" s="162"/>
    </row>
    <row r="113" spans="5:20" ht="15.6">
      <c r="E113" s="163" t="s">
        <v>8</v>
      </c>
      <c r="F113" s="163"/>
      <c r="G113" s="163"/>
      <c r="H113" s="163"/>
      <c r="I113" s="164">
        <f>F86+J86</f>
        <v>938</v>
      </c>
      <c r="J113" s="164"/>
      <c r="K113" s="164"/>
      <c r="L113" s="165">
        <f>G86+K86</f>
        <v>716</v>
      </c>
      <c r="M113" s="165"/>
      <c r="N113" s="165"/>
      <c r="O113" s="165">
        <f>I113-L113</f>
        <v>222</v>
      </c>
      <c r="P113" s="165"/>
      <c r="Q113" s="165"/>
      <c r="R113" s="166">
        <f>L113/I113</f>
        <v>0.76332622601279321</v>
      </c>
      <c r="S113" s="166"/>
      <c r="T113" s="166"/>
    </row>
    <row r="114" spans="5:20" ht="15.6">
      <c r="E114" s="163" t="s">
        <v>9</v>
      </c>
      <c r="F114" s="163"/>
      <c r="G114" s="163"/>
      <c r="H114" s="163"/>
      <c r="I114" s="164">
        <f>N86+R86</f>
        <v>175</v>
      </c>
      <c r="J114" s="164"/>
      <c r="K114" s="164"/>
      <c r="L114" s="165">
        <f>O86+S86</f>
        <v>84</v>
      </c>
      <c r="M114" s="165"/>
      <c r="N114" s="165"/>
      <c r="O114" s="165">
        <f>I114-L114</f>
        <v>91</v>
      </c>
      <c r="P114" s="165"/>
      <c r="Q114" s="165"/>
      <c r="R114" s="166">
        <f>L114/I114</f>
        <v>0.48</v>
      </c>
      <c r="S114" s="166"/>
      <c r="T114" s="166"/>
    </row>
    <row r="115" spans="5:20" ht="15.6">
      <c r="E115" s="163" t="s">
        <v>145</v>
      </c>
      <c r="F115" s="163"/>
      <c r="G115" s="163"/>
      <c r="H115" s="163"/>
      <c r="I115" s="164">
        <f>SUM(I113:I114)</f>
        <v>1113</v>
      </c>
      <c r="J115" s="164"/>
      <c r="K115" s="164"/>
      <c r="L115" s="165">
        <f>SUM(L113:L114)</f>
        <v>800</v>
      </c>
      <c r="M115" s="165"/>
      <c r="N115" s="165"/>
      <c r="O115" s="165">
        <f>SUM(O113:O114)</f>
        <v>313</v>
      </c>
      <c r="P115" s="165"/>
      <c r="Q115" s="165"/>
      <c r="R115" s="166">
        <f>L115/I115</f>
        <v>0.71877807726864329</v>
      </c>
      <c r="S115" s="166"/>
      <c r="T115" s="166"/>
    </row>
    <row r="116" spans="5:20" ht="15">
      <c r="E116" s="167" t="s">
        <v>146</v>
      </c>
      <c r="F116" s="167"/>
      <c r="G116" s="167"/>
      <c r="H116" s="167"/>
      <c r="I116" s="167"/>
      <c r="J116" s="167"/>
      <c r="K116" s="167"/>
      <c r="L116" s="167"/>
      <c r="M116" s="167"/>
      <c r="N116" s="167"/>
      <c r="O116" s="167"/>
      <c r="P116" s="167"/>
      <c r="Q116" s="167"/>
      <c r="R116" s="167"/>
      <c r="S116" s="167"/>
      <c r="T116" s="167"/>
    </row>
    <row r="118" spans="5:20">
      <c r="E118" s="168" t="s">
        <v>147</v>
      </c>
      <c r="F118" s="168"/>
      <c r="G118" s="168"/>
      <c r="H118" s="168"/>
      <c r="I118" s="168"/>
      <c r="J118" s="168"/>
      <c r="K118" s="168"/>
      <c r="L118" s="168"/>
      <c r="M118" s="168"/>
    </row>
    <row r="119" spans="5:20">
      <c r="E119" s="62"/>
      <c r="F119" s="168" t="s">
        <v>148</v>
      </c>
      <c r="G119" s="168"/>
      <c r="H119" s="168"/>
      <c r="I119" s="168"/>
      <c r="J119" s="168" t="s">
        <v>149</v>
      </c>
      <c r="K119" s="168"/>
      <c r="L119" s="168"/>
      <c r="M119" s="168"/>
    </row>
    <row r="120" spans="5:20">
      <c r="E120" s="63"/>
      <c r="F120" s="64" t="s">
        <v>150</v>
      </c>
      <c r="G120" s="64" t="s">
        <v>151</v>
      </c>
      <c r="H120" s="64" t="s">
        <v>152</v>
      </c>
      <c r="I120" s="64" t="s">
        <v>153</v>
      </c>
      <c r="J120" s="64" t="s">
        <v>150</v>
      </c>
      <c r="K120" s="64" t="s">
        <v>151</v>
      </c>
      <c r="L120" s="64" t="s">
        <v>152</v>
      </c>
      <c r="M120" s="64" t="s">
        <v>153</v>
      </c>
    </row>
    <row r="121" spans="5:20">
      <c r="E121" s="62" t="s">
        <v>16</v>
      </c>
      <c r="F121" s="65">
        <v>1929</v>
      </c>
      <c r="G121" s="65">
        <v>784</v>
      </c>
      <c r="H121" s="65">
        <f>F121-G121</f>
        <v>1145</v>
      </c>
      <c r="I121" s="66">
        <f>G121/F121</f>
        <v>0.40642820114048728</v>
      </c>
      <c r="J121" s="65">
        <v>416</v>
      </c>
      <c r="K121" s="65">
        <v>81</v>
      </c>
      <c r="L121" s="65">
        <f>J121-K121</f>
        <v>335</v>
      </c>
      <c r="M121" s="66">
        <f>K121/J121</f>
        <v>0.19471153846153846</v>
      </c>
    </row>
    <row r="122" spans="5:20">
      <c r="E122" s="62" t="s">
        <v>61</v>
      </c>
      <c r="F122" s="65">
        <v>1375</v>
      </c>
      <c r="G122" s="65">
        <v>415</v>
      </c>
      <c r="H122" s="65">
        <f>F122-G122</f>
        <v>960</v>
      </c>
      <c r="I122" s="66">
        <f>G122/F122</f>
        <v>0.30181818181818182</v>
      </c>
      <c r="J122" s="65">
        <v>417</v>
      </c>
      <c r="K122" s="65">
        <v>63</v>
      </c>
      <c r="L122" s="65">
        <f>J122-K122</f>
        <v>354</v>
      </c>
      <c r="M122" s="66">
        <f>K122/J122</f>
        <v>0.15107913669064749</v>
      </c>
    </row>
    <row r="123" spans="5:20">
      <c r="E123" s="62" t="s">
        <v>85</v>
      </c>
      <c r="F123" s="65">
        <v>1424</v>
      </c>
      <c r="G123" s="65">
        <v>448</v>
      </c>
      <c r="H123" s="65">
        <f>F123-G123</f>
        <v>976</v>
      </c>
      <c r="I123" s="66">
        <f>G123/F123</f>
        <v>0.3146067415730337</v>
      </c>
      <c r="J123" s="65">
        <v>362</v>
      </c>
      <c r="K123" s="65">
        <v>69</v>
      </c>
      <c r="L123" s="65">
        <f>J123-K123</f>
        <v>293</v>
      </c>
      <c r="M123" s="66">
        <f>K123/J123</f>
        <v>0.19060773480662985</v>
      </c>
    </row>
    <row r="124" spans="5:20">
      <c r="E124" s="62" t="s">
        <v>109</v>
      </c>
      <c r="F124" s="65">
        <v>1928</v>
      </c>
      <c r="G124" s="65">
        <v>642</v>
      </c>
      <c r="H124" s="65">
        <f>F124-G124</f>
        <v>1286</v>
      </c>
      <c r="I124" s="66">
        <f>G124/F124</f>
        <v>0.3329875518672199</v>
      </c>
      <c r="J124" s="65">
        <v>460</v>
      </c>
      <c r="K124" s="65">
        <v>63</v>
      </c>
      <c r="L124" s="65">
        <f>J124-K124</f>
        <v>397</v>
      </c>
      <c r="M124" s="66">
        <f>K124/J124</f>
        <v>0.13695652173913042</v>
      </c>
    </row>
    <row r="125" spans="5:20">
      <c r="E125" s="62" t="s">
        <v>138</v>
      </c>
      <c r="F125" s="62">
        <f>F121+F122+F123+F124</f>
        <v>6656</v>
      </c>
      <c r="G125" s="62">
        <f>G121+G122+G123+G124</f>
        <v>2289</v>
      </c>
      <c r="H125" s="62">
        <f>H121+H122+H123+H124</f>
        <v>4367</v>
      </c>
      <c r="I125" s="67">
        <f>G125/F125</f>
        <v>0.34390024038461536</v>
      </c>
      <c r="J125" s="62">
        <f>J121+J122+J123+J124</f>
        <v>1655</v>
      </c>
      <c r="K125" s="62">
        <f>K121+K122+K123+K124</f>
        <v>276</v>
      </c>
      <c r="L125" s="62">
        <f>L121+L122+L123+L124</f>
        <v>1379</v>
      </c>
      <c r="M125" s="67">
        <f>K125/J125</f>
        <v>0.16676737160120847</v>
      </c>
    </row>
    <row r="126" spans="5:20">
      <c r="E126" s="68" t="s">
        <v>154</v>
      </c>
      <c r="H126" s="69"/>
    </row>
    <row r="127" spans="5:20">
      <c r="E127" s="68" t="s">
        <v>155</v>
      </c>
      <c r="H127" s="69"/>
    </row>
    <row r="137" spans="1:21">
      <c r="A137" s="5" t="s">
        <v>135</v>
      </c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</row>
    <row r="138" spans="1:21">
      <c r="A138" s="5" t="s">
        <v>0</v>
      </c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</row>
    <row r="139" spans="1:21">
      <c r="A139" s="5" t="s">
        <v>1</v>
      </c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</row>
    <row r="140" spans="1:21">
      <c r="A140" s="12" t="s">
        <v>187</v>
      </c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</row>
    <row r="141" spans="1:21">
      <c r="A141" s="153" t="s">
        <v>3</v>
      </c>
      <c r="B141" s="153"/>
      <c r="C141" s="153"/>
      <c r="D141" s="153"/>
      <c r="E141" s="153"/>
      <c r="F141" s="12" t="s">
        <v>156</v>
      </c>
      <c r="G141" s="12"/>
      <c r="H141" s="12"/>
      <c r="I141" s="12"/>
      <c r="J141" s="12"/>
      <c r="K141" s="12"/>
      <c r="L141" s="12"/>
      <c r="M141" s="12"/>
      <c r="N141" s="12" t="s">
        <v>157</v>
      </c>
      <c r="O141" s="12"/>
      <c r="P141" s="12"/>
      <c r="Q141" s="12"/>
      <c r="R141" s="12"/>
      <c r="S141" s="12"/>
      <c r="T141" s="12"/>
      <c r="U141" s="12"/>
    </row>
    <row r="142" spans="1:21">
      <c r="A142" s="153"/>
      <c r="B142" s="153"/>
      <c r="C142" s="153"/>
      <c r="D142" s="153"/>
      <c r="E142" s="153"/>
      <c r="F142" s="12" t="s">
        <v>158</v>
      </c>
      <c r="G142" s="12"/>
      <c r="H142" s="12"/>
      <c r="I142" s="12"/>
      <c r="J142" s="12" t="s">
        <v>159</v>
      </c>
      <c r="K142" s="12"/>
      <c r="L142" s="12"/>
      <c r="M142" s="12"/>
      <c r="N142" s="12" t="s">
        <v>158</v>
      </c>
      <c r="O142" s="12"/>
      <c r="P142" s="12"/>
      <c r="Q142" s="12"/>
      <c r="R142" s="12" t="s">
        <v>159</v>
      </c>
      <c r="S142" s="12"/>
      <c r="T142" s="12"/>
      <c r="U142" s="12"/>
    </row>
    <row r="143" spans="1:21" ht="17.399999999999999">
      <c r="A143" s="169" t="s">
        <v>16</v>
      </c>
      <c r="B143" s="169"/>
      <c r="C143" s="169"/>
      <c r="D143" s="169"/>
      <c r="E143" s="169"/>
      <c r="F143" s="70">
        <f t="shared" ref="F143:G147" si="15">F96+J96</f>
        <v>413</v>
      </c>
      <c r="G143" s="70">
        <f t="shared" si="15"/>
        <v>335</v>
      </c>
      <c r="H143" s="70">
        <f>F143-G143</f>
        <v>78</v>
      </c>
      <c r="I143" s="71">
        <f>G143/F143</f>
        <v>0.81113801452784506</v>
      </c>
      <c r="J143" s="72">
        <f t="shared" ref="J143:K147" si="16">F121</f>
        <v>1929</v>
      </c>
      <c r="K143" s="72">
        <f t="shared" si="16"/>
        <v>784</v>
      </c>
      <c r="L143" s="73">
        <f>J143-K143</f>
        <v>1145</v>
      </c>
      <c r="M143" s="71">
        <f>K143/J143</f>
        <v>0.40642820114048728</v>
      </c>
      <c r="N143" s="70">
        <f t="shared" ref="N143:O147" si="17">N96+R96</f>
        <v>106</v>
      </c>
      <c r="O143" s="70">
        <f t="shared" si="17"/>
        <v>51</v>
      </c>
      <c r="P143" s="70">
        <f>N143-O143</f>
        <v>55</v>
      </c>
      <c r="Q143" s="71">
        <f>O143/N143</f>
        <v>0.48113207547169812</v>
      </c>
      <c r="R143" s="72">
        <f t="shared" ref="R143:S147" si="18">J121</f>
        <v>416</v>
      </c>
      <c r="S143" s="72">
        <f t="shared" si="18"/>
        <v>81</v>
      </c>
      <c r="T143" s="73">
        <f>R143-S143</f>
        <v>335</v>
      </c>
      <c r="U143" s="71">
        <f>S143/R143</f>
        <v>0.19471153846153846</v>
      </c>
    </row>
    <row r="144" spans="1:21" ht="17.399999999999999">
      <c r="A144" s="170" t="s">
        <v>61</v>
      </c>
      <c r="B144" s="170"/>
      <c r="C144" s="170"/>
      <c r="D144" s="170"/>
      <c r="E144" s="170"/>
      <c r="F144" s="74">
        <f t="shared" si="15"/>
        <v>182</v>
      </c>
      <c r="G144" s="74">
        <f t="shared" si="15"/>
        <v>156</v>
      </c>
      <c r="H144" s="74">
        <f>F144-G144</f>
        <v>26</v>
      </c>
      <c r="I144" s="75">
        <f>G144/F144</f>
        <v>0.8571428571428571</v>
      </c>
      <c r="J144" s="76">
        <f t="shared" si="16"/>
        <v>1375</v>
      </c>
      <c r="K144" s="76">
        <f t="shared" si="16"/>
        <v>415</v>
      </c>
      <c r="L144" s="77">
        <f>J144-K144</f>
        <v>960</v>
      </c>
      <c r="M144" s="75">
        <f>K144/J144</f>
        <v>0.30181818181818182</v>
      </c>
      <c r="N144" s="74">
        <f t="shared" si="17"/>
        <v>20</v>
      </c>
      <c r="O144" s="74">
        <f t="shared" si="17"/>
        <v>13</v>
      </c>
      <c r="P144" s="74">
        <f>N144-O144</f>
        <v>7</v>
      </c>
      <c r="Q144" s="75">
        <f>O144/N144</f>
        <v>0.65</v>
      </c>
      <c r="R144" s="76">
        <f t="shared" si="18"/>
        <v>417</v>
      </c>
      <c r="S144" s="76">
        <f t="shared" si="18"/>
        <v>63</v>
      </c>
      <c r="T144" s="77">
        <f>R144-S144</f>
        <v>354</v>
      </c>
      <c r="U144" s="75">
        <f>S144/R144</f>
        <v>0.15107913669064749</v>
      </c>
    </row>
    <row r="145" spans="1:21" ht="17.399999999999999">
      <c r="A145" s="171" t="s">
        <v>85</v>
      </c>
      <c r="B145" s="171"/>
      <c r="C145" s="171"/>
      <c r="D145" s="171"/>
      <c r="E145" s="171"/>
      <c r="F145" s="78">
        <f t="shared" si="15"/>
        <v>167</v>
      </c>
      <c r="G145" s="78">
        <f t="shared" si="15"/>
        <v>117</v>
      </c>
      <c r="H145" s="78">
        <f>F145-G145</f>
        <v>50</v>
      </c>
      <c r="I145" s="79">
        <f>G145/F145</f>
        <v>0.70059880239520955</v>
      </c>
      <c r="J145" s="80">
        <f t="shared" si="16"/>
        <v>1424</v>
      </c>
      <c r="K145" s="80">
        <f t="shared" si="16"/>
        <v>448</v>
      </c>
      <c r="L145" s="81">
        <f>J145-K145</f>
        <v>976</v>
      </c>
      <c r="M145" s="79">
        <f>K145/J145</f>
        <v>0.3146067415730337</v>
      </c>
      <c r="N145" s="78">
        <f t="shared" si="17"/>
        <v>20</v>
      </c>
      <c r="O145" s="78">
        <f t="shared" si="17"/>
        <v>9</v>
      </c>
      <c r="P145" s="78">
        <f>N145-O145</f>
        <v>11</v>
      </c>
      <c r="Q145" s="79">
        <f>O145/N145</f>
        <v>0.45</v>
      </c>
      <c r="R145" s="80">
        <f t="shared" si="18"/>
        <v>362</v>
      </c>
      <c r="S145" s="80">
        <f t="shared" si="18"/>
        <v>69</v>
      </c>
      <c r="T145" s="81">
        <f>R145-S145</f>
        <v>293</v>
      </c>
      <c r="U145" s="79">
        <f>S145/R145</f>
        <v>0.19060773480662985</v>
      </c>
    </row>
    <row r="146" spans="1:21" ht="17.399999999999999">
      <c r="A146" s="172" t="s">
        <v>109</v>
      </c>
      <c r="B146" s="172"/>
      <c r="C146" s="172"/>
      <c r="D146" s="172"/>
      <c r="E146" s="172"/>
      <c r="F146" s="82">
        <f t="shared" si="15"/>
        <v>176</v>
      </c>
      <c r="G146" s="82">
        <f t="shared" si="15"/>
        <v>108</v>
      </c>
      <c r="H146" s="82">
        <f>F146-G146</f>
        <v>68</v>
      </c>
      <c r="I146" s="83">
        <f>G146/F146</f>
        <v>0.61363636363636365</v>
      </c>
      <c r="J146" s="84">
        <f t="shared" si="16"/>
        <v>1928</v>
      </c>
      <c r="K146" s="84">
        <f t="shared" si="16"/>
        <v>642</v>
      </c>
      <c r="L146" s="85">
        <f>J146-K146</f>
        <v>1286</v>
      </c>
      <c r="M146" s="83">
        <f>K146/J146</f>
        <v>0.3329875518672199</v>
      </c>
      <c r="N146" s="82">
        <f t="shared" si="17"/>
        <v>29</v>
      </c>
      <c r="O146" s="82">
        <f t="shared" si="17"/>
        <v>11</v>
      </c>
      <c r="P146" s="82">
        <f>N146-O146</f>
        <v>18</v>
      </c>
      <c r="Q146" s="83">
        <f>O146/N146</f>
        <v>0.37931034482758619</v>
      </c>
      <c r="R146" s="84">
        <f t="shared" si="18"/>
        <v>460</v>
      </c>
      <c r="S146" s="84">
        <f t="shared" si="18"/>
        <v>63</v>
      </c>
      <c r="T146" s="85">
        <f>R146-S146</f>
        <v>397</v>
      </c>
      <c r="U146" s="83">
        <f>S146/R146</f>
        <v>0.13695652173913042</v>
      </c>
    </row>
    <row r="147" spans="1:21" ht="21">
      <c r="A147" s="158" t="s">
        <v>138</v>
      </c>
      <c r="B147" s="158"/>
      <c r="C147" s="158"/>
      <c r="D147" s="158"/>
      <c r="E147" s="158"/>
      <c r="F147" s="86">
        <f t="shared" si="15"/>
        <v>938</v>
      </c>
      <c r="G147" s="86">
        <f t="shared" si="15"/>
        <v>716</v>
      </c>
      <c r="H147" s="86">
        <f>F147-G147</f>
        <v>222</v>
      </c>
      <c r="I147" s="87">
        <f>G147/F147</f>
        <v>0.76332622601279321</v>
      </c>
      <c r="J147" s="88">
        <f t="shared" si="16"/>
        <v>6656</v>
      </c>
      <c r="K147" s="88">
        <f t="shared" si="16"/>
        <v>2289</v>
      </c>
      <c r="L147" s="89">
        <f>J147-K147</f>
        <v>4367</v>
      </c>
      <c r="M147" s="87">
        <f>K147/J147</f>
        <v>0.34390024038461536</v>
      </c>
      <c r="N147" s="86">
        <f t="shared" si="17"/>
        <v>175</v>
      </c>
      <c r="O147" s="86">
        <f t="shared" si="17"/>
        <v>84</v>
      </c>
      <c r="P147" s="86">
        <f>N147-O147</f>
        <v>91</v>
      </c>
      <c r="Q147" s="87">
        <f>O147/N147</f>
        <v>0.48</v>
      </c>
      <c r="R147" s="88">
        <f t="shared" si="18"/>
        <v>1655</v>
      </c>
      <c r="S147" s="88">
        <f t="shared" si="18"/>
        <v>276</v>
      </c>
      <c r="T147" s="89">
        <f>R147-S147</f>
        <v>1379</v>
      </c>
      <c r="U147" s="87">
        <f>S147/R147</f>
        <v>0.16676737160120847</v>
      </c>
    </row>
  </sheetData>
  <mergeCells count="116">
    <mergeCell ref="A143:E143"/>
    <mergeCell ref="A144:E144"/>
    <mergeCell ref="A145:E145"/>
    <mergeCell ref="A146:E146"/>
    <mergeCell ref="A147:E147"/>
    <mergeCell ref="E116:T116"/>
    <mergeCell ref="E118:M118"/>
    <mergeCell ref="F119:I119"/>
    <mergeCell ref="J119:M119"/>
    <mergeCell ref="A137:U137"/>
    <mergeCell ref="A138:U138"/>
    <mergeCell ref="A139:U139"/>
    <mergeCell ref="A140:U140"/>
    <mergeCell ref="A141:E142"/>
    <mergeCell ref="F141:M141"/>
    <mergeCell ref="N141:U141"/>
    <mergeCell ref="F142:I142"/>
    <mergeCell ref="J142:M142"/>
    <mergeCell ref="N142:Q142"/>
    <mergeCell ref="R142:U142"/>
    <mergeCell ref="E114:H114"/>
    <mergeCell ref="I114:K114"/>
    <mergeCell ref="L114:N114"/>
    <mergeCell ref="O114:Q114"/>
    <mergeCell ref="R114:T114"/>
    <mergeCell ref="E115:H115"/>
    <mergeCell ref="I115:K115"/>
    <mergeCell ref="L115:N115"/>
    <mergeCell ref="O115:Q115"/>
    <mergeCell ref="R115:T115"/>
    <mergeCell ref="A100:E100"/>
    <mergeCell ref="A101:E101"/>
    <mergeCell ref="E111:T111"/>
    <mergeCell ref="E112:H112"/>
    <mergeCell ref="I112:K112"/>
    <mergeCell ref="L112:N112"/>
    <mergeCell ref="O112:Q112"/>
    <mergeCell ref="R112:T112"/>
    <mergeCell ref="E113:H113"/>
    <mergeCell ref="I113:K113"/>
    <mergeCell ref="L113:N113"/>
    <mergeCell ref="O113:Q113"/>
    <mergeCell ref="R113:T113"/>
    <mergeCell ref="V93:Y94"/>
    <mergeCell ref="F94:I94"/>
    <mergeCell ref="J94:M94"/>
    <mergeCell ref="N94:Q94"/>
    <mergeCell ref="R94:U94"/>
    <mergeCell ref="A96:E96"/>
    <mergeCell ref="A97:E97"/>
    <mergeCell ref="A98:E98"/>
    <mergeCell ref="A99:E99"/>
    <mergeCell ref="A85:E85"/>
    <mergeCell ref="A86:E86"/>
    <mergeCell ref="A87:E87"/>
    <mergeCell ref="A89:U89"/>
    <mergeCell ref="A90:U90"/>
    <mergeCell ref="A91:U91"/>
    <mergeCell ref="A92:U92"/>
    <mergeCell ref="A93:E95"/>
    <mergeCell ref="F93:M93"/>
    <mergeCell ref="N93:U93"/>
    <mergeCell ref="A70:E70"/>
    <mergeCell ref="A71:A84"/>
    <mergeCell ref="B71:B74"/>
    <mergeCell ref="C71:C72"/>
    <mergeCell ref="C73:C74"/>
    <mergeCell ref="B75:B79"/>
    <mergeCell ref="C75:C78"/>
    <mergeCell ref="B80:B81"/>
    <mergeCell ref="B83:B84"/>
    <mergeCell ref="C83:C84"/>
    <mergeCell ref="A53:E53"/>
    <mergeCell ref="A54:A69"/>
    <mergeCell ref="B54:B55"/>
    <mergeCell ref="C54:C55"/>
    <mergeCell ref="B56:B59"/>
    <mergeCell ref="C56:C59"/>
    <mergeCell ref="B60:B61"/>
    <mergeCell ref="C60:C61"/>
    <mergeCell ref="B63:B69"/>
    <mergeCell ref="C63:C68"/>
    <mergeCell ref="A37:E37"/>
    <mergeCell ref="A38:A52"/>
    <mergeCell ref="B38:B40"/>
    <mergeCell ref="C38:C39"/>
    <mergeCell ref="B41:B43"/>
    <mergeCell ref="C41:C43"/>
    <mergeCell ref="B44:B46"/>
    <mergeCell ref="C45:C46"/>
    <mergeCell ref="B47:B51"/>
    <mergeCell ref="C47:C51"/>
    <mergeCell ref="A7:A36"/>
    <mergeCell ref="B8:B25"/>
    <mergeCell ref="C9:C12"/>
    <mergeCell ref="C13:C23"/>
    <mergeCell ref="B26:B30"/>
    <mergeCell ref="C27:C30"/>
    <mergeCell ref="B32:B33"/>
    <mergeCell ref="C32:C33"/>
    <mergeCell ref="B34:B35"/>
    <mergeCell ref="C34:C35"/>
    <mergeCell ref="A1:U1"/>
    <mergeCell ref="A2:U2"/>
    <mergeCell ref="A3:U3"/>
    <mergeCell ref="A4:A6"/>
    <mergeCell ref="B4:B6"/>
    <mergeCell ref="C4:C6"/>
    <mergeCell ref="D4:D6"/>
    <mergeCell ref="E4:E6"/>
    <mergeCell ref="F4:M4"/>
    <mergeCell ref="N4:U4"/>
    <mergeCell ref="F5:I5"/>
    <mergeCell ref="J5:M5"/>
    <mergeCell ref="N5:Q5"/>
    <mergeCell ref="R5:U5"/>
  </mergeCells>
  <pageMargins left="0" right="0" top="0.39374999999999999" bottom="0.39374999999999999" header="0" footer="0"/>
  <pageSetup paperSize="9" firstPageNumber="0" orientation="portrait" horizontalDpi="300" verticalDpi="300"/>
  <headerFooter>
    <oddHeader>&amp;C&amp;A</oddHeader>
    <oddFooter>&amp;CPágina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7"/>
  <sheetViews>
    <sheetView zoomScale="82" zoomScaleNormal="82" workbookViewId="0"/>
  </sheetViews>
  <sheetFormatPr defaultRowHeight="13.8"/>
  <cols>
    <col min="1" max="4" width="10.59765625" customWidth="1"/>
    <col min="5" max="5" width="53" customWidth="1"/>
    <col min="6" max="25" width="10.59765625" customWidth="1"/>
    <col min="26" max="64" width="9" customWidth="1"/>
    <col min="65" max="1025" width="10.5" customWidth="1"/>
  </cols>
  <sheetData>
    <row r="1" spans="1:2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</row>
    <row r="2" spans="1:2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</row>
    <row r="3" spans="1:21">
      <c r="A3" s="12" t="s">
        <v>190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</row>
    <row r="4" spans="1:21">
      <c r="A4" s="11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9" t="s">
        <v>8</v>
      </c>
      <c r="G4" s="9"/>
      <c r="H4" s="9"/>
      <c r="I4" s="9"/>
      <c r="J4" s="9"/>
      <c r="K4" s="9"/>
      <c r="L4" s="9"/>
      <c r="M4" s="9"/>
      <c r="N4" s="9" t="s">
        <v>9</v>
      </c>
      <c r="O4" s="9"/>
      <c r="P4" s="9"/>
      <c r="Q4" s="9"/>
      <c r="R4" s="9"/>
      <c r="S4" s="9"/>
      <c r="T4" s="9"/>
      <c r="U4" s="9"/>
    </row>
    <row r="5" spans="1:21">
      <c r="A5" s="11"/>
      <c r="B5" s="10"/>
      <c r="C5" s="10"/>
      <c r="D5" s="10"/>
      <c r="E5" s="10"/>
      <c r="F5" s="9" t="s">
        <v>10</v>
      </c>
      <c r="G5" s="9"/>
      <c r="H5" s="9"/>
      <c r="I5" s="9"/>
      <c r="J5" s="9" t="s">
        <v>11</v>
      </c>
      <c r="K5" s="9"/>
      <c r="L5" s="9"/>
      <c r="M5" s="9"/>
      <c r="N5" s="9" t="s">
        <v>10</v>
      </c>
      <c r="O5" s="9"/>
      <c r="P5" s="9"/>
      <c r="Q5" s="9"/>
      <c r="R5" s="9" t="s">
        <v>11</v>
      </c>
      <c r="S5" s="9"/>
      <c r="T5" s="9"/>
      <c r="U5" s="9"/>
    </row>
    <row r="6" spans="1:21">
      <c r="A6" s="11"/>
      <c r="B6" s="10"/>
      <c r="C6" s="10"/>
      <c r="D6" s="10"/>
      <c r="E6" s="10"/>
      <c r="F6" s="18" t="s">
        <v>12</v>
      </c>
      <c r="G6" s="18" t="s">
        <v>13</v>
      </c>
      <c r="H6" s="18" t="s">
        <v>14</v>
      </c>
      <c r="I6" s="18" t="s">
        <v>15</v>
      </c>
      <c r="J6" s="18" t="s">
        <v>12</v>
      </c>
      <c r="K6" s="18" t="s">
        <v>13</v>
      </c>
      <c r="L6" s="18" t="s">
        <v>14</v>
      </c>
      <c r="M6" s="18" t="s">
        <v>15</v>
      </c>
      <c r="N6" s="18" t="s">
        <v>12</v>
      </c>
      <c r="O6" s="18" t="s">
        <v>13</v>
      </c>
      <c r="P6" s="18" t="s">
        <v>14</v>
      </c>
      <c r="Q6" s="18" t="s">
        <v>15</v>
      </c>
      <c r="R6" s="18" t="s">
        <v>12</v>
      </c>
      <c r="S6" s="18" t="s">
        <v>13</v>
      </c>
      <c r="T6" s="18" t="s">
        <v>14</v>
      </c>
      <c r="U6" s="18" t="s">
        <v>15</v>
      </c>
    </row>
    <row r="7" spans="1:21">
      <c r="A7" s="8" t="s">
        <v>16</v>
      </c>
      <c r="B7" s="19">
        <v>1</v>
      </c>
      <c r="C7" s="20" t="s">
        <v>17</v>
      </c>
      <c r="D7" s="20">
        <v>13669</v>
      </c>
      <c r="E7" s="21" t="s">
        <v>18</v>
      </c>
      <c r="F7" s="22">
        <v>14</v>
      </c>
      <c r="G7" s="23">
        <v>13</v>
      </c>
      <c r="H7" s="22">
        <f>F7-G7</f>
        <v>1</v>
      </c>
      <c r="I7" s="24">
        <f>G7/F7</f>
        <v>0.9285714285714286</v>
      </c>
      <c r="J7" s="24"/>
      <c r="K7" s="23"/>
      <c r="L7" s="22"/>
      <c r="M7" s="24"/>
      <c r="N7" s="22"/>
      <c r="O7" s="23"/>
      <c r="P7" s="22"/>
      <c r="Q7" s="24"/>
      <c r="R7" s="22"/>
      <c r="S7" s="23"/>
      <c r="T7" s="22"/>
      <c r="U7" s="24"/>
    </row>
    <row r="8" spans="1:21">
      <c r="A8" s="8"/>
      <c r="B8" s="7">
        <v>2</v>
      </c>
      <c r="C8" s="20" t="s">
        <v>19</v>
      </c>
      <c r="D8" s="20">
        <v>1401</v>
      </c>
      <c r="E8" s="21" t="s">
        <v>20</v>
      </c>
      <c r="F8" s="22">
        <v>29</v>
      </c>
      <c r="G8" s="23">
        <v>29</v>
      </c>
      <c r="H8" s="22">
        <f>F8-G8</f>
        <v>0</v>
      </c>
      <c r="I8" s="24">
        <f>G8/F8</f>
        <v>1</v>
      </c>
      <c r="J8" s="25">
        <v>1</v>
      </c>
      <c r="K8" s="23">
        <v>1</v>
      </c>
      <c r="L8" s="22">
        <f>J8-K8</f>
        <v>0</v>
      </c>
      <c r="M8" s="24">
        <f>K8/J8</f>
        <v>1</v>
      </c>
      <c r="N8" s="22">
        <v>10</v>
      </c>
      <c r="O8" s="23">
        <v>8</v>
      </c>
      <c r="P8" s="22">
        <f>N8-O8</f>
        <v>2</v>
      </c>
      <c r="Q8" s="24">
        <f>O8/N8</f>
        <v>0.8</v>
      </c>
      <c r="R8" s="22"/>
      <c r="S8" s="23"/>
      <c r="T8" s="22"/>
      <c r="U8" s="24"/>
    </row>
    <row r="9" spans="1:21">
      <c r="A9" s="8"/>
      <c r="B9" s="7"/>
      <c r="C9" s="6" t="s">
        <v>21</v>
      </c>
      <c r="D9" s="20">
        <v>1472</v>
      </c>
      <c r="E9" s="21" t="s">
        <v>22</v>
      </c>
      <c r="F9" s="22">
        <v>0</v>
      </c>
      <c r="G9" s="23"/>
      <c r="H9" s="22">
        <f>F9-G9</f>
        <v>0</v>
      </c>
      <c r="I9" s="24"/>
      <c r="J9" s="25">
        <v>0</v>
      </c>
      <c r="K9" s="23"/>
      <c r="L9" s="22">
        <f>J9-K9</f>
        <v>0</v>
      </c>
      <c r="M9" s="24"/>
      <c r="N9" s="22"/>
      <c r="O9" s="23"/>
      <c r="P9" s="22"/>
      <c r="Q9" s="24"/>
      <c r="R9" s="22"/>
      <c r="S9" s="23"/>
      <c r="T9" s="22"/>
      <c r="U9" s="24"/>
    </row>
    <row r="10" spans="1:21">
      <c r="A10" s="8"/>
      <c r="B10" s="7"/>
      <c r="C10" s="6"/>
      <c r="D10" s="20">
        <v>1441</v>
      </c>
      <c r="E10" s="21" t="s">
        <v>23</v>
      </c>
      <c r="F10" s="22"/>
      <c r="G10" s="23"/>
      <c r="H10" s="22"/>
      <c r="I10" s="24"/>
      <c r="J10" s="25"/>
      <c r="K10" s="23"/>
      <c r="L10" s="22"/>
      <c r="M10" s="24"/>
      <c r="N10" s="22">
        <v>10</v>
      </c>
      <c r="O10" s="23">
        <v>6</v>
      </c>
      <c r="P10" s="22">
        <f>N10-O10</f>
        <v>4</v>
      </c>
      <c r="Q10" s="24">
        <f>O10/N10</f>
        <v>0.6</v>
      </c>
      <c r="R10" s="22"/>
      <c r="S10" s="23"/>
      <c r="T10" s="22"/>
      <c r="U10" s="24"/>
    </row>
    <row r="11" spans="1:21">
      <c r="A11" s="8"/>
      <c r="B11" s="7"/>
      <c r="C11" s="6"/>
      <c r="D11" s="20">
        <v>1529</v>
      </c>
      <c r="E11" s="21" t="s">
        <v>24</v>
      </c>
      <c r="F11" s="22">
        <v>45</v>
      </c>
      <c r="G11" s="23">
        <v>40</v>
      </c>
      <c r="H11" s="22">
        <f t="shared" ref="H11:H17" si="0">F11-G11</f>
        <v>5</v>
      </c>
      <c r="I11" s="24">
        <f t="shared" ref="I11:I17" si="1">G11/F11</f>
        <v>0.88888888888888884</v>
      </c>
      <c r="J11" s="25"/>
      <c r="K11" s="23"/>
      <c r="L11" s="22"/>
      <c r="M11" s="24"/>
      <c r="N11" s="22"/>
      <c r="O11" s="23"/>
      <c r="P11" s="22"/>
      <c r="Q11" s="24"/>
      <c r="R11" s="22"/>
      <c r="S11" s="23"/>
      <c r="T11" s="22"/>
      <c r="U11" s="24"/>
    </row>
    <row r="12" spans="1:21">
      <c r="A12" s="8"/>
      <c r="B12" s="7"/>
      <c r="C12" s="6"/>
      <c r="D12" s="20">
        <v>1482</v>
      </c>
      <c r="E12" s="21" t="s">
        <v>25</v>
      </c>
      <c r="F12" s="22">
        <v>32</v>
      </c>
      <c r="G12" s="23">
        <v>30</v>
      </c>
      <c r="H12" s="22">
        <f t="shared" si="0"/>
        <v>2</v>
      </c>
      <c r="I12" s="24">
        <f t="shared" si="1"/>
        <v>0.9375</v>
      </c>
      <c r="J12" s="25"/>
      <c r="K12" s="23"/>
      <c r="L12" s="22"/>
      <c r="M12" s="24"/>
      <c r="N12" s="22">
        <v>25</v>
      </c>
      <c r="O12" s="23">
        <v>0</v>
      </c>
      <c r="P12" s="22">
        <f>N12-O12</f>
        <v>25</v>
      </c>
      <c r="Q12" s="24">
        <f>O12/N12</f>
        <v>0</v>
      </c>
      <c r="R12" s="22"/>
      <c r="S12" s="23"/>
      <c r="T12" s="22"/>
      <c r="U12" s="24"/>
    </row>
    <row r="13" spans="1:21">
      <c r="A13" s="8"/>
      <c r="B13" s="7"/>
      <c r="C13" s="6" t="s">
        <v>26</v>
      </c>
      <c r="D13" s="20"/>
      <c r="E13" s="21" t="s">
        <v>27</v>
      </c>
      <c r="F13" s="22">
        <v>30</v>
      </c>
      <c r="G13" s="23">
        <v>30</v>
      </c>
      <c r="H13" s="22">
        <f t="shared" si="0"/>
        <v>0</v>
      </c>
      <c r="I13" s="24">
        <f t="shared" si="1"/>
        <v>1</v>
      </c>
      <c r="J13" s="25">
        <v>0</v>
      </c>
      <c r="K13" s="23"/>
      <c r="L13" s="22">
        <f>J13-K13</f>
        <v>0</v>
      </c>
      <c r="M13" s="24"/>
      <c r="N13" s="22"/>
      <c r="O13" s="23"/>
      <c r="P13" s="22"/>
      <c r="Q13" s="24"/>
      <c r="R13" s="22"/>
      <c r="S13" s="23"/>
      <c r="T13" s="22"/>
      <c r="U13" s="24"/>
    </row>
    <row r="14" spans="1:21">
      <c r="A14" s="8"/>
      <c r="B14" s="7"/>
      <c r="C14" s="6"/>
      <c r="D14" s="20"/>
      <c r="E14" s="21" t="s">
        <v>28</v>
      </c>
      <c r="F14" s="22">
        <v>10</v>
      </c>
      <c r="G14" s="23">
        <v>9</v>
      </c>
      <c r="H14" s="22">
        <f t="shared" si="0"/>
        <v>1</v>
      </c>
      <c r="I14" s="24">
        <f t="shared" si="1"/>
        <v>0.9</v>
      </c>
      <c r="J14" s="25"/>
      <c r="K14" s="23"/>
      <c r="L14" s="22"/>
      <c r="M14" s="24"/>
      <c r="N14" s="22"/>
      <c r="O14" s="23"/>
      <c r="P14" s="22"/>
      <c r="Q14" s="24"/>
      <c r="R14" s="22"/>
      <c r="S14" s="23"/>
      <c r="T14" s="22"/>
      <c r="U14" s="24"/>
    </row>
    <row r="15" spans="1:21">
      <c r="A15" s="8"/>
      <c r="B15" s="7"/>
      <c r="C15" s="6"/>
      <c r="D15" s="20"/>
      <c r="E15" s="21" t="s">
        <v>29</v>
      </c>
      <c r="F15" s="22">
        <v>2</v>
      </c>
      <c r="G15" s="23">
        <v>1</v>
      </c>
      <c r="H15" s="22">
        <f t="shared" si="0"/>
        <v>1</v>
      </c>
      <c r="I15" s="24">
        <f t="shared" si="1"/>
        <v>0.5</v>
      </c>
      <c r="J15" s="25"/>
      <c r="K15" s="23"/>
      <c r="L15" s="22"/>
      <c r="M15" s="24"/>
      <c r="N15" s="22"/>
      <c r="O15" s="23"/>
      <c r="P15" s="22"/>
      <c r="Q15" s="24"/>
      <c r="R15" s="22"/>
      <c r="S15" s="23"/>
      <c r="T15" s="22"/>
      <c r="U15" s="24"/>
    </row>
    <row r="16" spans="1:21">
      <c r="A16" s="8"/>
      <c r="B16" s="7"/>
      <c r="C16" s="6"/>
      <c r="D16" s="20"/>
      <c r="E16" s="21" t="s">
        <v>30</v>
      </c>
      <c r="F16" s="22">
        <v>23</v>
      </c>
      <c r="G16" s="23">
        <v>14</v>
      </c>
      <c r="H16" s="22">
        <f t="shared" si="0"/>
        <v>9</v>
      </c>
      <c r="I16" s="24">
        <f t="shared" si="1"/>
        <v>0.60869565217391308</v>
      </c>
      <c r="J16" s="25"/>
      <c r="K16" s="23"/>
      <c r="L16" s="22"/>
      <c r="M16" s="24"/>
      <c r="N16" s="22"/>
      <c r="O16" s="23"/>
      <c r="P16" s="22"/>
      <c r="Q16" s="24"/>
      <c r="R16" s="22"/>
      <c r="S16" s="23"/>
      <c r="T16" s="22"/>
      <c r="U16" s="24"/>
    </row>
    <row r="17" spans="1:21">
      <c r="A17" s="8"/>
      <c r="B17" s="7"/>
      <c r="C17" s="6"/>
      <c r="D17" s="20"/>
      <c r="E17" s="21" t="s">
        <v>31</v>
      </c>
      <c r="F17" s="22">
        <v>30</v>
      </c>
      <c r="G17" s="23">
        <v>28</v>
      </c>
      <c r="H17" s="22">
        <f t="shared" si="0"/>
        <v>2</v>
      </c>
      <c r="I17" s="24">
        <f t="shared" si="1"/>
        <v>0.93333333333333335</v>
      </c>
      <c r="J17" s="25"/>
      <c r="K17" s="23"/>
      <c r="L17" s="22"/>
      <c r="M17" s="24"/>
      <c r="N17" s="22">
        <v>2</v>
      </c>
      <c r="O17" s="23">
        <v>0</v>
      </c>
      <c r="P17" s="22">
        <f>N17-O17</f>
        <v>2</v>
      </c>
      <c r="Q17" s="24">
        <f>O17/N17</f>
        <v>0</v>
      </c>
      <c r="R17" s="22"/>
      <c r="S17" s="23"/>
      <c r="T17" s="22"/>
      <c r="U17" s="24"/>
    </row>
    <row r="18" spans="1:21">
      <c r="A18" s="8"/>
      <c r="B18" s="7"/>
      <c r="C18" s="6"/>
      <c r="D18" s="20"/>
      <c r="E18" s="21" t="s">
        <v>32</v>
      </c>
      <c r="F18" s="22"/>
      <c r="G18" s="23"/>
      <c r="H18" s="22"/>
      <c r="I18" s="24"/>
      <c r="J18" s="25"/>
      <c r="K18" s="23"/>
      <c r="L18" s="22"/>
      <c r="M18" s="24"/>
      <c r="N18" s="22">
        <v>34</v>
      </c>
      <c r="O18" s="23">
        <v>17</v>
      </c>
      <c r="P18" s="22">
        <f>N18-O18</f>
        <v>17</v>
      </c>
      <c r="Q18" s="24">
        <f>O18/N18</f>
        <v>0.5</v>
      </c>
      <c r="R18" s="22"/>
      <c r="S18" s="23"/>
      <c r="T18" s="22"/>
      <c r="U18" s="24"/>
    </row>
    <row r="19" spans="1:21">
      <c r="A19" s="8"/>
      <c r="B19" s="7"/>
      <c r="C19" s="6"/>
      <c r="D19" s="20"/>
      <c r="E19" s="21" t="s">
        <v>33</v>
      </c>
      <c r="F19" s="22">
        <v>29</v>
      </c>
      <c r="G19" s="23">
        <v>27</v>
      </c>
      <c r="H19" s="22">
        <f t="shared" ref="H19:H26" si="2">F19-G19</f>
        <v>2</v>
      </c>
      <c r="I19" s="24">
        <f t="shared" ref="I19:I26" si="3">G19/F19</f>
        <v>0.93103448275862066</v>
      </c>
      <c r="J19" s="25"/>
      <c r="K19" s="23"/>
      <c r="L19" s="22"/>
      <c r="M19" s="24"/>
      <c r="N19" s="22"/>
      <c r="O19" s="23"/>
      <c r="P19" s="22"/>
      <c r="Q19" s="24"/>
      <c r="R19" s="22"/>
      <c r="S19" s="23"/>
      <c r="T19" s="22"/>
      <c r="U19" s="24"/>
    </row>
    <row r="20" spans="1:21">
      <c r="A20" s="8"/>
      <c r="B20" s="7"/>
      <c r="C20" s="6"/>
      <c r="D20" s="20"/>
      <c r="E20" s="21" t="s">
        <v>34</v>
      </c>
      <c r="F20" s="22">
        <v>10</v>
      </c>
      <c r="G20" s="23">
        <v>9</v>
      </c>
      <c r="H20" s="22">
        <f t="shared" si="2"/>
        <v>1</v>
      </c>
      <c r="I20" s="24">
        <f t="shared" si="3"/>
        <v>0.9</v>
      </c>
      <c r="J20" s="25"/>
      <c r="K20" s="23"/>
      <c r="L20" s="22"/>
      <c r="M20" s="24"/>
      <c r="N20" s="22"/>
      <c r="O20" s="23"/>
      <c r="P20" s="22"/>
      <c r="Q20" s="24"/>
      <c r="R20" s="22"/>
      <c r="S20" s="23"/>
      <c r="T20" s="22"/>
      <c r="U20" s="24"/>
    </row>
    <row r="21" spans="1:21">
      <c r="A21" s="8"/>
      <c r="B21" s="7"/>
      <c r="C21" s="6"/>
      <c r="D21" s="20"/>
      <c r="E21" s="21" t="s">
        <v>35</v>
      </c>
      <c r="F21" s="22">
        <v>8</v>
      </c>
      <c r="G21" s="23">
        <v>4</v>
      </c>
      <c r="H21" s="22">
        <f t="shared" si="2"/>
        <v>4</v>
      </c>
      <c r="I21" s="24">
        <f t="shared" si="3"/>
        <v>0.5</v>
      </c>
      <c r="J21" s="25"/>
      <c r="K21" s="23"/>
      <c r="L21" s="22"/>
      <c r="M21" s="24"/>
      <c r="N21" s="22"/>
      <c r="O21" s="23"/>
      <c r="P21" s="22"/>
      <c r="Q21" s="24"/>
      <c r="R21" s="22"/>
      <c r="S21" s="23"/>
      <c r="T21" s="22"/>
      <c r="U21" s="24"/>
    </row>
    <row r="22" spans="1:21">
      <c r="A22" s="8"/>
      <c r="B22" s="7"/>
      <c r="C22" s="6"/>
      <c r="D22" s="20"/>
      <c r="E22" s="21" t="s">
        <v>36</v>
      </c>
      <c r="F22" s="22">
        <v>10</v>
      </c>
      <c r="G22" s="23">
        <v>8</v>
      </c>
      <c r="H22" s="22">
        <f t="shared" si="2"/>
        <v>2</v>
      </c>
      <c r="I22" s="24">
        <f t="shared" si="3"/>
        <v>0.8</v>
      </c>
      <c r="J22" s="25"/>
      <c r="K22" s="23"/>
      <c r="L22" s="22"/>
      <c r="M22" s="24"/>
      <c r="N22" s="22">
        <v>4</v>
      </c>
      <c r="O22" s="23">
        <v>4</v>
      </c>
      <c r="P22" s="22">
        <f>N22-O22</f>
        <v>0</v>
      </c>
      <c r="Q22" s="24">
        <f>O22/N22</f>
        <v>1</v>
      </c>
      <c r="R22" s="22"/>
      <c r="S22" s="23"/>
      <c r="T22" s="22"/>
      <c r="U22" s="24"/>
    </row>
    <row r="23" spans="1:21">
      <c r="A23" s="8"/>
      <c r="B23" s="7"/>
      <c r="C23" s="6"/>
      <c r="D23" s="20"/>
      <c r="E23" s="21" t="s">
        <v>37</v>
      </c>
      <c r="F23" s="22">
        <v>30</v>
      </c>
      <c r="G23" s="23">
        <v>14</v>
      </c>
      <c r="H23" s="22">
        <f t="shared" si="2"/>
        <v>16</v>
      </c>
      <c r="I23" s="24">
        <f t="shared" si="3"/>
        <v>0.46666666666666667</v>
      </c>
      <c r="J23" s="25"/>
      <c r="K23" s="23"/>
      <c r="L23" s="22"/>
      <c r="M23" s="24"/>
      <c r="N23" s="22">
        <v>8</v>
      </c>
      <c r="O23" s="23">
        <v>2</v>
      </c>
      <c r="P23" s="22">
        <f>N23-O23</f>
        <v>6</v>
      </c>
      <c r="Q23" s="24">
        <f>O23/N23</f>
        <v>0.25</v>
      </c>
      <c r="R23" s="22"/>
      <c r="S23" s="23"/>
      <c r="T23" s="22"/>
      <c r="U23" s="24"/>
    </row>
    <row r="24" spans="1:21">
      <c r="A24" s="8"/>
      <c r="B24" s="7"/>
      <c r="C24" s="20" t="s">
        <v>38</v>
      </c>
      <c r="D24" s="20"/>
      <c r="E24" s="21" t="s">
        <v>39</v>
      </c>
      <c r="F24" s="22">
        <v>10</v>
      </c>
      <c r="G24" s="23">
        <v>10</v>
      </c>
      <c r="H24" s="22">
        <f t="shared" si="2"/>
        <v>0</v>
      </c>
      <c r="I24" s="24">
        <f t="shared" si="3"/>
        <v>1</v>
      </c>
      <c r="J24" s="25"/>
      <c r="K24" s="23"/>
      <c r="L24" s="22"/>
      <c r="M24" s="24"/>
      <c r="N24" s="22"/>
      <c r="O24" s="23"/>
      <c r="P24" s="22"/>
      <c r="Q24" s="24"/>
      <c r="R24" s="22"/>
      <c r="S24" s="23"/>
      <c r="T24" s="22"/>
      <c r="U24" s="24"/>
    </row>
    <row r="25" spans="1:21">
      <c r="A25" s="8"/>
      <c r="B25" s="7"/>
      <c r="C25" s="20" t="s">
        <v>40</v>
      </c>
      <c r="D25" s="20"/>
      <c r="E25" s="21" t="s">
        <v>41</v>
      </c>
      <c r="F25" s="22">
        <v>9</v>
      </c>
      <c r="G25" s="23">
        <v>7</v>
      </c>
      <c r="H25" s="22">
        <f t="shared" si="2"/>
        <v>2</v>
      </c>
      <c r="I25" s="24">
        <f t="shared" si="3"/>
        <v>0.77777777777777779</v>
      </c>
      <c r="J25" s="25"/>
      <c r="K25" s="23"/>
      <c r="L25" s="22"/>
      <c r="M25" s="24"/>
      <c r="N25" s="22">
        <v>3</v>
      </c>
      <c r="O25" s="23">
        <v>3</v>
      </c>
      <c r="P25" s="22">
        <f>N25-O25</f>
        <v>0</v>
      </c>
      <c r="Q25" s="24">
        <f>O25/N25</f>
        <v>1</v>
      </c>
      <c r="R25" s="22"/>
      <c r="S25" s="23"/>
      <c r="T25" s="22"/>
      <c r="U25" s="24"/>
    </row>
    <row r="26" spans="1:21">
      <c r="A26" s="8"/>
      <c r="B26" s="7">
        <v>3</v>
      </c>
      <c r="C26" s="20" t="s">
        <v>42</v>
      </c>
      <c r="D26" s="20">
        <v>2414</v>
      </c>
      <c r="E26" s="21" t="s">
        <v>43</v>
      </c>
      <c r="F26" s="22">
        <v>0</v>
      </c>
      <c r="G26" s="23"/>
      <c r="H26" s="22">
        <f t="shared" si="2"/>
        <v>0</v>
      </c>
      <c r="I26" s="24" t="e">
        <f t="shared" si="3"/>
        <v>#DIV/0!</v>
      </c>
      <c r="J26" s="25"/>
      <c r="K26" s="23"/>
      <c r="L26" s="22"/>
      <c r="M26" s="24"/>
      <c r="N26" s="22"/>
      <c r="O26" s="23"/>
      <c r="P26" s="22"/>
      <c r="Q26" s="24"/>
      <c r="R26" s="22"/>
      <c r="S26" s="23"/>
      <c r="T26" s="22"/>
      <c r="U26" s="24"/>
    </row>
    <row r="27" spans="1:21">
      <c r="A27" s="8"/>
      <c r="B27" s="7"/>
      <c r="C27" s="6" t="s">
        <v>44</v>
      </c>
      <c r="D27" s="20">
        <v>14747</v>
      </c>
      <c r="E27" s="21" t="s">
        <v>45</v>
      </c>
      <c r="F27" s="22"/>
      <c r="G27" s="23"/>
      <c r="H27" s="22"/>
      <c r="I27" s="24"/>
      <c r="J27" s="25"/>
      <c r="K27" s="23"/>
      <c r="L27" s="22"/>
      <c r="M27" s="24"/>
      <c r="N27" s="22"/>
      <c r="O27" s="23"/>
      <c r="P27" s="22"/>
      <c r="Q27" s="24"/>
      <c r="R27" s="22"/>
      <c r="S27" s="23"/>
      <c r="T27" s="22"/>
      <c r="U27" s="24"/>
    </row>
    <row r="28" spans="1:21">
      <c r="A28" s="8"/>
      <c r="B28" s="7"/>
      <c r="C28" s="6"/>
      <c r="D28" s="20">
        <v>14887</v>
      </c>
      <c r="E28" s="21" t="s">
        <v>46</v>
      </c>
      <c r="F28" s="22">
        <v>12</v>
      </c>
      <c r="G28" s="23">
        <v>11</v>
      </c>
      <c r="H28" s="22">
        <f t="shared" ref="H28:H52" si="4">F28-G28</f>
        <v>1</v>
      </c>
      <c r="I28" s="24">
        <f t="shared" ref="I28:I59" si="5">G28/F28</f>
        <v>0.91666666666666663</v>
      </c>
      <c r="J28" s="25">
        <v>4</v>
      </c>
      <c r="K28" s="23"/>
      <c r="L28" s="22">
        <f>J28-K28</f>
        <v>4</v>
      </c>
      <c r="M28" s="24">
        <f>K28/J28</f>
        <v>0</v>
      </c>
      <c r="N28" s="22"/>
      <c r="O28" s="23"/>
      <c r="P28" s="22"/>
      <c r="Q28" s="24"/>
      <c r="R28" s="22"/>
      <c r="S28" s="23"/>
      <c r="T28" s="22"/>
      <c r="U28" s="24"/>
    </row>
    <row r="29" spans="1:21">
      <c r="A29" s="8"/>
      <c r="B29" s="7"/>
      <c r="C29" s="6"/>
      <c r="D29" s="20">
        <v>14754</v>
      </c>
      <c r="E29" s="21" t="s">
        <v>47</v>
      </c>
      <c r="F29" s="22">
        <v>12</v>
      </c>
      <c r="G29" s="23">
        <v>12</v>
      </c>
      <c r="H29" s="22">
        <f t="shared" si="4"/>
        <v>0</v>
      </c>
      <c r="I29" s="24">
        <f t="shared" si="5"/>
        <v>1</v>
      </c>
      <c r="J29" s="25"/>
      <c r="K29" s="23"/>
      <c r="L29" s="22"/>
      <c r="M29" s="24"/>
      <c r="N29" s="22"/>
      <c r="O29" s="23"/>
      <c r="P29" s="22"/>
      <c r="Q29" s="24"/>
      <c r="R29" s="22"/>
      <c r="S29" s="23"/>
      <c r="T29" s="22"/>
      <c r="U29" s="24"/>
    </row>
    <row r="30" spans="1:21">
      <c r="A30" s="8"/>
      <c r="B30" s="7"/>
      <c r="C30" s="6"/>
      <c r="D30" s="20">
        <v>14701</v>
      </c>
      <c r="E30" s="21" t="s">
        <v>48</v>
      </c>
      <c r="F30" s="22">
        <v>6</v>
      </c>
      <c r="G30" s="23">
        <v>6</v>
      </c>
      <c r="H30" s="22">
        <f t="shared" si="4"/>
        <v>0</v>
      </c>
      <c r="I30" s="24">
        <f t="shared" si="5"/>
        <v>1</v>
      </c>
      <c r="J30" s="25">
        <v>8</v>
      </c>
      <c r="K30" s="23"/>
      <c r="L30" s="22">
        <f>J30-K30</f>
        <v>8</v>
      </c>
      <c r="M30" s="24">
        <f>K30/J30</f>
        <v>0</v>
      </c>
      <c r="N30" s="22"/>
      <c r="O30" s="23"/>
      <c r="P30" s="22"/>
      <c r="Q30" s="24"/>
      <c r="R30" s="22">
        <v>3</v>
      </c>
      <c r="S30" s="23">
        <v>2</v>
      </c>
      <c r="T30" s="22">
        <f>R30-S30</f>
        <v>1</v>
      </c>
      <c r="U30" s="24">
        <f>S30/R30</f>
        <v>0.66666666666666663</v>
      </c>
    </row>
    <row r="31" spans="1:21">
      <c r="A31" s="8"/>
      <c r="B31" s="19">
        <v>4</v>
      </c>
      <c r="C31" s="20" t="s">
        <v>49</v>
      </c>
      <c r="D31" s="20">
        <v>9800</v>
      </c>
      <c r="E31" s="21" t="s">
        <v>50</v>
      </c>
      <c r="F31" s="22">
        <v>4</v>
      </c>
      <c r="G31" s="23">
        <v>4</v>
      </c>
      <c r="H31" s="22">
        <f t="shared" si="4"/>
        <v>0</v>
      </c>
      <c r="I31" s="24">
        <f t="shared" si="5"/>
        <v>1</v>
      </c>
      <c r="J31" s="25">
        <v>1</v>
      </c>
      <c r="K31" s="23"/>
      <c r="L31" s="22">
        <f>J31-K31</f>
        <v>1</v>
      </c>
      <c r="M31" s="24">
        <f>K31/J31</f>
        <v>0</v>
      </c>
      <c r="N31" s="22"/>
      <c r="O31" s="23"/>
      <c r="P31" s="22"/>
      <c r="Q31" s="24"/>
      <c r="R31" s="22"/>
      <c r="S31" s="23"/>
      <c r="T31" s="22"/>
      <c r="U31" s="24"/>
    </row>
    <row r="32" spans="1:21">
      <c r="A32" s="8"/>
      <c r="B32" s="7">
        <v>5</v>
      </c>
      <c r="C32" s="6" t="s">
        <v>51</v>
      </c>
      <c r="D32" s="20">
        <v>9258</v>
      </c>
      <c r="E32" s="21" t="s">
        <v>52</v>
      </c>
      <c r="F32" s="22">
        <v>14</v>
      </c>
      <c r="G32" s="23">
        <v>14</v>
      </c>
      <c r="H32" s="22">
        <f t="shared" si="4"/>
        <v>0</v>
      </c>
      <c r="I32" s="24">
        <f t="shared" si="5"/>
        <v>1</v>
      </c>
      <c r="J32" s="25">
        <v>0</v>
      </c>
      <c r="K32" s="23"/>
      <c r="L32" s="22">
        <f>J32-K32</f>
        <v>0</v>
      </c>
      <c r="M32" s="24"/>
      <c r="N32" s="22"/>
      <c r="O32" s="23"/>
      <c r="P32" s="22"/>
      <c r="Q32" s="24"/>
      <c r="R32" s="22"/>
      <c r="S32" s="23"/>
      <c r="T32" s="22"/>
      <c r="U32" s="24"/>
    </row>
    <row r="33" spans="1:25">
      <c r="A33" s="8"/>
      <c r="B33" s="7"/>
      <c r="C33" s="6"/>
      <c r="D33" s="20">
        <v>9222</v>
      </c>
      <c r="E33" s="21" t="s">
        <v>53</v>
      </c>
      <c r="F33" s="22">
        <v>9</v>
      </c>
      <c r="G33" s="23">
        <v>7</v>
      </c>
      <c r="H33" s="22">
        <f t="shared" si="4"/>
        <v>2</v>
      </c>
      <c r="I33" s="24">
        <f t="shared" si="5"/>
        <v>0.77777777777777779</v>
      </c>
      <c r="J33" s="25"/>
      <c r="K33" s="23"/>
      <c r="L33" s="22"/>
      <c r="M33" s="24"/>
      <c r="N33" s="22">
        <v>4</v>
      </c>
      <c r="O33" s="23">
        <v>2</v>
      </c>
      <c r="P33" s="22">
        <f>N33-O33</f>
        <v>2</v>
      </c>
      <c r="Q33" s="24">
        <f>O33/N33</f>
        <v>0.5</v>
      </c>
      <c r="R33" s="22"/>
      <c r="S33" s="23"/>
      <c r="T33" s="22"/>
      <c r="U33" s="24"/>
    </row>
    <row r="34" spans="1:25">
      <c r="A34" s="8"/>
      <c r="B34" s="7">
        <v>6</v>
      </c>
      <c r="C34" s="6" t="s">
        <v>54</v>
      </c>
      <c r="D34" s="20">
        <v>17975</v>
      </c>
      <c r="E34" s="21" t="s">
        <v>55</v>
      </c>
      <c r="F34" s="22">
        <v>6</v>
      </c>
      <c r="G34" s="23">
        <v>5</v>
      </c>
      <c r="H34" s="22">
        <f t="shared" si="4"/>
        <v>1</v>
      </c>
      <c r="I34" s="24">
        <f t="shared" si="5"/>
        <v>0.83333333333333337</v>
      </c>
      <c r="J34" s="25"/>
      <c r="K34" s="23"/>
      <c r="L34" s="22" t="s">
        <v>56</v>
      </c>
      <c r="M34" s="24"/>
      <c r="N34" s="22"/>
      <c r="O34" s="23"/>
      <c r="P34" s="22"/>
      <c r="Q34" s="24"/>
      <c r="R34" s="22"/>
      <c r="S34" s="23"/>
      <c r="T34" s="22"/>
      <c r="U34" s="24"/>
    </row>
    <row r="35" spans="1:25">
      <c r="A35" s="8"/>
      <c r="B35" s="7"/>
      <c r="C35" s="6"/>
      <c r="D35" s="20">
        <v>18075</v>
      </c>
      <c r="E35" s="21" t="s">
        <v>57</v>
      </c>
      <c r="F35" s="22">
        <v>5</v>
      </c>
      <c r="G35" s="23">
        <v>5</v>
      </c>
      <c r="H35" s="22">
        <f t="shared" si="4"/>
        <v>0</v>
      </c>
      <c r="I35" s="24">
        <f t="shared" si="5"/>
        <v>1</v>
      </c>
      <c r="J35" s="25"/>
      <c r="K35" s="23"/>
      <c r="L35" s="22" t="s">
        <v>56</v>
      </c>
      <c r="M35" s="24"/>
      <c r="N35" s="22">
        <v>3</v>
      </c>
      <c r="O35" s="23">
        <v>3</v>
      </c>
      <c r="P35" s="22">
        <f>N35-O35</f>
        <v>0</v>
      </c>
      <c r="Q35" s="24">
        <f>O35/N35</f>
        <v>1</v>
      </c>
      <c r="R35" s="22"/>
      <c r="S35" s="23"/>
      <c r="T35" s="22"/>
      <c r="U35" s="24"/>
    </row>
    <row r="36" spans="1:25">
      <c r="A36" s="8"/>
      <c r="B36" s="19">
        <v>21</v>
      </c>
      <c r="C36" s="20" t="s">
        <v>58</v>
      </c>
      <c r="D36" s="20">
        <v>17053</v>
      </c>
      <c r="E36" s="21" t="s">
        <v>59</v>
      </c>
      <c r="F36" s="22">
        <v>10</v>
      </c>
      <c r="G36" s="23">
        <v>6</v>
      </c>
      <c r="H36" s="22">
        <f t="shared" si="4"/>
        <v>4</v>
      </c>
      <c r="I36" s="24">
        <f t="shared" si="5"/>
        <v>0.6</v>
      </c>
      <c r="J36" s="25"/>
      <c r="K36" s="23"/>
      <c r="L36" s="22" t="s">
        <v>56</v>
      </c>
      <c r="M36" s="24"/>
      <c r="N36" s="22"/>
      <c r="O36" s="23"/>
      <c r="P36" s="22"/>
      <c r="Q36" s="24"/>
      <c r="R36" s="22"/>
      <c r="S36" s="23"/>
      <c r="T36" s="22"/>
      <c r="U36" s="24"/>
    </row>
    <row r="37" spans="1:25">
      <c r="A37" s="5" t="s">
        <v>60</v>
      </c>
      <c r="B37" s="5"/>
      <c r="C37" s="5"/>
      <c r="D37" s="5"/>
      <c r="E37" s="5"/>
      <c r="F37" s="16">
        <f>SUM(F7:F36)</f>
        <v>399</v>
      </c>
      <c r="G37" s="16">
        <f>SUM(G7:G36)</f>
        <v>343</v>
      </c>
      <c r="H37" s="16">
        <f t="shared" si="4"/>
        <v>56</v>
      </c>
      <c r="I37" s="27">
        <f t="shared" si="5"/>
        <v>0.85964912280701755</v>
      </c>
      <c r="J37" s="16">
        <f>SUM(J7:J36)</f>
        <v>14</v>
      </c>
      <c r="K37" s="16"/>
      <c r="L37" s="16">
        <f>J37-K37</f>
        <v>14</v>
      </c>
      <c r="M37" s="27">
        <f>K37/J37</f>
        <v>0</v>
      </c>
      <c r="N37" s="16">
        <f>SUM(N7:N36)</f>
        <v>103</v>
      </c>
      <c r="O37" s="16">
        <f>SUM(O7:O36)</f>
        <v>45</v>
      </c>
      <c r="P37" s="16">
        <f>SUM(P7:P36)</f>
        <v>58</v>
      </c>
      <c r="Q37" s="27">
        <f>O37/N37</f>
        <v>0.43689320388349512</v>
      </c>
      <c r="R37" s="16">
        <f>SUM(R7:R36)</f>
        <v>3</v>
      </c>
      <c r="S37" s="16">
        <f>SUM(S7:S36)</f>
        <v>2</v>
      </c>
      <c r="T37" s="16">
        <f>SUM(T7:T36)</f>
        <v>1</v>
      </c>
      <c r="U37" s="27">
        <f>S37/R37</f>
        <v>0.66666666666666663</v>
      </c>
      <c r="V37" s="28"/>
      <c r="W37" s="28"/>
      <c r="X37" s="28"/>
      <c r="Y37" s="28"/>
    </row>
    <row r="38" spans="1:25">
      <c r="A38" s="4" t="s">
        <v>61</v>
      </c>
      <c r="B38" s="3">
        <v>7</v>
      </c>
      <c r="C38" s="2" t="s">
        <v>62</v>
      </c>
      <c r="D38" s="30">
        <v>14087</v>
      </c>
      <c r="E38" s="31" t="s">
        <v>63</v>
      </c>
      <c r="F38" s="32">
        <v>8</v>
      </c>
      <c r="G38" s="33">
        <v>0</v>
      </c>
      <c r="H38" s="32">
        <f t="shared" si="4"/>
        <v>8</v>
      </c>
      <c r="I38" s="34">
        <f t="shared" si="5"/>
        <v>0</v>
      </c>
      <c r="J38" s="35"/>
      <c r="K38" s="33"/>
      <c r="L38" s="32"/>
      <c r="M38" s="34"/>
      <c r="N38" s="32">
        <v>7</v>
      </c>
      <c r="O38" s="33">
        <v>2</v>
      </c>
      <c r="P38" s="32">
        <f>N38-O38</f>
        <v>5</v>
      </c>
      <c r="Q38" s="34">
        <f>O38/N38</f>
        <v>0.2857142857142857</v>
      </c>
      <c r="R38" s="32"/>
      <c r="S38" s="33"/>
      <c r="T38" s="32"/>
      <c r="U38" s="34"/>
    </row>
    <row r="39" spans="1:25">
      <c r="A39" s="4"/>
      <c r="B39" s="3"/>
      <c r="C39" s="2"/>
      <c r="D39" s="30">
        <v>13976</v>
      </c>
      <c r="E39" s="31" t="s">
        <v>64</v>
      </c>
      <c r="F39" s="32">
        <v>10</v>
      </c>
      <c r="G39" s="33">
        <v>10</v>
      </c>
      <c r="H39" s="32">
        <f t="shared" si="4"/>
        <v>0</v>
      </c>
      <c r="I39" s="34">
        <f t="shared" si="5"/>
        <v>1</v>
      </c>
      <c r="J39" s="35"/>
      <c r="K39" s="33"/>
      <c r="L39" s="32"/>
      <c r="M39" s="34"/>
      <c r="N39" s="32">
        <v>3</v>
      </c>
      <c r="O39" s="33">
        <v>3</v>
      </c>
      <c r="P39" s="32">
        <f>N39-O39</f>
        <v>0</v>
      </c>
      <c r="Q39" s="34">
        <f>O39/N39</f>
        <v>1</v>
      </c>
      <c r="R39" s="32"/>
      <c r="S39" s="33"/>
      <c r="T39" s="32"/>
      <c r="U39" s="34"/>
    </row>
    <row r="40" spans="1:25">
      <c r="A40" s="4"/>
      <c r="B40" s="3"/>
      <c r="C40" s="30" t="s">
        <v>65</v>
      </c>
      <c r="D40" s="30">
        <v>13483</v>
      </c>
      <c r="E40" s="31" t="s">
        <v>66</v>
      </c>
      <c r="F40" s="32">
        <v>10</v>
      </c>
      <c r="G40" s="33">
        <v>6</v>
      </c>
      <c r="H40" s="32">
        <f t="shared" si="4"/>
        <v>4</v>
      </c>
      <c r="I40" s="34">
        <f t="shared" si="5"/>
        <v>0.6</v>
      </c>
      <c r="J40" s="35"/>
      <c r="K40" s="33"/>
      <c r="L40" s="32"/>
      <c r="M40" s="34"/>
      <c r="N40" s="32"/>
      <c r="O40" s="33"/>
      <c r="P40" s="32"/>
      <c r="Q40" s="34"/>
      <c r="R40" s="32"/>
      <c r="S40" s="33"/>
      <c r="T40" s="32"/>
      <c r="U40" s="34"/>
    </row>
    <row r="41" spans="1:25">
      <c r="A41" s="4"/>
      <c r="B41" s="3">
        <v>8</v>
      </c>
      <c r="C41" s="2" t="s">
        <v>67</v>
      </c>
      <c r="D41" s="30">
        <v>8752</v>
      </c>
      <c r="E41" s="31" t="s">
        <v>68</v>
      </c>
      <c r="F41" s="32">
        <v>10</v>
      </c>
      <c r="G41" s="33">
        <v>10</v>
      </c>
      <c r="H41" s="32">
        <f t="shared" si="4"/>
        <v>0</v>
      </c>
      <c r="I41" s="34">
        <f t="shared" si="5"/>
        <v>1</v>
      </c>
      <c r="J41" s="35"/>
      <c r="K41" s="33"/>
      <c r="L41" s="32"/>
      <c r="M41" s="34"/>
      <c r="N41" s="32"/>
      <c r="O41" s="33"/>
      <c r="P41" s="32"/>
      <c r="Q41" s="34"/>
      <c r="R41" s="32"/>
      <c r="S41" s="33"/>
      <c r="T41" s="32"/>
      <c r="U41" s="34"/>
    </row>
    <row r="42" spans="1:25">
      <c r="A42" s="4"/>
      <c r="B42" s="3"/>
      <c r="C42" s="2"/>
      <c r="D42" s="30">
        <v>8945</v>
      </c>
      <c r="E42" s="31" t="s">
        <v>69</v>
      </c>
      <c r="F42" s="32">
        <v>6</v>
      </c>
      <c r="G42" s="33">
        <v>0</v>
      </c>
      <c r="H42" s="32">
        <f t="shared" si="4"/>
        <v>6</v>
      </c>
      <c r="I42" s="34">
        <f t="shared" si="5"/>
        <v>0</v>
      </c>
      <c r="J42" s="35"/>
      <c r="K42" s="33"/>
      <c r="L42" s="32"/>
      <c r="M42" s="34"/>
      <c r="N42" s="32"/>
      <c r="O42" s="33"/>
      <c r="P42" s="32"/>
      <c r="Q42" s="34"/>
      <c r="R42" s="32"/>
      <c r="S42" s="33"/>
      <c r="T42" s="32"/>
      <c r="U42" s="34"/>
    </row>
    <row r="43" spans="1:25">
      <c r="A43" s="4"/>
      <c r="B43" s="3"/>
      <c r="C43" s="2"/>
      <c r="D43" s="30">
        <v>8747</v>
      </c>
      <c r="E43" s="31" t="s">
        <v>70</v>
      </c>
      <c r="F43" s="32">
        <v>10</v>
      </c>
      <c r="G43" s="33">
        <v>10</v>
      </c>
      <c r="H43" s="32">
        <f t="shared" si="4"/>
        <v>0</v>
      </c>
      <c r="I43" s="34">
        <f t="shared" si="5"/>
        <v>1</v>
      </c>
      <c r="J43" s="35"/>
      <c r="K43" s="33"/>
      <c r="L43" s="32"/>
      <c r="M43" s="34"/>
      <c r="N43" s="32"/>
      <c r="O43" s="33"/>
      <c r="P43" s="32"/>
      <c r="Q43" s="34"/>
      <c r="R43" s="32"/>
      <c r="S43" s="33"/>
      <c r="T43" s="32"/>
      <c r="U43" s="34"/>
    </row>
    <row r="44" spans="1:25">
      <c r="A44" s="4"/>
      <c r="B44" s="3">
        <v>9</v>
      </c>
      <c r="C44" s="30" t="s">
        <v>71</v>
      </c>
      <c r="D44" s="30">
        <v>13091</v>
      </c>
      <c r="E44" s="31" t="s">
        <v>72</v>
      </c>
      <c r="F44" s="32">
        <v>3</v>
      </c>
      <c r="G44" s="33">
        <v>5</v>
      </c>
      <c r="H44" s="32">
        <f t="shared" si="4"/>
        <v>-2</v>
      </c>
      <c r="I44" s="34">
        <f t="shared" si="5"/>
        <v>1.6666666666666667</v>
      </c>
      <c r="J44" s="35">
        <v>2</v>
      </c>
      <c r="K44" s="33"/>
      <c r="L44" s="32">
        <f>J44-K44</f>
        <v>2</v>
      </c>
      <c r="M44" s="34">
        <f>K44/J44</f>
        <v>0</v>
      </c>
      <c r="N44" s="32"/>
      <c r="O44" s="33"/>
      <c r="P44" s="32"/>
      <c r="Q44" s="34"/>
      <c r="R44" s="32"/>
      <c r="S44" s="33"/>
      <c r="T44" s="32"/>
      <c r="U44" s="34"/>
    </row>
    <row r="45" spans="1:25">
      <c r="A45" s="4"/>
      <c r="B45" s="3"/>
      <c r="C45" s="2" t="s">
        <v>73</v>
      </c>
      <c r="D45" s="30">
        <v>8473</v>
      </c>
      <c r="E45" s="31" t="s">
        <v>74</v>
      </c>
      <c r="F45" s="32">
        <v>12</v>
      </c>
      <c r="G45" s="33">
        <v>12</v>
      </c>
      <c r="H45" s="32">
        <f t="shared" si="4"/>
        <v>0</v>
      </c>
      <c r="I45" s="34">
        <f t="shared" si="5"/>
        <v>1</v>
      </c>
      <c r="J45" s="35"/>
      <c r="K45" s="33"/>
      <c r="L45" s="32"/>
      <c r="M45" s="34"/>
      <c r="N45" s="32">
        <v>1</v>
      </c>
      <c r="O45" s="33">
        <v>1</v>
      </c>
      <c r="P45" s="32">
        <f>N45-O45</f>
        <v>0</v>
      </c>
      <c r="Q45" s="34">
        <f>O45/N45</f>
        <v>1</v>
      </c>
      <c r="R45" s="32">
        <v>0</v>
      </c>
      <c r="S45" s="33"/>
      <c r="T45" s="32">
        <f>R45-S45</f>
        <v>0</v>
      </c>
      <c r="U45" s="34" t="e">
        <f>S45/R45</f>
        <v>#DIV/0!</v>
      </c>
    </row>
    <row r="46" spans="1:25">
      <c r="A46" s="4"/>
      <c r="B46" s="3"/>
      <c r="C46" s="2"/>
      <c r="D46" s="30">
        <v>8639</v>
      </c>
      <c r="E46" s="31" t="s">
        <v>75</v>
      </c>
      <c r="F46" s="32">
        <v>30</v>
      </c>
      <c r="G46" s="33">
        <v>21</v>
      </c>
      <c r="H46" s="32">
        <f t="shared" si="4"/>
        <v>9</v>
      </c>
      <c r="I46" s="34">
        <f t="shared" si="5"/>
        <v>0.7</v>
      </c>
      <c r="J46" s="35"/>
      <c r="K46" s="33"/>
      <c r="L46" s="32"/>
      <c r="M46" s="34"/>
      <c r="N46" s="32"/>
      <c r="O46" s="33"/>
      <c r="P46" s="32"/>
      <c r="Q46" s="34"/>
      <c r="R46" s="32"/>
      <c r="S46" s="33"/>
      <c r="T46" s="32"/>
      <c r="U46" s="34"/>
    </row>
    <row r="47" spans="1:25">
      <c r="A47" s="4"/>
      <c r="B47" s="3">
        <v>10</v>
      </c>
      <c r="C47" s="2" t="s">
        <v>76</v>
      </c>
      <c r="D47" s="30">
        <v>1981</v>
      </c>
      <c r="E47" s="31" t="s">
        <v>77</v>
      </c>
      <c r="F47" s="32">
        <v>5</v>
      </c>
      <c r="G47" s="33">
        <v>0</v>
      </c>
      <c r="H47" s="32">
        <f t="shared" si="4"/>
        <v>5</v>
      </c>
      <c r="I47" s="34">
        <f t="shared" si="5"/>
        <v>0</v>
      </c>
      <c r="J47" s="35"/>
      <c r="K47" s="33"/>
      <c r="L47" s="32"/>
      <c r="M47" s="34"/>
      <c r="N47" s="32"/>
      <c r="O47" s="33"/>
      <c r="P47" s="32"/>
      <c r="Q47" s="34"/>
      <c r="R47" s="32"/>
      <c r="S47" s="33"/>
      <c r="T47" s="32"/>
      <c r="U47" s="34"/>
    </row>
    <row r="48" spans="1:25">
      <c r="A48" s="4"/>
      <c r="B48" s="3"/>
      <c r="C48" s="2"/>
      <c r="D48" s="30">
        <v>1944</v>
      </c>
      <c r="E48" s="31" t="s">
        <v>78</v>
      </c>
      <c r="F48" s="32">
        <v>9</v>
      </c>
      <c r="G48" s="33">
        <v>9</v>
      </c>
      <c r="H48" s="32">
        <f t="shared" si="4"/>
        <v>0</v>
      </c>
      <c r="I48" s="34">
        <f t="shared" si="5"/>
        <v>1</v>
      </c>
      <c r="J48" s="35">
        <v>14</v>
      </c>
      <c r="K48" s="33">
        <v>14</v>
      </c>
      <c r="L48" s="32">
        <f>J48-K48</f>
        <v>0</v>
      </c>
      <c r="M48" s="34">
        <f>K48/J48</f>
        <v>1</v>
      </c>
      <c r="N48" s="32"/>
      <c r="O48" s="33"/>
      <c r="P48" s="32"/>
      <c r="Q48" s="34"/>
      <c r="R48" s="32"/>
      <c r="S48" s="33"/>
      <c r="T48" s="32"/>
      <c r="U48" s="34"/>
    </row>
    <row r="49" spans="1:25">
      <c r="A49" s="4"/>
      <c r="B49" s="3"/>
      <c r="C49" s="2"/>
      <c r="D49" s="30">
        <v>2038</v>
      </c>
      <c r="E49" s="31" t="s">
        <v>79</v>
      </c>
      <c r="F49" s="32">
        <v>8</v>
      </c>
      <c r="G49" s="33">
        <v>4</v>
      </c>
      <c r="H49" s="32">
        <f t="shared" si="4"/>
        <v>4</v>
      </c>
      <c r="I49" s="34">
        <f t="shared" si="5"/>
        <v>0.5</v>
      </c>
      <c r="J49" s="35"/>
      <c r="K49" s="33"/>
      <c r="L49" s="32"/>
      <c r="M49" s="34"/>
      <c r="N49" s="32">
        <v>2</v>
      </c>
      <c r="O49" s="33">
        <v>0</v>
      </c>
      <c r="P49" s="32">
        <f>N49-O49</f>
        <v>2</v>
      </c>
      <c r="Q49" s="34">
        <f>O49/N49</f>
        <v>0</v>
      </c>
      <c r="R49" s="32"/>
      <c r="S49" s="33"/>
      <c r="T49" s="32"/>
      <c r="U49" s="34"/>
    </row>
    <row r="50" spans="1:25">
      <c r="A50" s="4"/>
      <c r="B50" s="3"/>
      <c r="C50" s="2"/>
      <c r="D50" s="30">
        <v>1987</v>
      </c>
      <c r="E50" s="31" t="s">
        <v>80</v>
      </c>
      <c r="F50" s="32">
        <v>14</v>
      </c>
      <c r="G50" s="33">
        <v>14</v>
      </c>
      <c r="H50" s="32">
        <f t="shared" si="4"/>
        <v>0</v>
      </c>
      <c r="I50" s="34">
        <f t="shared" si="5"/>
        <v>1</v>
      </c>
      <c r="J50" s="35">
        <v>5</v>
      </c>
      <c r="K50" s="33">
        <v>5</v>
      </c>
      <c r="L50" s="32">
        <f>J50-K50</f>
        <v>0</v>
      </c>
      <c r="M50" s="34">
        <f>K50/J50</f>
        <v>1</v>
      </c>
      <c r="N50" s="32">
        <v>5</v>
      </c>
      <c r="O50" s="33">
        <v>2</v>
      </c>
      <c r="P50" s="32">
        <f>N50-O50</f>
        <v>3</v>
      </c>
      <c r="Q50" s="34">
        <f>O50/N50</f>
        <v>0.4</v>
      </c>
      <c r="R50" s="32"/>
      <c r="S50" s="33"/>
      <c r="T50" s="32"/>
      <c r="U50" s="34"/>
    </row>
    <row r="51" spans="1:25">
      <c r="A51" s="4"/>
      <c r="B51" s="3"/>
      <c r="C51" s="2"/>
      <c r="D51" s="30">
        <v>2055</v>
      </c>
      <c r="E51" s="31" t="s">
        <v>81</v>
      </c>
      <c r="F51" s="32">
        <v>5</v>
      </c>
      <c r="G51" s="33">
        <v>7</v>
      </c>
      <c r="H51" s="32">
        <f t="shared" si="4"/>
        <v>-2</v>
      </c>
      <c r="I51" s="34">
        <f t="shared" si="5"/>
        <v>1.4</v>
      </c>
      <c r="J51" s="35">
        <v>1</v>
      </c>
      <c r="K51" s="33"/>
      <c r="L51" s="32">
        <f>J51-K51</f>
        <v>1</v>
      </c>
      <c r="M51" s="34">
        <f>K51/J51</f>
        <v>0</v>
      </c>
      <c r="N51" s="32">
        <v>2</v>
      </c>
      <c r="O51" s="33">
        <v>2</v>
      </c>
      <c r="P51" s="32">
        <f>N51-O51</f>
        <v>0</v>
      </c>
      <c r="Q51" s="34">
        <f>O51/N51</f>
        <v>1</v>
      </c>
      <c r="R51" s="32"/>
      <c r="S51" s="33"/>
      <c r="T51" s="32"/>
      <c r="U51" s="34"/>
    </row>
    <row r="52" spans="1:25">
      <c r="A52" s="4"/>
      <c r="B52" s="29">
        <v>20</v>
      </c>
      <c r="C52" s="30" t="s">
        <v>82</v>
      </c>
      <c r="D52" s="30">
        <v>17277</v>
      </c>
      <c r="E52" s="31" t="s">
        <v>83</v>
      </c>
      <c r="F52" s="32">
        <v>20</v>
      </c>
      <c r="G52" s="33">
        <v>20</v>
      </c>
      <c r="H52" s="32">
        <f t="shared" si="4"/>
        <v>0</v>
      </c>
      <c r="I52" s="34">
        <f t="shared" si="5"/>
        <v>1</v>
      </c>
      <c r="J52" s="35"/>
      <c r="K52" s="33"/>
      <c r="L52" s="32"/>
      <c r="M52" s="34"/>
      <c r="N52" s="32"/>
      <c r="O52" s="33"/>
      <c r="P52" s="32"/>
      <c r="Q52" s="34"/>
      <c r="R52" s="32"/>
      <c r="S52" s="33"/>
      <c r="T52" s="32"/>
      <c r="U52" s="34"/>
    </row>
    <row r="53" spans="1:25">
      <c r="A53" s="5" t="s">
        <v>84</v>
      </c>
      <c r="B53" s="5"/>
      <c r="C53" s="5"/>
      <c r="D53" s="5"/>
      <c r="E53" s="5"/>
      <c r="F53" s="16">
        <f>SUM(F38:F52)</f>
        <v>160</v>
      </c>
      <c r="G53" s="16">
        <f>SUM(G38:G52)</f>
        <v>128</v>
      </c>
      <c r="H53" s="16">
        <f>SUM(H38:H52)</f>
        <v>32</v>
      </c>
      <c r="I53" s="27">
        <f t="shared" si="5"/>
        <v>0.8</v>
      </c>
      <c r="J53" s="16">
        <f>SUM(J38:J52)</f>
        <v>22</v>
      </c>
      <c r="K53" s="16">
        <f>SUM(K38:K52)</f>
        <v>19</v>
      </c>
      <c r="L53" s="16">
        <f>SUM(L38:L52)</f>
        <v>3</v>
      </c>
      <c r="M53" s="27">
        <f>K53/J53</f>
        <v>0.86363636363636365</v>
      </c>
      <c r="N53" s="16">
        <f>SUM(N38:N52)</f>
        <v>20</v>
      </c>
      <c r="O53" s="16">
        <f>SUM(O38:O52)</f>
        <v>10</v>
      </c>
      <c r="P53" s="16">
        <f>N53-O53</f>
        <v>10</v>
      </c>
      <c r="Q53" s="27">
        <f>O53/N53</f>
        <v>0.5</v>
      </c>
      <c r="R53" s="16">
        <f>SUM(R38:R52)</f>
        <v>0</v>
      </c>
      <c r="S53" s="16">
        <f>SUM(S38:S52)</f>
        <v>0</v>
      </c>
      <c r="T53" s="16">
        <f>R53-S53</f>
        <v>0</v>
      </c>
      <c r="U53" s="27" t="e">
        <f>S53/R53</f>
        <v>#DIV/0!</v>
      </c>
      <c r="V53" s="28"/>
      <c r="W53" s="28"/>
      <c r="X53" s="28"/>
      <c r="Y53" s="28"/>
    </row>
    <row r="54" spans="1:25">
      <c r="A54" s="1" t="s">
        <v>85</v>
      </c>
      <c r="B54" s="148">
        <v>11</v>
      </c>
      <c r="C54" s="149" t="s">
        <v>86</v>
      </c>
      <c r="D54" s="37">
        <v>1643</v>
      </c>
      <c r="E54" s="38" t="s">
        <v>87</v>
      </c>
      <c r="F54" s="39">
        <v>7</v>
      </c>
      <c r="G54" s="40">
        <v>7</v>
      </c>
      <c r="H54" s="39">
        <f t="shared" ref="H54:H69" si="6">F54-G54</f>
        <v>0</v>
      </c>
      <c r="I54" s="41">
        <f t="shared" si="5"/>
        <v>1</v>
      </c>
      <c r="J54" s="39">
        <v>0</v>
      </c>
      <c r="K54" s="40"/>
      <c r="L54" s="39">
        <f>J54-K54</f>
        <v>0</v>
      </c>
      <c r="M54" s="41"/>
      <c r="N54" s="39">
        <v>3</v>
      </c>
      <c r="O54" s="40">
        <v>0</v>
      </c>
      <c r="P54" s="39">
        <v>3</v>
      </c>
      <c r="Q54" s="41">
        <f>O54/N54</f>
        <v>0</v>
      </c>
      <c r="R54" s="41"/>
      <c r="S54" s="42"/>
      <c r="T54" s="41"/>
      <c r="U54" s="41"/>
    </row>
    <row r="55" spans="1:25">
      <c r="A55" s="1"/>
      <c r="B55" s="148"/>
      <c r="C55" s="149"/>
      <c r="D55" s="37">
        <v>1634</v>
      </c>
      <c r="E55" s="38" t="s">
        <v>88</v>
      </c>
      <c r="F55" s="39">
        <v>7</v>
      </c>
      <c r="G55" s="40">
        <v>7</v>
      </c>
      <c r="H55" s="39">
        <f t="shared" si="6"/>
        <v>0</v>
      </c>
      <c r="I55" s="41">
        <f t="shared" si="5"/>
        <v>1</v>
      </c>
      <c r="J55" s="39">
        <v>0</v>
      </c>
      <c r="K55" s="40"/>
      <c r="L55" s="39">
        <f>J55-K55</f>
        <v>0</v>
      </c>
      <c r="M55" s="41" t="e">
        <f>K55/J55</f>
        <v>#DIV/0!</v>
      </c>
      <c r="N55" s="39"/>
      <c r="O55" s="40"/>
      <c r="P55" s="39"/>
      <c r="Q55" s="41"/>
      <c r="R55" s="41"/>
      <c r="S55" s="42"/>
      <c r="T55" s="41"/>
      <c r="U55" s="41"/>
    </row>
    <row r="56" spans="1:25">
      <c r="A56" s="1"/>
      <c r="B56" s="148">
        <v>12</v>
      </c>
      <c r="C56" s="149" t="s">
        <v>89</v>
      </c>
      <c r="D56" s="37">
        <v>17694</v>
      </c>
      <c r="E56" s="38" t="s">
        <v>90</v>
      </c>
      <c r="F56" s="39">
        <v>10</v>
      </c>
      <c r="G56" s="40">
        <v>9</v>
      </c>
      <c r="H56" s="39">
        <f t="shared" si="6"/>
        <v>1</v>
      </c>
      <c r="I56" s="41">
        <f t="shared" si="5"/>
        <v>0.9</v>
      </c>
      <c r="J56" s="39"/>
      <c r="K56" s="40"/>
      <c r="L56" s="39"/>
      <c r="M56" s="41"/>
      <c r="N56" s="39">
        <v>2</v>
      </c>
      <c r="O56" s="40">
        <v>0</v>
      </c>
      <c r="P56" s="39">
        <f>N56-O56</f>
        <v>2</v>
      </c>
      <c r="Q56" s="41">
        <f>O56/N56</f>
        <v>0</v>
      </c>
      <c r="R56" s="41"/>
      <c r="S56" s="42"/>
      <c r="T56" s="41"/>
      <c r="U56" s="41"/>
    </row>
    <row r="57" spans="1:25">
      <c r="A57" s="1"/>
      <c r="B57" s="148"/>
      <c r="C57" s="149"/>
      <c r="D57" s="37">
        <v>17724</v>
      </c>
      <c r="E57" s="38" t="s">
        <v>91</v>
      </c>
      <c r="F57" s="39">
        <v>10</v>
      </c>
      <c r="G57" s="40">
        <v>8</v>
      </c>
      <c r="H57" s="39">
        <f t="shared" si="6"/>
        <v>2</v>
      </c>
      <c r="I57" s="41">
        <f t="shared" si="5"/>
        <v>0.8</v>
      </c>
      <c r="J57" s="39"/>
      <c r="K57" s="40"/>
      <c r="L57" s="39"/>
      <c r="M57" s="41"/>
      <c r="N57" s="39"/>
      <c r="O57" s="40"/>
      <c r="P57" s="39"/>
      <c r="Q57" s="41"/>
      <c r="R57" s="41"/>
      <c r="S57" s="42"/>
      <c r="T57" s="41"/>
      <c r="U57" s="41"/>
    </row>
    <row r="58" spans="1:25">
      <c r="A58" s="1"/>
      <c r="B58" s="148"/>
      <c r="C58" s="149"/>
      <c r="D58" s="37">
        <v>17695</v>
      </c>
      <c r="E58" s="38" t="s">
        <v>92</v>
      </c>
      <c r="F58" s="39">
        <v>10</v>
      </c>
      <c r="G58" s="40">
        <v>10</v>
      </c>
      <c r="H58" s="39">
        <f t="shared" si="6"/>
        <v>0</v>
      </c>
      <c r="I58" s="41">
        <f t="shared" si="5"/>
        <v>1</v>
      </c>
      <c r="J58" s="39"/>
      <c r="K58" s="40"/>
      <c r="L58" s="39"/>
      <c r="M58" s="41"/>
      <c r="N58" s="39">
        <v>2</v>
      </c>
      <c r="O58" s="40">
        <v>2</v>
      </c>
      <c r="P58" s="39">
        <f>N58-O58</f>
        <v>0</v>
      </c>
      <c r="Q58" s="41">
        <f>O58/N58</f>
        <v>1</v>
      </c>
      <c r="R58" s="41"/>
      <c r="S58" s="42"/>
      <c r="T58" s="41"/>
      <c r="U58" s="41"/>
    </row>
    <row r="59" spans="1:25">
      <c r="A59" s="1"/>
      <c r="B59" s="148"/>
      <c r="C59" s="149"/>
      <c r="D59" s="37">
        <v>24293</v>
      </c>
      <c r="E59" s="38" t="s">
        <v>93</v>
      </c>
      <c r="F59" s="39">
        <v>14</v>
      </c>
      <c r="G59" s="40">
        <v>3</v>
      </c>
      <c r="H59" s="39">
        <f t="shared" si="6"/>
        <v>11</v>
      </c>
      <c r="I59" s="41">
        <f t="shared" si="5"/>
        <v>0.21428571428571427</v>
      </c>
      <c r="J59" s="39"/>
      <c r="K59" s="40"/>
      <c r="L59" s="39"/>
      <c r="M59" s="41"/>
      <c r="N59" s="39"/>
      <c r="O59" s="40"/>
      <c r="P59" s="39"/>
      <c r="Q59" s="41"/>
      <c r="R59" s="41"/>
      <c r="S59" s="42"/>
      <c r="T59" s="41"/>
      <c r="U59" s="41"/>
    </row>
    <row r="60" spans="1:25">
      <c r="A60" s="1"/>
      <c r="B60" s="148">
        <v>13</v>
      </c>
      <c r="C60" s="149" t="s">
        <v>94</v>
      </c>
      <c r="D60" s="37">
        <v>2631</v>
      </c>
      <c r="E60" s="38" t="s">
        <v>95</v>
      </c>
      <c r="F60" s="39">
        <v>8</v>
      </c>
      <c r="G60" s="40">
        <v>3</v>
      </c>
      <c r="H60" s="39">
        <f t="shared" si="6"/>
        <v>5</v>
      </c>
      <c r="I60" s="41">
        <f t="shared" ref="I60:I86" si="7">G60/F60</f>
        <v>0.375</v>
      </c>
      <c r="J60" s="39"/>
      <c r="K60" s="40"/>
      <c r="L60" s="39"/>
      <c r="M60" s="41"/>
      <c r="N60" s="39"/>
      <c r="O60" s="40"/>
      <c r="P60" s="39"/>
      <c r="Q60" s="41"/>
      <c r="R60" s="41"/>
      <c r="S60" s="42"/>
      <c r="T60" s="41"/>
      <c r="U60" s="41"/>
    </row>
    <row r="61" spans="1:25">
      <c r="A61" s="1"/>
      <c r="B61" s="148"/>
      <c r="C61" s="149"/>
      <c r="D61" s="37">
        <v>2619</v>
      </c>
      <c r="E61" s="38" t="s">
        <v>96</v>
      </c>
      <c r="F61" s="39">
        <v>8</v>
      </c>
      <c r="G61" s="40">
        <v>8</v>
      </c>
      <c r="H61" s="39">
        <f t="shared" si="6"/>
        <v>0</v>
      </c>
      <c r="I61" s="41">
        <f t="shared" si="7"/>
        <v>1</v>
      </c>
      <c r="J61" s="39">
        <v>2</v>
      </c>
      <c r="K61" s="40"/>
      <c r="L61" s="39">
        <f>J61-K61</f>
        <v>2</v>
      </c>
      <c r="M61" s="41">
        <f>K61/J61</f>
        <v>0</v>
      </c>
      <c r="N61" s="39"/>
      <c r="O61" s="40"/>
      <c r="P61" s="39"/>
      <c r="Q61" s="41"/>
      <c r="R61" s="41"/>
      <c r="S61" s="42"/>
      <c r="T61" s="41"/>
      <c r="U61" s="41"/>
    </row>
    <row r="62" spans="1:25">
      <c r="A62" s="1"/>
      <c r="B62" s="36">
        <v>14</v>
      </c>
      <c r="C62" s="37" t="s">
        <v>97</v>
      </c>
      <c r="D62" s="37">
        <v>13825</v>
      </c>
      <c r="E62" s="38" t="s">
        <v>98</v>
      </c>
      <c r="F62" s="39">
        <v>10</v>
      </c>
      <c r="G62" s="40">
        <v>8</v>
      </c>
      <c r="H62" s="39">
        <f t="shared" si="6"/>
        <v>2</v>
      </c>
      <c r="I62" s="41">
        <f t="shared" si="7"/>
        <v>0.8</v>
      </c>
      <c r="J62" s="39"/>
      <c r="K62" s="40"/>
      <c r="L62" s="39"/>
      <c r="M62" s="41"/>
      <c r="N62" s="39">
        <v>1</v>
      </c>
      <c r="O62" s="40">
        <v>0</v>
      </c>
      <c r="P62" s="39">
        <f>N62-O62</f>
        <v>1</v>
      </c>
      <c r="Q62" s="41">
        <f>O62/N62</f>
        <v>0</v>
      </c>
      <c r="R62" s="41"/>
      <c r="S62" s="42"/>
      <c r="T62" s="41"/>
      <c r="U62" s="41"/>
    </row>
    <row r="63" spans="1:25">
      <c r="A63" s="1"/>
      <c r="B63" s="148">
        <v>15</v>
      </c>
      <c r="C63" s="149" t="s">
        <v>99</v>
      </c>
      <c r="D63" s="37">
        <v>12228</v>
      </c>
      <c r="E63" s="38" t="s">
        <v>100</v>
      </c>
      <c r="F63" s="39">
        <v>6</v>
      </c>
      <c r="G63" s="40">
        <v>6</v>
      </c>
      <c r="H63" s="39">
        <f t="shared" si="6"/>
        <v>0</v>
      </c>
      <c r="I63" s="41">
        <f t="shared" si="7"/>
        <v>1</v>
      </c>
      <c r="J63" s="39"/>
      <c r="K63" s="40"/>
      <c r="L63" s="39"/>
      <c r="M63" s="41"/>
      <c r="N63" s="39"/>
      <c r="O63" s="40"/>
      <c r="P63" s="39"/>
      <c r="Q63" s="41"/>
      <c r="R63" s="41"/>
      <c r="S63" s="42"/>
      <c r="T63" s="41"/>
      <c r="U63" s="41"/>
    </row>
    <row r="64" spans="1:25">
      <c r="A64" s="1"/>
      <c r="B64" s="148"/>
      <c r="C64" s="149"/>
      <c r="D64" s="37">
        <v>12515</v>
      </c>
      <c r="E64" s="38" t="s">
        <v>101</v>
      </c>
      <c r="F64" s="39">
        <v>6</v>
      </c>
      <c r="G64" s="40">
        <v>3</v>
      </c>
      <c r="H64" s="39">
        <f t="shared" si="6"/>
        <v>3</v>
      </c>
      <c r="I64" s="41">
        <f t="shared" si="7"/>
        <v>0.5</v>
      </c>
      <c r="J64" s="39"/>
      <c r="K64" s="40"/>
      <c r="L64" s="39"/>
      <c r="M64" s="41"/>
      <c r="N64" s="39"/>
      <c r="O64" s="40"/>
      <c r="P64" s="39"/>
      <c r="Q64" s="41"/>
      <c r="R64" s="41"/>
      <c r="S64" s="42"/>
      <c r="T64" s="41"/>
      <c r="U64" s="41"/>
    </row>
    <row r="65" spans="1:25">
      <c r="A65" s="1"/>
      <c r="B65" s="148"/>
      <c r="C65" s="149"/>
      <c r="D65" s="37">
        <v>12127</v>
      </c>
      <c r="E65" s="38" t="s">
        <v>102</v>
      </c>
      <c r="F65" s="39">
        <v>8</v>
      </c>
      <c r="G65" s="40">
        <v>7</v>
      </c>
      <c r="H65" s="39">
        <f t="shared" si="6"/>
        <v>1</v>
      </c>
      <c r="I65" s="41">
        <f t="shared" si="7"/>
        <v>0.875</v>
      </c>
      <c r="J65" s="39"/>
      <c r="K65" s="40"/>
      <c r="L65" s="39"/>
      <c r="M65" s="41"/>
      <c r="N65" s="39">
        <v>6</v>
      </c>
      <c r="O65" s="40">
        <v>5</v>
      </c>
      <c r="P65" s="39">
        <f>N65-O65</f>
        <v>1</v>
      </c>
      <c r="Q65" s="41">
        <f>O65/N65</f>
        <v>0.83333333333333337</v>
      </c>
      <c r="R65" s="41"/>
      <c r="S65" s="42"/>
      <c r="T65" s="41"/>
      <c r="U65" s="41"/>
    </row>
    <row r="66" spans="1:25">
      <c r="A66" s="1"/>
      <c r="B66" s="148"/>
      <c r="C66" s="149"/>
      <c r="D66" s="37">
        <v>12227</v>
      </c>
      <c r="E66" s="38" t="s">
        <v>103</v>
      </c>
      <c r="F66" s="39">
        <v>14</v>
      </c>
      <c r="G66" s="40">
        <v>9</v>
      </c>
      <c r="H66" s="39">
        <f t="shared" si="6"/>
        <v>5</v>
      </c>
      <c r="I66" s="41">
        <f t="shared" si="7"/>
        <v>0.6428571428571429</v>
      </c>
      <c r="J66" s="39"/>
      <c r="K66" s="40"/>
      <c r="L66" s="39"/>
      <c r="M66" s="41"/>
      <c r="N66" s="39">
        <v>2</v>
      </c>
      <c r="O66" s="40">
        <v>0</v>
      </c>
      <c r="P66" s="39">
        <f>N66-O66</f>
        <v>2</v>
      </c>
      <c r="Q66" s="41">
        <f>O66/N66</f>
        <v>0</v>
      </c>
      <c r="R66" s="41"/>
      <c r="S66" s="42"/>
      <c r="T66" s="41"/>
      <c r="U66" s="41"/>
    </row>
    <row r="67" spans="1:25">
      <c r="A67" s="1"/>
      <c r="B67" s="148"/>
      <c r="C67" s="149"/>
      <c r="D67" s="37"/>
      <c r="E67" s="38" t="s">
        <v>104</v>
      </c>
      <c r="F67" s="39">
        <v>10</v>
      </c>
      <c r="G67" s="40">
        <v>0</v>
      </c>
      <c r="H67" s="39">
        <f t="shared" si="6"/>
        <v>10</v>
      </c>
      <c r="I67" s="41">
        <f t="shared" si="7"/>
        <v>0</v>
      </c>
      <c r="J67" s="39"/>
      <c r="K67" s="40"/>
      <c r="L67" s="39"/>
      <c r="M67" s="41"/>
      <c r="N67" s="39"/>
      <c r="O67" s="40"/>
      <c r="P67" s="39"/>
      <c r="Q67" s="41"/>
      <c r="R67" s="41"/>
      <c r="S67" s="42"/>
      <c r="T67" s="41"/>
      <c r="U67" s="41"/>
    </row>
    <row r="68" spans="1:25">
      <c r="A68" s="1"/>
      <c r="B68" s="148"/>
      <c r="C68" s="149"/>
      <c r="D68" s="37">
        <v>12100</v>
      </c>
      <c r="E68" s="38" t="s">
        <v>105</v>
      </c>
      <c r="F68" s="39">
        <v>22</v>
      </c>
      <c r="G68" s="40">
        <v>10</v>
      </c>
      <c r="H68" s="39">
        <f t="shared" si="6"/>
        <v>12</v>
      </c>
      <c r="I68" s="41">
        <f t="shared" si="7"/>
        <v>0.45454545454545453</v>
      </c>
      <c r="J68" s="39"/>
      <c r="K68" s="40"/>
      <c r="L68" s="39"/>
      <c r="M68" s="41"/>
      <c r="N68" s="39">
        <v>2</v>
      </c>
      <c r="O68" s="40">
        <v>0</v>
      </c>
      <c r="P68" s="39">
        <f>N68-O68</f>
        <v>2</v>
      </c>
      <c r="Q68" s="41">
        <f>O68/N68</f>
        <v>0</v>
      </c>
      <c r="R68" s="41"/>
      <c r="S68" s="42"/>
      <c r="T68" s="41"/>
      <c r="U68" s="41"/>
    </row>
    <row r="69" spans="1:25">
      <c r="A69" s="1"/>
      <c r="B69" s="148"/>
      <c r="C69" s="37" t="s">
        <v>106</v>
      </c>
      <c r="D69" s="37">
        <v>16816</v>
      </c>
      <c r="E69" s="38" t="s">
        <v>107</v>
      </c>
      <c r="F69" s="39">
        <v>15</v>
      </c>
      <c r="G69" s="40">
        <v>8</v>
      </c>
      <c r="H69" s="39">
        <f t="shared" si="6"/>
        <v>7</v>
      </c>
      <c r="I69" s="41">
        <f t="shared" si="7"/>
        <v>0.53333333333333333</v>
      </c>
      <c r="J69" s="39"/>
      <c r="K69" s="40"/>
      <c r="L69" s="39"/>
      <c r="M69" s="41"/>
      <c r="N69" s="39">
        <v>2</v>
      </c>
      <c r="O69" s="40">
        <v>0</v>
      </c>
      <c r="P69" s="39">
        <f>N69-O69</f>
        <v>2</v>
      </c>
      <c r="Q69" s="41">
        <f>O69/N69</f>
        <v>0</v>
      </c>
      <c r="R69" s="43">
        <v>2</v>
      </c>
      <c r="S69" s="42"/>
      <c r="T69" s="41">
        <f>S69/R69</f>
        <v>0</v>
      </c>
      <c r="U69" s="41"/>
    </row>
    <row r="70" spans="1:25">
      <c r="A70" s="5" t="s">
        <v>108</v>
      </c>
      <c r="B70" s="5"/>
      <c r="C70" s="5"/>
      <c r="D70" s="5"/>
      <c r="E70" s="5"/>
      <c r="F70" s="16">
        <f>SUM(F54:F69)</f>
        <v>165</v>
      </c>
      <c r="G70" s="16">
        <f>SUM(G54:G69)</f>
        <v>106</v>
      </c>
      <c r="H70" s="16">
        <f>SUM(H54:H69)</f>
        <v>59</v>
      </c>
      <c r="I70" s="27">
        <f t="shared" si="7"/>
        <v>0.64242424242424245</v>
      </c>
      <c r="J70" s="16">
        <f>SUM(J54:J69)</f>
        <v>2</v>
      </c>
      <c r="K70" s="16">
        <f>SUM(K54:K69)</f>
        <v>0</v>
      </c>
      <c r="L70" s="16">
        <f>J70-K70</f>
        <v>2</v>
      </c>
      <c r="M70" s="27">
        <f>K70/J70</f>
        <v>0</v>
      </c>
      <c r="N70" s="16">
        <f>SUM(N54:N69)</f>
        <v>20</v>
      </c>
      <c r="O70" s="16">
        <f>SUM(O54:O69)</f>
        <v>7</v>
      </c>
      <c r="P70" s="16">
        <f>SUM(P54:P69)</f>
        <v>13</v>
      </c>
      <c r="Q70" s="27">
        <f>O70/N70</f>
        <v>0.35</v>
      </c>
      <c r="R70" s="27"/>
      <c r="S70" s="27"/>
      <c r="T70" s="27"/>
      <c r="U70" s="27"/>
      <c r="V70" s="44"/>
      <c r="W70" s="44"/>
      <c r="X70" s="44"/>
      <c r="Y70" s="44"/>
    </row>
    <row r="71" spans="1:25">
      <c r="A71" s="150" t="s">
        <v>109</v>
      </c>
      <c r="B71" s="5">
        <v>16</v>
      </c>
      <c r="C71" s="12" t="s">
        <v>110</v>
      </c>
      <c r="D71" s="15">
        <v>254</v>
      </c>
      <c r="E71" s="45" t="s">
        <v>111</v>
      </c>
      <c r="F71" s="46">
        <v>2</v>
      </c>
      <c r="G71" s="47">
        <v>0</v>
      </c>
      <c r="H71" s="46">
        <f t="shared" ref="H71:H84" si="8">F71-G71</f>
        <v>2</v>
      </c>
      <c r="I71" s="48">
        <f t="shared" si="7"/>
        <v>0</v>
      </c>
      <c r="J71" s="49"/>
      <c r="K71" s="47"/>
      <c r="L71" s="46"/>
      <c r="M71" s="48"/>
      <c r="N71" s="46">
        <v>2</v>
      </c>
      <c r="O71" s="47">
        <v>1</v>
      </c>
      <c r="P71" s="46">
        <f>N71-O71</f>
        <v>1</v>
      </c>
      <c r="Q71" s="48">
        <f>O71/N71</f>
        <v>0.5</v>
      </c>
      <c r="R71" s="48"/>
      <c r="S71" s="50"/>
      <c r="T71" s="48"/>
      <c r="U71" s="48"/>
    </row>
    <row r="72" spans="1:25">
      <c r="A72" s="150"/>
      <c r="B72" s="5"/>
      <c r="C72" s="12"/>
      <c r="D72" s="15">
        <v>348</v>
      </c>
      <c r="E72" s="45" t="s">
        <v>112</v>
      </c>
      <c r="F72" s="46">
        <v>14</v>
      </c>
      <c r="G72" s="47">
        <v>14</v>
      </c>
      <c r="H72" s="46">
        <f t="shared" si="8"/>
        <v>0</v>
      </c>
      <c r="I72" s="48">
        <f t="shared" si="7"/>
        <v>1</v>
      </c>
      <c r="J72" s="49"/>
      <c r="K72" s="47"/>
      <c r="L72" s="46"/>
      <c r="M72" s="48"/>
      <c r="N72" s="46"/>
      <c r="O72" s="47"/>
      <c r="P72" s="46"/>
      <c r="Q72" s="48"/>
      <c r="R72" s="48"/>
      <c r="S72" s="50"/>
      <c r="T72" s="48"/>
      <c r="U72" s="48"/>
    </row>
    <row r="73" spans="1:25">
      <c r="A73" s="150"/>
      <c r="B73" s="5"/>
      <c r="C73" s="12" t="s">
        <v>113</v>
      </c>
      <c r="D73" s="15">
        <v>646</v>
      </c>
      <c r="E73" s="45" t="s">
        <v>114</v>
      </c>
      <c r="F73" s="46">
        <v>5</v>
      </c>
      <c r="G73" s="47">
        <v>5</v>
      </c>
      <c r="H73" s="46">
        <f t="shared" si="8"/>
        <v>0</v>
      </c>
      <c r="I73" s="48">
        <f t="shared" si="7"/>
        <v>1</v>
      </c>
      <c r="J73" s="49">
        <v>5</v>
      </c>
      <c r="K73" s="47"/>
      <c r="L73" s="46">
        <f>J73-K73</f>
        <v>5</v>
      </c>
      <c r="M73" s="48">
        <f>K73/J73</f>
        <v>0</v>
      </c>
      <c r="N73" s="46"/>
      <c r="O73" s="47"/>
      <c r="P73" s="46"/>
      <c r="Q73" s="48"/>
      <c r="R73" s="48"/>
      <c r="S73" s="50"/>
      <c r="T73" s="48"/>
      <c r="U73" s="48"/>
    </row>
    <row r="74" spans="1:25">
      <c r="A74" s="150"/>
      <c r="B74" s="5"/>
      <c r="C74" s="12"/>
      <c r="D74" s="15">
        <v>656</v>
      </c>
      <c r="E74" s="45" t="s">
        <v>115</v>
      </c>
      <c r="F74" s="46">
        <v>25</v>
      </c>
      <c r="G74" s="47">
        <v>21</v>
      </c>
      <c r="H74" s="46">
        <f t="shared" si="8"/>
        <v>4</v>
      </c>
      <c r="I74" s="48">
        <f t="shared" si="7"/>
        <v>0.84</v>
      </c>
      <c r="J74" s="49"/>
      <c r="K74" s="47"/>
      <c r="L74" s="46"/>
      <c r="M74" s="48"/>
      <c r="N74" s="46"/>
      <c r="O74" s="47"/>
      <c r="P74" s="46"/>
      <c r="Q74" s="48"/>
      <c r="R74" s="48"/>
      <c r="S74" s="50"/>
      <c r="T74" s="48"/>
      <c r="U74" s="48"/>
    </row>
    <row r="75" spans="1:25">
      <c r="A75" s="150"/>
      <c r="B75" s="5">
        <v>17</v>
      </c>
      <c r="C75" s="12" t="s">
        <v>116</v>
      </c>
      <c r="D75" s="15">
        <v>10886</v>
      </c>
      <c r="E75" s="45" t="s">
        <v>117</v>
      </c>
      <c r="F75" s="46">
        <v>15</v>
      </c>
      <c r="G75" s="47">
        <v>15</v>
      </c>
      <c r="H75" s="46">
        <f t="shared" si="8"/>
        <v>0</v>
      </c>
      <c r="I75" s="48">
        <f t="shared" si="7"/>
        <v>1</v>
      </c>
      <c r="J75" s="49">
        <v>2</v>
      </c>
      <c r="K75" s="47">
        <v>1</v>
      </c>
      <c r="L75" s="46">
        <f>J75-K75</f>
        <v>1</v>
      </c>
      <c r="M75" s="48">
        <f>K75/J75</f>
        <v>0.5</v>
      </c>
      <c r="N75" s="46">
        <v>1</v>
      </c>
      <c r="O75" s="47">
        <v>1</v>
      </c>
      <c r="P75" s="46">
        <f>N75-O75</f>
        <v>0</v>
      </c>
      <c r="Q75" s="48">
        <f>O75/N75</f>
        <v>1</v>
      </c>
      <c r="R75" s="48"/>
      <c r="S75" s="50"/>
      <c r="T75" s="48"/>
      <c r="U75" s="48"/>
    </row>
    <row r="76" spans="1:25">
      <c r="A76" s="150"/>
      <c r="B76" s="5"/>
      <c r="C76" s="12"/>
      <c r="D76" s="15">
        <v>10723</v>
      </c>
      <c r="E76" s="45" t="s">
        <v>118</v>
      </c>
      <c r="F76" s="46">
        <v>17</v>
      </c>
      <c r="G76" s="47">
        <v>7</v>
      </c>
      <c r="H76" s="46">
        <f t="shared" si="8"/>
        <v>10</v>
      </c>
      <c r="I76" s="48">
        <f t="shared" si="7"/>
        <v>0.41176470588235292</v>
      </c>
      <c r="J76" s="49"/>
      <c r="K76" s="47"/>
      <c r="L76" s="46"/>
      <c r="M76" s="48"/>
      <c r="N76" s="46">
        <v>5</v>
      </c>
      <c r="O76" s="47">
        <v>3</v>
      </c>
      <c r="P76" s="46">
        <f>N76-O76</f>
        <v>2</v>
      </c>
      <c r="Q76" s="48">
        <f>O76/N76</f>
        <v>0.6</v>
      </c>
      <c r="R76" s="48"/>
      <c r="S76" s="50"/>
      <c r="T76" s="48"/>
      <c r="U76" s="48"/>
    </row>
    <row r="77" spans="1:25">
      <c r="A77" s="150"/>
      <c r="B77" s="5"/>
      <c r="C77" s="12"/>
      <c r="D77" s="15">
        <v>10888</v>
      </c>
      <c r="E77" s="45" t="s">
        <v>119</v>
      </c>
      <c r="F77" s="46">
        <v>7</v>
      </c>
      <c r="G77" s="47">
        <v>1</v>
      </c>
      <c r="H77" s="46">
        <f t="shared" si="8"/>
        <v>6</v>
      </c>
      <c r="I77" s="48">
        <f t="shared" si="7"/>
        <v>0.14285714285714285</v>
      </c>
      <c r="J77" s="49"/>
      <c r="K77" s="47"/>
      <c r="L77" s="46"/>
      <c r="M77" s="48"/>
      <c r="N77" s="46">
        <v>10</v>
      </c>
      <c r="O77" s="47">
        <v>0</v>
      </c>
      <c r="P77" s="46">
        <f>N77-O77</f>
        <v>10</v>
      </c>
      <c r="Q77" s="48">
        <f>O77/N77</f>
        <v>0</v>
      </c>
      <c r="R77" s="48"/>
      <c r="S77" s="50"/>
      <c r="T77" s="48"/>
      <c r="U77" s="48"/>
      <c r="V77" t="s">
        <v>56</v>
      </c>
    </row>
    <row r="78" spans="1:25">
      <c r="A78" s="150"/>
      <c r="B78" s="5"/>
      <c r="C78" s="12"/>
      <c r="D78" s="15">
        <v>10989</v>
      </c>
      <c r="E78" s="45" t="s">
        <v>120</v>
      </c>
      <c r="F78" s="46">
        <v>28</v>
      </c>
      <c r="G78" s="47">
        <v>8</v>
      </c>
      <c r="H78" s="46">
        <f t="shared" si="8"/>
        <v>20</v>
      </c>
      <c r="I78" s="48">
        <f t="shared" si="7"/>
        <v>0.2857142857142857</v>
      </c>
      <c r="J78" s="49">
        <v>4</v>
      </c>
      <c r="K78" s="47"/>
      <c r="L78" s="46">
        <f>J78-K78</f>
        <v>4</v>
      </c>
      <c r="M78" s="48">
        <f>K78/J78</f>
        <v>0</v>
      </c>
      <c r="N78" s="46">
        <v>7</v>
      </c>
      <c r="O78" s="47">
        <v>6</v>
      </c>
      <c r="P78" s="46">
        <f>N78-O78</f>
        <v>1</v>
      </c>
      <c r="Q78" s="48">
        <f>O78/N78</f>
        <v>0.8571428571428571</v>
      </c>
      <c r="R78" s="48"/>
      <c r="S78" s="50"/>
      <c r="T78" s="48"/>
      <c r="U78" s="48"/>
    </row>
    <row r="79" spans="1:25">
      <c r="A79" s="150"/>
      <c r="B79" s="5"/>
      <c r="C79" s="15" t="s">
        <v>121</v>
      </c>
      <c r="D79" s="15">
        <v>1359</v>
      </c>
      <c r="E79" s="45" t="s">
        <v>122</v>
      </c>
      <c r="F79" s="46">
        <v>10</v>
      </c>
      <c r="G79" s="47">
        <v>8</v>
      </c>
      <c r="H79" s="46">
        <f t="shared" si="8"/>
        <v>2</v>
      </c>
      <c r="I79" s="48">
        <f t="shared" si="7"/>
        <v>0.8</v>
      </c>
      <c r="J79" s="49"/>
      <c r="K79" s="47"/>
      <c r="L79" s="46"/>
      <c r="M79" s="48"/>
      <c r="N79" s="46"/>
      <c r="O79" s="47"/>
      <c r="P79" s="46"/>
      <c r="Q79" s="48"/>
      <c r="R79" s="48"/>
      <c r="S79" s="50"/>
      <c r="T79" s="48"/>
      <c r="U79" s="48"/>
    </row>
    <row r="80" spans="1:25">
      <c r="A80" s="150"/>
      <c r="B80" s="5">
        <v>18</v>
      </c>
      <c r="C80" s="15" t="s">
        <v>123</v>
      </c>
      <c r="D80" s="15">
        <v>1062</v>
      </c>
      <c r="E80" s="45" t="s">
        <v>124</v>
      </c>
      <c r="F80" s="46">
        <v>10</v>
      </c>
      <c r="G80" s="47">
        <v>7</v>
      </c>
      <c r="H80" s="46">
        <f t="shared" si="8"/>
        <v>3</v>
      </c>
      <c r="I80" s="48">
        <f t="shared" si="7"/>
        <v>0.7</v>
      </c>
      <c r="J80" s="49"/>
      <c r="K80" s="47"/>
      <c r="L80" s="46"/>
      <c r="M80" s="48"/>
      <c r="N80" s="46"/>
      <c r="O80" s="47"/>
      <c r="P80" s="46"/>
      <c r="Q80" s="48"/>
      <c r="R80" s="48"/>
      <c r="S80" s="50"/>
      <c r="T80" s="48"/>
      <c r="U80" s="48"/>
    </row>
    <row r="81" spans="1:25">
      <c r="A81" s="150"/>
      <c r="B81" s="5"/>
      <c r="C81" s="51" t="s">
        <v>125</v>
      </c>
      <c r="D81" s="15">
        <v>2969</v>
      </c>
      <c r="E81" s="45" t="s">
        <v>126</v>
      </c>
      <c r="F81" s="46">
        <v>10</v>
      </c>
      <c r="G81" s="47">
        <v>5</v>
      </c>
      <c r="H81" s="46">
        <f t="shared" si="8"/>
        <v>5</v>
      </c>
      <c r="I81" s="48">
        <f t="shared" si="7"/>
        <v>0.5</v>
      </c>
      <c r="J81" s="49"/>
      <c r="K81" s="47"/>
      <c r="L81" s="46"/>
      <c r="M81" s="48"/>
      <c r="N81" s="46"/>
      <c r="O81" s="47"/>
      <c r="P81" s="46"/>
      <c r="Q81" s="48"/>
      <c r="R81" s="48"/>
      <c r="S81" s="50"/>
      <c r="T81" s="48"/>
      <c r="U81" s="48"/>
    </row>
    <row r="82" spans="1:25">
      <c r="A82" s="150"/>
      <c r="B82" s="26">
        <v>19</v>
      </c>
      <c r="C82" s="15" t="s">
        <v>127</v>
      </c>
      <c r="D82" s="15">
        <v>10079</v>
      </c>
      <c r="E82" s="45" t="s">
        <v>128</v>
      </c>
      <c r="F82" s="46">
        <v>5</v>
      </c>
      <c r="G82" s="47">
        <v>6</v>
      </c>
      <c r="H82" s="46">
        <f t="shared" si="8"/>
        <v>-1</v>
      </c>
      <c r="I82" s="48">
        <f t="shared" si="7"/>
        <v>1.2</v>
      </c>
      <c r="J82" s="49"/>
      <c r="K82" s="47"/>
      <c r="L82" s="46"/>
      <c r="M82" s="48"/>
      <c r="N82" s="46"/>
      <c r="O82" s="47"/>
      <c r="P82" s="46"/>
      <c r="Q82" s="48"/>
      <c r="R82" s="48"/>
      <c r="S82" s="50"/>
      <c r="T82" s="48"/>
      <c r="U82" s="48"/>
    </row>
    <row r="83" spans="1:25">
      <c r="A83" s="150"/>
      <c r="B83" s="5">
        <v>22</v>
      </c>
      <c r="C83" s="12" t="s">
        <v>129</v>
      </c>
      <c r="D83" s="15">
        <v>9998</v>
      </c>
      <c r="E83" s="45" t="s">
        <v>130</v>
      </c>
      <c r="F83" s="46">
        <v>9</v>
      </c>
      <c r="G83" s="47">
        <v>6</v>
      </c>
      <c r="H83" s="46">
        <f t="shared" si="8"/>
        <v>3</v>
      </c>
      <c r="I83" s="48">
        <f t="shared" si="7"/>
        <v>0.66666666666666663</v>
      </c>
      <c r="J83" s="49">
        <v>4</v>
      </c>
      <c r="K83" s="47"/>
      <c r="L83" s="46">
        <f>J83-K83</f>
        <v>4</v>
      </c>
      <c r="M83" s="48"/>
      <c r="N83" s="46">
        <v>2</v>
      </c>
      <c r="O83" s="47">
        <v>0</v>
      </c>
      <c r="P83" s="46">
        <f>N83-O83</f>
        <v>2</v>
      </c>
      <c r="Q83" s="48">
        <f>O83/N83</f>
        <v>0</v>
      </c>
      <c r="R83" s="48"/>
      <c r="S83" s="50"/>
      <c r="T83" s="48"/>
      <c r="U83" s="48"/>
    </row>
    <row r="84" spans="1:25">
      <c r="A84" s="150"/>
      <c r="B84" s="5"/>
      <c r="C84" s="12"/>
      <c r="D84" s="15">
        <v>10014</v>
      </c>
      <c r="E84" s="45" t="s">
        <v>131</v>
      </c>
      <c r="F84" s="46">
        <v>4</v>
      </c>
      <c r="G84" s="47">
        <v>4</v>
      </c>
      <c r="H84" s="46">
        <f t="shared" si="8"/>
        <v>0</v>
      </c>
      <c r="I84" s="48">
        <f t="shared" si="7"/>
        <v>1</v>
      </c>
      <c r="J84" s="49"/>
      <c r="K84" s="47"/>
      <c r="L84" s="46"/>
      <c r="M84" s="48"/>
      <c r="N84" s="46">
        <v>2</v>
      </c>
      <c r="O84" s="47">
        <v>0</v>
      </c>
      <c r="P84" s="46">
        <f>N84-O84</f>
        <v>2</v>
      </c>
      <c r="Q84" s="48">
        <f>O84/N84</f>
        <v>0</v>
      </c>
      <c r="R84" s="48"/>
      <c r="S84" s="50"/>
      <c r="T84" s="48"/>
      <c r="U84" s="48"/>
    </row>
    <row r="85" spans="1:25">
      <c r="A85" s="10" t="s">
        <v>132</v>
      </c>
      <c r="B85" s="10"/>
      <c r="C85" s="10"/>
      <c r="D85" s="10"/>
      <c r="E85" s="10"/>
      <c r="F85" s="16">
        <f>SUM(F71:F84)</f>
        <v>161</v>
      </c>
      <c r="G85" s="16">
        <f>SUM(G71:G84)</f>
        <v>107</v>
      </c>
      <c r="H85" s="16">
        <f>SUM(H71:H84)</f>
        <v>54</v>
      </c>
      <c r="I85" s="27">
        <f t="shared" si="7"/>
        <v>0.6645962732919255</v>
      </c>
      <c r="J85" s="16">
        <f>SUM(J71:J84)</f>
        <v>15</v>
      </c>
      <c r="K85" s="16">
        <f>SUM(K71:K84)</f>
        <v>1</v>
      </c>
      <c r="L85" s="16">
        <f>J85-K85</f>
        <v>14</v>
      </c>
      <c r="M85" s="27">
        <f>K85/J85</f>
        <v>6.6666666666666666E-2</v>
      </c>
      <c r="N85" s="16">
        <f>SUM(N71:N84)</f>
        <v>29</v>
      </c>
      <c r="O85" s="16">
        <f>SUM(O71:O84)</f>
        <v>11</v>
      </c>
      <c r="P85" s="16">
        <f>SUM(P71:P84)</f>
        <v>18</v>
      </c>
      <c r="Q85" s="27">
        <f>O85/N85</f>
        <v>0.37931034482758619</v>
      </c>
      <c r="R85" s="27"/>
      <c r="S85" s="27"/>
      <c r="T85" s="27"/>
      <c r="U85" s="27"/>
      <c r="V85" s="44"/>
      <c r="W85" s="44"/>
      <c r="X85" s="44"/>
      <c r="Y85" s="44"/>
    </row>
    <row r="86" spans="1:25">
      <c r="A86" s="10" t="s">
        <v>133</v>
      </c>
      <c r="B86" s="10"/>
      <c r="C86" s="10"/>
      <c r="D86" s="10"/>
      <c r="E86" s="10"/>
      <c r="F86" s="16">
        <f>F37+F53+F70+F85</f>
        <v>885</v>
      </c>
      <c r="G86" s="16">
        <f>G37+G53+G70+G85</f>
        <v>684</v>
      </c>
      <c r="H86" s="16">
        <f>H37+H53+H70+H85</f>
        <v>201</v>
      </c>
      <c r="I86" s="27">
        <f t="shared" si="7"/>
        <v>0.77288135593220342</v>
      </c>
      <c r="J86" s="16">
        <f>J37+J53+J70+J85</f>
        <v>53</v>
      </c>
      <c r="K86" s="16">
        <f>K37+K53+K70+K85</f>
        <v>20</v>
      </c>
      <c r="L86" s="16">
        <f>L37+L53+L70+L85</f>
        <v>33</v>
      </c>
      <c r="M86" s="27">
        <f>K86/J86</f>
        <v>0.37735849056603776</v>
      </c>
      <c r="N86" s="16">
        <f>N37+N53+N70+N85</f>
        <v>172</v>
      </c>
      <c r="O86" s="16">
        <f>O37+O53+O70+O85</f>
        <v>73</v>
      </c>
      <c r="P86" s="16">
        <f>P37+P53+P70+P85</f>
        <v>99</v>
      </c>
      <c r="Q86" s="27">
        <f>O86/N86</f>
        <v>0.42441860465116277</v>
      </c>
      <c r="R86" s="52">
        <f>R37+R53</f>
        <v>3</v>
      </c>
      <c r="S86" s="52">
        <f>S37+S53</f>
        <v>2</v>
      </c>
      <c r="T86" s="52">
        <f>T37+T53</f>
        <v>1</v>
      </c>
      <c r="U86" s="27">
        <f>S86/R86</f>
        <v>0.66666666666666663</v>
      </c>
      <c r="V86" s="44"/>
      <c r="W86" s="44"/>
      <c r="X86" s="44"/>
      <c r="Y86" s="44"/>
    </row>
    <row r="87" spans="1:25" ht="15">
      <c r="A87" s="151" t="s">
        <v>134</v>
      </c>
      <c r="B87" s="151"/>
      <c r="C87" s="151"/>
      <c r="D87" s="151"/>
      <c r="E87" s="151"/>
      <c r="F87" s="53"/>
      <c r="G87" s="54"/>
      <c r="H87" s="53"/>
      <c r="I87" s="53"/>
      <c r="J87" s="53"/>
      <c r="K87" s="53"/>
      <c r="L87" s="53"/>
      <c r="M87" s="53"/>
      <c r="N87" s="53"/>
      <c r="O87" s="54"/>
      <c r="P87" s="53"/>
      <c r="Q87" s="55"/>
      <c r="R87" s="55"/>
      <c r="S87" s="55"/>
      <c r="T87" s="55"/>
      <c r="U87" s="55"/>
    </row>
    <row r="89" spans="1:25">
      <c r="A89" s="152" t="s">
        <v>135</v>
      </c>
      <c r="B89" s="152"/>
      <c r="C89" s="152"/>
      <c r="D89" s="152"/>
      <c r="E89" s="152"/>
      <c r="F89" s="152"/>
      <c r="G89" s="152"/>
      <c r="H89" s="152"/>
      <c r="I89" s="152"/>
      <c r="J89" s="152"/>
      <c r="K89" s="152"/>
      <c r="L89" s="152"/>
      <c r="M89" s="152"/>
      <c r="N89" s="152"/>
      <c r="O89" s="152"/>
      <c r="P89" s="152"/>
      <c r="Q89" s="152"/>
      <c r="R89" s="152"/>
      <c r="S89" s="152"/>
      <c r="T89" s="152"/>
      <c r="U89" s="152"/>
    </row>
    <row r="90" spans="1:25">
      <c r="A90" s="14" t="s">
        <v>0</v>
      </c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</row>
    <row r="91" spans="1:25">
      <c r="A91" s="13" t="s">
        <v>1</v>
      </c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</row>
    <row r="92" spans="1:25">
      <c r="A92" s="12" t="s">
        <v>191</v>
      </c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</row>
    <row r="93" spans="1:25">
      <c r="A93" s="153" t="s">
        <v>3</v>
      </c>
      <c r="B93" s="153"/>
      <c r="C93" s="153"/>
      <c r="D93" s="153"/>
      <c r="E93" s="153"/>
      <c r="F93" s="9" t="s">
        <v>8</v>
      </c>
      <c r="G93" s="9"/>
      <c r="H93" s="9"/>
      <c r="I93" s="9"/>
      <c r="J93" s="9"/>
      <c r="K93" s="9"/>
      <c r="L93" s="9"/>
      <c r="M93" s="9"/>
      <c r="N93" s="9" t="s">
        <v>9</v>
      </c>
      <c r="O93" s="9"/>
      <c r="P93" s="9"/>
      <c r="Q93" s="9"/>
      <c r="R93" s="9"/>
      <c r="S93" s="9"/>
      <c r="T93" s="9"/>
      <c r="U93" s="9"/>
      <c r="V93" s="9" t="s">
        <v>137</v>
      </c>
      <c r="W93" s="9"/>
      <c r="X93" s="9"/>
      <c r="Y93" s="9"/>
    </row>
    <row r="94" spans="1:25">
      <c r="A94" s="153"/>
      <c r="B94" s="153"/>
      <c r="C94" s="153"/>
      <c r="D94" s="153"/>
      <c r="E94" s="153"/>
      <c r="F94" s="9" t="s">
        <v>10</v>
      </c>
      <c r="G94" s="9"/>
      <c r="H94" s="9"/>
      <c r="I94" s="9"/>
      <c r="J94" s="9" t="s">
        <v>11</v>
      </c>
      <c r="K94" s="9"/>
      <c r="L94" s="9"/>
      <c r="M94" s="9"/>
      <c r="N94" s="9" t="s">
        <v>10</v>
      </c>
      <c r="O94" s="9"/>
      <c r="P94" s="9"/>
      <c r="Q94" s="9"/>
      <c r="R94" s="9" t="s">
        <v>11</v>
      </c>
      <c r="S94" s="9"/>
      <c r="T94" s="9"/>
      <c r="U94" s="9"/>
      <c r="V94" s="9"/>
      <c r="W94" s="9"/>
      <c r="X94" s="9"/>
      <c r="Y94" s="9"/>
    </row>
    <row r="95" spans="1:25">
      <c r="A95" s="153"/>
      <c r="B95" s="153"/>
      <c r="C95" s="153"/>
      <c r="D95" s="153"/>
      <c r="E95" s="153"/>
      <c r="F95" s="18" t="s">
        <v>12</v>
      </c>
      <c r="G95" s="18" t="s">
        <v>13</v>
      </c>
      <c r="H95" s="18" t="s">
        <v>14</v>
      </c>
      <c r="I95" s="18" t="s">
        <v>15</v>
      </c>
      <c r="J95" s="18" t="s">
        <v>12</v>
      </c>
      <c r="K95" s="18" t="s">
        <v>13</v>
      </c>
      <c r="L95" s="18" t="s">
        <v>14</v>
      </c>
      <c r="M95" s="18" t="s">
        <v>15</v>
      </c>
      <c r="N95" s="18" t="s">
        <v>12</v>
      </c>
      <c r="O95" s="18" t="s">
        <v>13</v>
      </c>
      <c r="P95" s="18" t="s">
        <v>14</v>
      </c>
      <c r="Q95" s="18" t="s">
        <v>15</v>
      </c>
      <c r="R95" s="18" t="s">
        <v>12</v>
      </c>
      <c r="S95" s="18" t="s">
        <v>13</v>
      </c>
      <c r="T95" s="18" t="s">
        <v>14</v>
      </c>
      <c r="U95" s="18" t="s">
        <v>15</v>
      </c>
      <c r="V95" s="18" t="s">
        <v>12</v>
      </c>
      <c r="W95" s="18" t="s">
        <v>13</v>
      </c>
      <c r="X95" s="18" t="s">
        <v>14</v>
      </c>
      <c r="Y95" s="18" t="s">
        <v>15</v>
      </c>
    </row>
    <row r="96" spans="1:25" ht="17.399999999999999">
      <c r="A96" s="154" t="s">
        <v>16</v>
      </c>
      <c r="B96" s="154"/>
      <c r="C96" s="154"/>
      <c r="D96" s="154"/>
      <c r="E96" s="154"/>
      <c r="F96" s="56">
        <f t="shared" ref="F96:U96" si="9">F37</f>
        <v>399</v>
      </c>
      <c r="G96" s="56">
        <f t="shared" si="9"/>
        <v>343</v>
      </c>
      <c r="H96" s="56">
        <f t="shared" si="9"/>
        <v>56</v>
      </c>
      <c r="I96" s="57">
        <f t="shared" si="9"/>
        <v>0.85964912280701755</v>
      </c>
      <c r="J96" s="56">
        <f t="shared" si="9"/>
        <v>14</v>
      </c>
      <c r="K96" s="56">
        <f t="shared" si="9"/>
        <v>0</v>
      </c>
      <c r="L96" s="56">
        <f t="shared" si="9"/>
        <v>14</v>
      </c>
      <c r="M96" s="57">
        <f t="shared" si="9"/>
        <v>0</v>
      </c>
      <c r="N96" s="56">
        <f t="shared" si="9"/>
        <v>103</v>
      </c>
      <c r="O96" s="56">
        <f t="shared" si="9"/>
        <v>45</v>
      </c>
      <c r="P96" s="56">
        <f t="shared" si="9"/>
        <v>58</v>
      </c>
      <c r="Q96" s="57">
        <f t="shared" si="9"/>
        <v>0.43689320388349512</v>
      </c>
      <c r="R96" s="56">
        <f t="shared" si="9"/>
        <v>3</v>
      </c>
      <c r="S96" s="56">
        <f t="shared" si="9"/>
        <v>2</v>
      </c>
      <c r="T96" s="56">
        <f t="shared" si="9"/>
        <v>1</v>
      </c>
      <c r="U96" s="57">
        <f t="shared" si="9"/>
        <v>0.66666666666666663</v>
      </c>
      <c r="V96" s="56">
        <f t="shared" ref="V96:W100" si="10">F96+J96+N96+R96</f>
        <v>519</v>
      </c>
      <c r="W96" s="56">
        <f t="shared" si="10"/>
        <v>390</v>
      </c>
      <c r="X96" s="56">
        <f>V96-W96</f>
        <v>129</v>
      </c>
      <c r="Y96" s="57">
        <f>W96/V96</f>
        <v>0.75144508670520227</v>
      </c>
    </row>
    <row r="97" spans="1:25" ht="17.399999999999999">
      <c r="A97" s="155" t="s">
        <v>61</v>
      </c>
      <c r="B97" s="155"/>
      <c r="C97" s="155"/>
      <c r="D97" s="155"/>
      <c r="E97" s="155"/>
      <c r="F97" s="58">
        <f t="shared" ref="F97:U97" si="11">F53</f>
        <v>160</v>
      </c>
      <c r="G97" s="58">
        <f t="shared" si="11"/>
        <v>128</v>
      </c>
      <c r="H97" s="58">
        <f t="shared" si="11"/>
        <v>32</v>
      </c>
      <c r="I97" s="59">
        <f t="shared" si="11"/>
        <v>0.8</v>
      </c>
      <c r="J97" s="58">
        <f t="shared" si="11"/>
        <v>22</v>
      </c>
      <c r="K97" s="58">
        <f t="shared" si="11"/>
        <v>19</v>
      </c>
      <c r="L97" s="58">
        <f t="shared" si="11"/>
        <v>3</v>
      </c>
      <c r="M97" s="59">
        <f t="shared" si="11"/>
        <v>0.86363636363636365</v>
      </c>
      <c r="N97" s="58">
        <f t="shared" si="11"/>
        <v>20</v>
      </c>
      <c r="O97" s="58">
        <f t="shared" si="11"/>
        <v>10</v>
      </c>
      <c r="P97" s="58">
        <f t="shared" si="11"/>
        <v>10</v>
      </c>
      <c r="Q97" s="59">
        <f t="shared" si="11"/>
        <v>0.5</v>
      </c>
      <c r="R97" s="58">
        <f t="shared" si="11"/>
        <v>0</v>
      </c>
      <c r="S97" s="58">
        <f t="shared" si="11"/>
        <v>0</v>
      </c>
      <c r="T97" s="58">
        <f t="shared" si="11"/>
        <v>0</v>
      </c>
      <c r="U97" s="59" t="e">
        <f t="shared" si="11"/>
        <v>#DIV/0!</v>
      </c>
      <c r="V97" s="56">
        <f t="shared" si="10"/>
        <v>202</v>
      </c>
      <c r="W97" s="56">
        <f t="shared" si="10"/>
        <v>157</v>
      </c>
      <c r="X97" s="56">
        <f>V97-W97</f>
        <v>45</v>
      </c>
      <c r="Y97" s="57">
        <f>W97/V97</f>
        <v>0.77722772277227725</v>
      </c>
    </row>
    <row r="98" spans="1:25" ht="17.399999999999999">
      <c r="A98" s="156" t="s">
        <v>85</v>
      </c>
      <c r="B98" s="156"/>
      <c r="C98" s="156"/>
      <c r="D98" s="156"/>
      <c r="E98" s="156"/>
      <c r="F98" s="60">
        <f t="shared" ref="F98:Q98" si="12">F70</f>
        <v>165</v>
      </c>
      <c r="G98" s="60">
        <f t="shared" si="12"/>
        <v>106</v>
      </c>
      <c r="H98" s="60">
        <f t="shared" si="12"/>
        <v>59</v>
      </c>
      <c r="I98" s="61">
        <f t="shared" si="12"/>
        <v>0.64242424242424245</v>
      </c>
      <c r="J98" s="60">
        <f t="shared" si="12"/>
        <v>2</v>
      </c>
      <c r="K98" s="60">
        <f t="shared" si="12"/>
        <v>0</v>
      </c>
      <c r="L98" s="60">
        <f t="shared" si="12"/>
        <v>2</v>
      </c>
      <c r="M98" s="61">
        <f t="shared" si="12"/>
        <v>0</v>
      </c>
      <c r="N98" s="60">
        <f t="shared" si="12"/>
        <v>20</v>
      </c>
      <c r="O98" s="60">
        <f t="shared" si="12"/>
        <v>7</v>
      </c>
      <c r="P98" s="60">
        <f t="shared" si="12"/>
        <v>13</v>
      </c>
      <c r="Q98" s="61">
        <f t="shared" si="12"/>
        <v>0.35</v>
      </c>
      <c r="R98" s="61"/>
      <c r="S98" s="61"/>
      <c r="T98" s="61"/>
      <c r="U98" s="61"/>
      <c r="V98" s="56">
        <f t="shared" si="10"/>
        <v>187</v>
      </c>
      <c r="W98" s="56">
        <f t="shared" si="10"/>
        <v>113</v>
      </c>
      <c r="X98" s="56">
        <f>V98-W98</f>
        <v>74</v>
      </c>
      <c r="Y98" s="57">
        <f>W98/V98</f>
        <v>0.60427807486631013</v>
      </c>
    </row>
    <row r="99" spans="1:25" ht="17.399999999999999">
      <c r="A99" s="157" t="s">
        <v>109</v>
      </c>
      <c r="B99" s="157"/>
      <c r="C99" s="157"/>
      <c r="D99" s="157"/>
      <c r="E99" s="157"/>
      <c r="F99" s="16">
        <f t="shared" ref="F99:Q99" si="13">F85</f>
        <v>161</v>
      </c>
      <c r="G99" s="16">
        <f t="shared" si="13"/>
        <v>107</v>
      </c>
      <c r="H99" s="16">
        <f t="shared" si="13"/>
        <v>54</v>
      </c>
      <c r="I99" s="27">
        <f t="shared" si="13"/>
        <v>0.6645962732919255</v>
      </c>
      <c r="J99" s="16">
        <f t="shared" si="13"/>
        <v>15</v>
      </c>
      <c r="K99" s="16">
        <f t="shared" si="13"/>
        <v>1</v>
      </c>
      <c r="L99" s="16">
        <f t="shared" si="13"/>
        <v>14</v>
      </c>
      <c r="M99" s="27">
        <f t="shared" si="13"/>
        <v>6.6666666666666666E-2</v>
      </c>
      <c r="N99" s="16">
        <f t="shared" si="13"/>
        <v>29</v>
      </c>
      <c r="O99" s="16">
        <f t="shared" si="13"/>
        <v>11</v>
      </c>
      <c r="P99" s="16">
        <f t="shared" si="13"/>
        <v>18</v>
      </c>
      <c r="Q99" s="27">
        <f t="shared" si="13"/>
        <v>0.37931034482758619</v>
      </c>
      <c r="R99" s="27"/>
      <c r="S99" s="27"/>
      <c r="T99" s="27"/>
      <c r="U99" s="27"/>
      <c r="V99" s="56">
        <f t="shared" si="10"/>
        <v>205</v>
      </c>
      <c r="W99" s="56">
        <f t="shared" si="10"/>
        <v>119</v>
      </c>
      <c r="X99" s="56">
        <f>V99-W99</f>
        <v>86</v>
      </c>
      <c r="Y99" s="57">
        <f>W99/V99</f>
        <v>0.58048780487804874</v>
      </c>
    </row>
    <row r="100" spans="1:25" ht="21">
      <c r="A100" s="158" t="s">
        <v>138</v>
      </c>
      <c r="B100" s="158"/>
      <c r="C100" s="158"/>
      <c r="D100" s="158"/>
      <c r="E100" s="158"/>
      <c r="F100" s="16">
        <f t="shared" ref="F100:Q100" si="14">F86</f>
        <v>885</v>
      </c>
      <c r="G100" s="16">
        <f t="shared" si="14"/>
        <v>684</v>
      </c>
      <c r="H100" s="16">
        <f t="shared" si="14"/>
        <v>201</v>
      </c>
      <c r="I100" s="27">
        <f t="shared" si="14"/>
        <v>0.77288135593220342</v>
      </c>
      <c r="J100" s="16">
        <f t="shared" si="14"/>
        <v>53</v>
      </c>
      <c r="K100" s="16">
        <f t="shared" si="14"/>
        <v>20</v>
      </c>
      <c r="L100" s="16">
        <f t="shared" si="14"/>
        <v>33</v>
      </c>
      <c r="M100" s="27">
        <f t="shared" si="14"/>
        <v>0.37735849056603776</v>
      </c>
      <c r="N100" s="16">
        <f t="shared" si="14"/>
        <v>172</v>
      </c>
      <c r="O100" s="16">
        <f t="shared" si="14"/>
        <v>73</v>
      </c>
      <c r="P100" s="16">
        <f t="shared" si="14"/>
        <v>99</v>
      </c>
      <c r="Q100" s="27">
        <f t="shared" si="14"/>
        <v>0.42441860465116277</v>
      </c>
      <c r="R100" s="52">
        <f>R86</f>
        <v>3</v>
      </c>
      <c r="S100" s="52">
        <f>S86</f>
        <v>2</v>
      </c>
      <c r="T100" s="52">
        <f>T86</f>
        <v>1</v>
      </c>
      <c r="U100" s="27">
        <f>U86</f>
        <v>0.66666666666666663</v>
      </c>
      <c r="V100" s="56">
        <f t="shared" si="10"/>
        <v>1113</v>
      </c>
      <c r="W100" s="56">
        <f t="shared" si="10"/>
        <v>779</v>
      </c>
      <c r="X100" s="56">
        <f>V100-W100</f>
        <v>334</v>
      </c>
      <c r="Y100" s="57">
        <f>W100/V100</f>
        <v>0.69991015274034141</v>
      </c>
    </row>
    <row r="101" spans="1:25" ht="15">
      <c r="A101" s="151" t="s">
        <v>134</v>
      </c>
      <c r="B101" s="151"/>
      <c r="C101" s="151"/>
      <c r="D101" s="151"/>
      <c r="E101" s="151"/>
      <c r="F101" s="53"/>
      <c r="G101" s="54"/>
      <c r="H101" s="53"/>
      <c r="I101" s="53"/>
      <c r="J101" s="53"/>
      <c r="K101" s="53"/>
      <c r="L101" s="53"/>
      <c r="M101" s="53"/>
      <c r="N101" s="53"/>
      <c r="O101" s="54"/>
      <c r="P101" s="53"/>
      <c r="Q101" s="55"/>
      <c r="R101" s="55"/>
      <c r="S101" s="55"/>
      <c r="T101" s="55"/>
      <c r="U101" s="55"/>
    </row>
    <row r="111" spans="1:25" ht="18" customHeight="1">
      <c r="E111" s="159" t="s">
        <v>192</v>
      </c>
      <c r="F111" s="159"/>
      <c r="G111" s="159"/>
      <c r="H111" s="159"/>
      <c r="I111" s="159"/>
      <c r="J111" s="159"/>
      <c r="K111" s="159"/>
      <c r="L111" s="159"/>
      <c r="M111" s="159"/>
      <c r="N111" s="159"/>
      <c r="O111" s="159"/>
      <c r="P111" s="159"/>
      <c r="Q111" s="159"/>
      <c r="R111" s="159"/>
      <c r="S111" s="159"/>
      <c r="T111" s="159"/>
    </row>
    <row r="112" spans="1:25" ht="17.399999999999999">
      <c r="E112" s="160" t="s">
        <v>140</v>
      </c>
      <c r="F112" s="160"/>
      <c r="G112" s="160"/>
      <c r="H112" s="160"/>
      <c r="I112" s="161" t="s">
        <v>141</v>
      </c>
      <c r="J112" s="161"/>
      <c r="K112" s="161"/>
      <c r="L112" s="162" t="s">
        <v>142</v>
      </c>
      <c r="M112" s="162"/>
      <c r="N112" s="162"/>
      <c r="O112" s="161" t="s">
        <v>143</v>
      </c>
      <c r="P112" s="161"/>
      <c r="Q112" s="161"/>
      <c r="R112" s="162" t="s">
        <v>144</v>
      </c>
      <c r="S112" s="162"/>
      <c r="T112" s="162"/>
    </row>
    <row r="113" spans="5:20" ht="15.6">
      <c r="E113" s="163" t="s">
        <v>8</v>
      </c>
      <c r="F113" s="163"/>
      <c r="G113" s="163"/>
      <c r="H113" s="163"/>
      <c r="I113" s="164">
        <f>F86+J86</f>
        <v>938</v>
      </c>
      <c r="J113" s="164"/>
      <c r="K113" s="164"/>
      <c r="L113" s="165">
        <f>G86+K86</f>
        <v>704</v>
      </c>
      <c r="M113" s="165"/>
      <c r="N113" s="165"/>
      <c r="O113" s="165">
        <f>I113-L113</f>
        <v>234</v>
      </c>
      <c r="P113" s="165"/>
      <c r="Q113" s="165"/>
      <c r="R113" s="166">
        <f>L113/I113</f>
        <v>0.75053304904051177</v>
      </c>
      <c r="S113" s="166"/>
      <c r="T113" s="166"/>
    </row>
    <row r="114" spans="5:20" ht="15.6">
      <c r="E114" s="163" t="s">
        <v>9</v>
      </c>
      <c r="F114" s="163"/>
      <c r="G114" s="163"/>
      <c r="H114" s="163"/>
      <c r="I114" s="164">
        <f>N86+R86</f>
        <v>175</v>
      </c>
      <c r="J114" s="164"/>
      <c r="K114" s="164"/>
      <c r="L114" s="165">
        <f>O86+S86</f>
        <v>75</v>
      </c>
      <c r="M114" s="165"/>
      <c r="N114" s="165"/>
      <c r="O114" s="165">
        <f>I114-L114</f>
        <v>100</v>
      </c>
      <c r="P114" s="165"/>
      <c r="Q114" s="165"/>
      <c r="R114" s="166">
        <f>L114/I114</f>
        <v>0.42857142857142855</v>
      </c>
      <c r="S114" s="166"/>
      <c r="T114" s="166"/>
    </row>
    <row r="115" spans="5:20" ht="15.6">
      <c r="E115" s="163" t="s">
        <v>145</v>
      </c>
      <c r="F115" s="163"/>
      <c r="G115" s="163"/>
      <c r="H115" s="163"/>
      <c r="I115" s="164">
        <f>SUM(I113:I114)</f>
        <v>1113</v>
      </c>
      <c r="J115" s="164"/>
      <c r="K115" s="164"/>
      <c r="L115" s="165">
        <f>SUM(L113:L114)</f>
        <v>779</v>
      </c>
      <c r="M115" s="165"/>
      <c r="N115" s="165"/>
      <c r="O115" s="165">
        <f>SUM(O113:O114)</f>
        <v>334</v>
      </c>
      <c r="P115" s="165"/>
      <c r="Q115" s="165"/>
      <c r="R115" s="166">
        <f>L115/I115</f>
        <v>0.69991015274034141</v>
      </c>
      <c r="S115" s="166"/>
      <c r="T115" s="166"/>
    </row>
    <row r="116" spans="5:20" ht="15">
      <c r="E116" s="167" t="s">
        <v>146</v>
      </c>
      <c r="F116" s="167"/>
      <c r="G116" s="167"/>
      <c r="H116" s="167"/>
      <c r="I116" s="167"/>
      <c r="J116" s="167"/>
      <c r="K116" s="167"/>
      <c r="L116" s="167"/>
      <c r="M116" s="167"/>
      <c r="N116" s="167"/>
      <c r="O116" s="167"/>
      <c r="P116" s="167"/>
      <c r="Q116" s="167"/>
      <c r="R116" s="167"/>
      <c r="S116" s="167"/>
      <c r="T116" s="167"/>
    </row>
    <row r="118" spans="5:20">
      <c r="E118" s="168" t="s">
        <v>147</v>
      </c>
      <c r="F118" s="168"/>
      <c r="G118" s="168"/>
      <c r="H118" s="168"/>
      <c r="I118" s="168"/>
      <c r="J118" s="168"/>
      <c r="K118" s="168"/>
      <c r="L118" s="168"/>
      <c r="M118" s="168"/>
    </row>
    <row r="119" spans="5:20">
      <c r="E119" s="62"/>
      <c r="F119" s="168" t="s">
        <v>148</v>
      </c>
      <c r="G119" s="168"/>
      <c r="H119" s="168"/>
      <c r="I119" s="168"/>
      <c r="J119" s="168" t="s">
        <v>149</v>
      </c>
      <c r="K119" s="168"/>
      <c r="L119" s="168"/>
      <c r="M119" s="168"/>
    </row>
    <row r="120" spans="5:20">
      <c r="E120" s="63"/>
      <c r="F120" s="64" t="s">
        <v>150</v>
      </c>
      <c r="G120" s="64" t="s">
        <v>151</v>
      </c>
      <c r="H120" s="64" t="s">
        <v>152</v>
      </c>
      <c r="I120" s="64" t="s">
        <v>153</v>
      </c>
      <c r="J120" s="64" t="s">
        <v>150</v>
      </c>
      <c r="K120" s="64" t="s">
        <v>151</v>
      </c>
      <c r="L120" s="64" t="s">
        <v>152</v>
      </c>
      <c r="M120" s="64" t="s">
        <v>153</v>
      </c>
    </row>
    <row r="121" spans="5:20">
      <c r="E121" s="62" t="s">
        <v>16</v>
      </c>
      <c r="F121" s="65">
        <v>1928</v>
      </c>
      <c r="G121" s="65">
        <v>778</v>
      </c>
      <c r="H121" s="65">
        <f>F121-G121</f>
        <v>1150</v>
      </c>
      <c r="I121" s="66">
        <f>G121/F121</f>
        <v>0.40352697095435686</v>
      </c>
      <c r="J121" s="65">
        <v>422</v>
      </c>
      <c r="K121" s="65">
        <v>86</v>
      </c>
      <c r="L121" s="65">
        <f>J121-K121</f>
        <v>336</v>
      </c>
      <c r="M121" s="66">
        <f>K121/J121</f>
        <v>0.20379146919431279</v>
      </c>
    </row>
    <row r="122" spans="5:20">
      <c r="E122" s="62" t="s">
        <v>61</v>
      </c>
      <c r="F122" s="65">
        <v>1375</v>
      </c>
      <c r="G122" s="65">
        <v>400</v>
      </c>
      <c r="H122" s="65">
        <f>F122-G122</f>
        <v>975</v>
      </c>
      <c r="I122" s="66">
        <f>G122/F122</f>
        <v>0.29090909090909089</v>
      </c>
      <c r="J122" s="65">
        <v>417</v>
      </c>
      <c r="K122" s="65">
        <v>58</v>
      </c>
      <c r="L122" s="65">
        <f>J122-K122</f>
        <v>359</v>
      </c>
      <c r="M122" s="66">
        <f>K122/J122</f>
        <v>0.13908872901678657</v>
      </c>
    </row>
    <row r="123" spans="5:20">
      <c r="E123" s="62" t="s">
        <v>85</v>
      </c>
      <c r="F123" s="65">
        <v>1429</v>
      </c>
      <c r="G123" s="65">
        <v>399</v>
      </c>
      <c r="H123" s="65">
        <f>F123-G123</f>
        <v>1030</v>
      </c>
      <c r="I123" s="66">
        <f>G123/F123</f>
        <v>0.27921623512946114</v>
      </c>
      <c r="J123" s="65">
        <v>364</v>
      </c>
      <c r="K123" s="65">
        <v>70</v>
      </c>
      <c r="L123" s="65">
        <f>J123-K123</f>
        <v>294</v>
      </c>
      <c r="M123" s="66">
        <f>K123/J123</f>
        <v>0.19230769230769232</v>
      </c>
    </row>
    <row r="124" spans="5:20">
      <c r="E124" s="62" t="s">
        <v>109</v>
      </c>
      <c r="F124" s="65">
        <v>1942</v>
      </c>
      <c r="G124" s="65">
        <v>644</v>
      </c>
      <c r="H124" s="65">
        <f>F124-G124</f>
        <v>1298</v>
      </c>
      <c r="I124" s="66">
        <f>G124/F124</f>
        <v>0.33161688980432547</v>
      </c>
      <c r="J124" s="65">
        <v>462</v>
      </c>
      <c r="K124" s="65">
        <v>56</v>
      </c>
      <c r="L124" s="65">
        <f>J124-K124</f>
        <v>406</v>
      </c>
      <c r="M124" s="66">
        <f>K124/J124</f>
        <v>0.12121212121212122</v>
      </c>
    </row>
    <row r="125" spans="5:20">
      <c r="E125" s="62" t="s">
        <v>138</v>
      </c>
      <c r="F125" s="62">
        <f>F121+F122+F123+F124</f>
        <v>6674</v>
      </c>
      <c r="G125" s="62">
        <f>G121+G122+G123+G124</f>
        <v>2221</v>
      </c>
      <c r="H125" s="62">
        <f>H121+H122+H123+H124</f>
        <v>4453</v>
      </c>
      <c r="I125" s="67">
        <f>G125/F125</f>
        <v>0.33278393766856457</v>
      </c>
      <c r="J125" s="62">
        <f>J121+J122+J123+J124</f>
        <v>1665</v>
      </c>
      <c r="K125" s="62">
        <f>K121+K122+K123+K124</f>
        <v>270</v>
      </c>
      <c r="L125" s="62">
        <f>L121+L122+L123+L124</f>
        <v>1395</v>
      </c>
      <c r="M125" s="67">
        <f>K125/J125</f>
        <v>0.16216216216216217</v>
      </c>
    </row>
    <row r="126" spans="5:20">
      <c r="E126" s="68" t="s">
        <v>154</v>
      </c>
      <c r="H126" s="69"/>
    </row>
    <row r="127" spans="5:20">
      <c r="E127" s="68" t="s">
        <v>155</v>
      </c>
      <c r="H127" s="69"/>
    </row>
    <row r="137" spans="1:21">
      <c r="A137" s="5" t="s">
        <v>135</v>
      </c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</row>
    <row r="138" spans="1:21">
      <c r="A138" s="5" t="s">
        <v>0</v>
      </c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</row>
    <row r="139" spans="1:21">
      <c r="A139" s="5" t="s">
        <v>1</v>
      </c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</row>
    <row r="140" spans="1:21">
      <c r="A140" s="12" t="s">
        <v>190</v>
      </c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</row>
    <row r="141" spans="1:21">
      <c r="A141" s="153" t="s">
        <v>3</v>
      </c>
      <c r="B141" s="153"/>
      <c r="C141" s="153"/>
      <c r="D141" s="153"/>
      <c r="E141" s="153"/>
      <c r="F141" s="12" t="s">
        <v>156</v>
      </c>
      <c r="G141" s="12"/>
      <c r="H141" s="12"/>
      <c r="I141" s="12"/>
      <c r="J141" s="12"/>
      <c r="K141" s="12"/>
      <c r="L141" s="12"/>
      <c r="M141" s="12"/>
      <c r="N141" s="12" t="s">
        <v>157</v>
      </c>
      <c r="O141" s="12"/>
      <c r="P141" s="12"/>
      <c r="Q141" s="12"/>
      <c r="R141" s="12"/>
      <c r="S141" s="12"/>
      <c r="T141" s="12"/>
      <c r="U141" s="12"/>
    </row>
    <row r="142" spans="1:21">
      <c r="A142" s="153"/>
      <c r="B142" s="153"/>
      <c r="C142" s="153"/>
      <c r="D142" s="153"/>
      <c r="E142" s="153"/>
      <c r="F142" s="12" t="s">
        <v>158</v>
      </c>
      <c r="G142" s="12"/>
      <c r="H142" s="12"/>
      <c r="I142" s="12"/>
      <c r="J142" s="12" t="s">
        <v>159</v>
      </c>
      <c r="K142" s="12"/>
      <c r="L142" s="12"/>
      <c r="M142" s="12"/>
      <c r="N142" s="12" t="s">
        <v>158</v>
      </c>
      <c r="O142" s="12"/>
      <c r="P142" s="12"/>
      <c r="Q142" s="12"/>
      <c r="R142" s="12" t="s">
        <v>159</v>
      </c>
      <c r="S142" s="12"/>
      <c r="T142" s="12"/>
      <c r="U142" s="12"/>
    </row>
    <row r="143" spans="1:21" ht="17.399999999999999">
      <c r="A143" s="169" t="s">
        <v>16</v>
      </c>
      <c r="B143" s="169"/>
      <c r="C143" s="169"/>
      <c r="D143" s="169"/>
      <c r="E143" s="169"/>
      <c r="F143" s="70">
        <f t="shared" ref="F143:G147" si="15">F96+J96</f>
        <v>413</v>
      </c>
      <c r="G143" s="70">
        <f t="shared" si="15"/>
        <v>343</v>
      </c>
      <c r="H143" s="70">
        <f>F143-G143</f>
        <v>70</v>
      </c>
      <c r="I143" s="71">
        <f>G143/F143</f>
        <v>0.83050847457627119</v>
      </c>
      <c r="J143" s="72">
        <f t="shared" ref="J143:K147" si="16">F121</f>
        <v>1928</v>
      </c>
      <c r="K143" s="72">
        <f t="shared" si="16"/>
        <v>778</v>
      </c>
      <c r="L143" s="73">
        <f>J143-K143</f>
        <v>1150</v>
      </c>
      <c r="M143" s="71">
        <f>K143/J143</f>
        <v>0.40352697095435686</v>
      </c>
      <c r="N143" s="70">
        <f t="shared" ref="N143:O147" si="17">N96+R96</f>
        <v>106</v>
      </c>
      <c r="O143" s="70">
        <f t="shared" si="17"/>
        <v>47</v>
      </c>
      <c r="P143" s="70">
        <f>N143-O143</f>
        <v>59</v>
      </c>
      <c r="Q143" s="71">
        <f>O143/N143</f>
        <v>0.44339622641509435</v>
      </c>
      <c r="R143" s="72">
        <f t="shared" ref="R143:S147" si="18">J121</f>
        <v>422</v>
      </c>
      <c r="S143" s="72">
        <f t="shared" si="18"/>
        <v>86</v>
      </c>
      <c r="T143" s="73">
        <f>R143-S143</f>
        <v>336</v>
      </c>
      <c r="U143" s="71">
        <f>S143/R143</f>
        <v>0.20379146919431279</v>
      </c>
    </row>
    <row r="144" spans="1:21" ht="17.399999999999999">
      <c r="A144" s="170" t="s">
        <v>61</v>
      </c>
      <c r="B144" s="170"/>
      <c r="C144" s="170"/>
      <c r="D144" s="170"/>
      <c r="E144" s="170"/>
      <c r="F144" s="74">
        <f t="shared" si="15"/>
        <v>182</v>
      </c>
      <c r="G144" s="74">
        <f t="shared" si="15"/>
        <v>147</v>
      </c>
      <c r="H144" s="74">
        <f>F144-G144</f>
        <v>35</v>
      </c>
      <c r="I144" s="75">
        <f>G144/F144</f>
        <v>0.80769230769230771</v>
      </c>
      <c r="J144" s="76">
        <f t="shared" si="16"/>
        <v>1375</v>
      </c>
      <c r="K144" s="76">
        <f t="shared" si="16"/>
        <v>400</v>
      </c>
      <c r="L144" s="77">
        <f>J144-K144</f>
        <v>975</v>
      </c>
      <c r="M144" s="75">
        <f>K144/J144</f>
        <v>0.29090909090909089</v>
      </c>
      <c r="N144" s="74">
        <f t="shared" si="17"/>
        <v>20</v>
      </c>
      <c r="O144" s="74">
        <f t="shared" si="17"/>
        <v>10</v>
      </c>
      <c r="P144" s="74">
        <f>N144-O144</f>
        <v>10</v>
      </c>
      <c r="Q144" s="75">
        <f>O144/N144</f>
        <v>0.5</v>
      </c>
      <c r="R144" s="76">
        <f t="shared" si="18"/>
        <v>417</v>
      </c>
      <c r="S144" s="76">
        <f t="shared" si="18"/>
        <v>58</v>
      </c>
      <c r="T144" s="77">
        <f>R144-S144</f>
        <v>359</v>
      </c>
      <c r="U144" s="75">
        <f>S144/R144</f>
        <v>0.13908872901678657</v>
      </c>
    </row>
    <row r="145" spans="1:21" ht="17.399999999999999">
      <c r="A145" s="171" t="s">
        <v>85</v>
      </c>
      <c r="B145" s="171"/>
      <c r="C145" s="171"/>
      <c r="D145" s="171"/>
      <c r="E145" s="171"/>
      <c r="F145" s="78">
        <f t="shared" si="15"/>
        <v>167</v>
      </c>
      <c r="G145" s="78">
        <f t="shared" si="15"/>
        <v>106</v>
      </c>
      <c r="H145" s="78">
        <f>F145-G145</f>
        <v>61</v>
      </c>
      <c r="I145" s="79">
        <f>G145/F145</f>
        <v>0.6347305389221557</v>
      </c>
      <c r="J145" s="80">
        <f t="shared" si="16"/>
        <v>1429</v>
      </c>
      <c r="K145" s="80">
        <f t="shared" si="16"/>
        <v>399</v>
      </c>
      <c r="L145" s="81">
        <f>J145-K145</f>
        <v>1030</v>
      </c>
      <c r="M145" s="79">
        <f>K145/J145</f>
        <v>0.27921623512946114</v>
      </c>
      <c r="N145" s="78">
        <f t="shared" si="17"/>
        <v>20</v>
      </c>
      <c r="O145" s="78">
        <f t="shared" si="17"/>
        <v>7</v>
      </c>
      <c r="P145" s="78">
        <f>N145-O145</f>
        <v>13</v>
      </c>
      <c r="Q145" s="79">
        <f>O145/N145</f>
        <v>0.35</v>
      </c>
      <c r="R145" s="80">
        <f t="shared" si="18"/>
        <v>364</v>
      </c>
      <c r="S145" s="80">
        <f t="shared" si="18"/>
        <v>70</v>
      </c>
      <c r="T145" s="81">
        <f>R145-S145</f>
        <v>294</v>
      </c>
      <c r="U145" s="79">
        <f>S145/R145</f>
        <v>0.19230769230769232</v>
      </c>
    </row>
    <row r="146" spans="1:21" ht="17.399999999999999">
      <c r="A146" s="172" t="s">
        <v>109</v>
      </c>
      <c r="B146" s="172"/>
      <c r="C146" s="172"/>
      <c r="D146" s="172"/>
      <c r="E146" s="172"/>
      <c r="F146" s="82">
        <f t="shared" si="15"/>
        <v>176</v>
      </c>
      <c r="G146" s="82">
        <f t="shared" si="15"/>
        <v>108</v>
      </c>
      <c r="H146" s="82">
        <f>F146-G146</f>
        <v>68</v>
      </c>
      <c r="I146" s="83">
        <f>G146/F146</f>
        <v>0.61363636363636365</v>
      </c>
      <c r="J146" s="84">
        <f t="shared" si="16"/>
        <v>1942</v>
      </c>
      <c r="K146" s="84">
        <f t="shared" si="16"/>
        <v>644</v>
      </c>
      <c r="L146" s="85">
        <f>J146-K146</f>
        <v>1298</v>
      </c>
      <c r="M146" s="83">
        <f>K146/J146</f>
        <v>0.33161688980432547</v>
      </c>
      <c r="N146" s="82">
        <f t="shared" si="17"/>
        <v>29</v>
      </c>
      <c r="O146" s="82">
        <f t="shared" si="17"/>
        <v>11</v>
      </c>
      <c r="P146" s="82">
        <f>N146-O146</f>
        <v>18</v>
      </c>
      <c r="Q146" s="83">
        <f>O146/N146</f>
        <v>0.37931034482758619</v>
      </c>
      <c r="R146" s="84">
        <f t="shared" si="18"/>
        <v>462</v>
      </c>
      <c r="S146" s="84">
        <f t="shared" si="18"/>
        <v>56</v>
      </c>
      <c r="T146" s="85">
        <f>R146-S146</f>
        <v>406</v>
      </c>
      <c r="U146" s="83">
        <f>S146/R146</f>
        <v>0.12121212121212122</v>
      </c>
    </row>
    <row r="147" spans="1:21" ht="21">
      <c r="A147" s="158" t="s">
        <v>138</v>
      </c>
      <c r="B147" s="158"/>
      <c r="C147" s="158"/>
      <c r="D147" s="158"/>
      <c r="E147" s="158"/>
      <c r="F147" s="86">
        <f t="shared" si="15"/>
        <v>938</v>
      </c>
      <c r="G147" s="86">
        <f t="shared" si="15"/>
        <v>704</v>
      </c>
      <c r="H147" s="86">
        <f>F147-G147</f>
        <v>234</v>
      </c>
      <c r="I147" s="87">
        <f>G147/F147</f>
        <v>0.75053304904051177</v>
      </c>
      <c r="J147" s="88">
        <f t="shared" si="16"/>
        <v>6674</v>
      </c>
      <c r="K147" s="88">
        <f t="shared" si="16"/>
        <v>2221</v>
      </c>
      <c r="L147" s="89">
        <f>J147-K147</f>
        <v>4453</v>
      </c>
      <c r="M147" s="87">
        <f>K147/J147</f>
        <v>0.33278393766856457</v>
      </c>
      <c r="N147" s="86">
        <f t="shared" si="17"/>
        <v>175</v>
      </c>
      <c r="O147" s="86">
        <f t="shared" si="17"/>
        <v>75</v>
      </c>
      <c r="P147" s="86">
        <f>N147-O147</f>
        <v>100</v>
      </c>
      <c r="Q147" s="87">
        <f>O147/N147</f>
        <v>0.42857142857142855</v>
      </c>
      <c r="R147" s="88">
        <f t="shared" si="18"/>
        <v>1665</v>
      </c>
      <c r="S147" s="88">
        <f t="shared" si="18"/>
        <v>270</v>
      </c>
      <c r="T147" s="89">
        <f>R147-S147</f>
        <v>1395</v>
      </c>
      <c r="U147" s="87">
        <f>S147/R147</f>
        <v>0.16216216216216217</v>
      </c>
    </row>
  </sheetData>
  <mergeCells count="116">
    <mergeCell ref="A143:E143"/>
    <mergeCell ref="A144:E144"/>
    <mergeCell ref="A145:E145"/>
    <mergeCell ref="A146:E146"/>
    <mergeCell ref="A147:E147"/>
    <mergeCell ref="E116:T116"/>
    <mergeCell ref="E118:M118"/>
    <mergeCell ref="F119:I119"/>
    <mergeCell ref="J119:M119"/>
    <mergeCell ref="A137:U137"/>
    <mergeCell ref="A138:U138"/>
    <mergeCell ref="A139:U139"/>
    <mergeCell ref="A140:U140"/>
    <mergeCell ref="A141:E142"/>
    <mergeCell ref="F141:M141"/>
    <mergeCell ref="N141:U141"/>
    <mergeCell ref="F142:I142"/>
    <mergeCell ref="J142:M142"/>
    <mergeCell ref="N142:Q142"/>
    <mergeCell ref="R142:U142"/>
    <mergeCell ref="E114:H114"/>
    <mergeCell ref="I114:K114"/>
    <mergeCell ref="L114:N114"/>
    <mergeCell ref="O114:Q114"/>
    <mergeCell ref="R114:T114"/>
    <mergeCell ref="E115:H115"/>
    <mergeCell ref="I115:K115"/>
    <mergeCell ref="L115:N115"/>
    <mergeCell ref="O115:Q115"/>
    <mergeCell ref="R115:T115"/>
    <mergeCell ref="A100:E100"/>
    <mergeCell ref="A101:E101"/>
    <mergeCell ref="E111:T111"/>
    <mergeCell ref="E112:H112"/>
    <mergeCell ref="I112:K112"/>
    <mergeCell ref="L112:N112"/>
    <mergeCell ref="O112:Q112"/>
    <mergeCell ref="R112:T112"/>
    <mergeCell ref="E113:H113"/>
    <mergeCell ref="I113:K113"/>
    <mergeCell ref="L113:N113"/>
    <mergeCell ref="O113:Q113"/>
    <mergeCell ref="R113:T113"/>
    <mergeCell ref="V93:Y94"/>
    <mergeCell ref="F94:I94"/>
    <mergeCell ref="J94:M94"/>
    <mergeCell ref="N94:Q94"/>
    <mergeCell ref="R94:U94"/>
    <mergeCell ref="A96:E96"/>
    <mergeCell ref="A97:E97"/>
    <mergeCell ref="A98:E98"/>
    <mergeCell ref="A99:E99"/>
    <mergeCell ref="A85:E85"/>
    <mergeCell ref="A86:E86"/>
    <mergeCell ref="A87:E87"/>
    <mergeCell ref="A89:U89"/>
    <mergeCell ref="A90:U90"/>
    <mergeCell ref="A91:U91"/>
    <mergeCell ref="A92:U92"/>
    <mergeCell ref="A93:E95"/>
    <mergeCell ref="F93:M93"/>
    <mergeCell ref="N93:U93"/>
    <mergeCell ref="A70:E70"/>
    <mergeCell ref="A71:A84"/>
    <mergeCell ref="B71:B74"/>
    <mergeCell ref="C71:C72"/>
    <mergeCell ref="C73:C74"/>
    <mergeCell ref="B75:B79"/>
    <mergeCell ref="C75:C78"/>
    <mergeCell ref="B80:B81"/>
    <mergeCell ref="B83:B84"/>
    <mergeCell ref="C83:C84"/>
    <mergeCell ref="A53:E53"/>
    <mergeCell ref="A54:A69"/>
    <mergeCell ref="B54:B55"/>
    <mergeCell ref="C54:C55"/>
    <mergeCell ref="B56:B59"/>
    <mergeCell ref="C56:C59"/>
    <mergeCell ref="B60:B61"/>
    <mergeCell ref="C60:C61"/>
    <mergeCell ref="B63:B69"/>
    <mergeCell ref="C63:C68"/>
    <mergeCell ref="A37:E37"/>
    <mergeCell ref="A38:A52"/>
    <mergeCell ref="B38:B40"/>
    <mergeCell ref="C38:C39"/>
    <mergeCell ref="B41:B43"/>
    <mergeCell ref="C41:C43"/>
    <mergeCell ref="B44:B46"/>
    <mergeCell ref="C45:C46"/>
    <mergeCell ref="B47:B51"/>
    <mergeCell ref="C47:C51"/>
    <mergeCell ref="A7:A36"/>
    <mergeCell ref="B8:B25"/>
    <mergeCell ref="C9:C12"/>
    <mergeCell ref="C13:C23"/>
    <mergeCell ref="B26:B30"/>
    <mergeCell ref="C27:C30"/>
    <mergeCell ref="B32:B33"/>
    <mergeCell ref="C32:C33"/>
    <mergeCell ref="B34:B35"/>
    <mergeCell ref="C34:C35"/>
    <mergeCell ref="A1:U1"/>
    <mergeCell ref="A2:U2"/>
    <mergeCell ref="A3:U3"/>
    <mergeCell ref="A4:A6"/>
    <mergeCell ref="B4:B6"/>
    <mergeCell ref="C4:C6"/>
    <mergeCell ref="D4:D6"/>
    <mergeCell ref="E4:E6"/>
    <mergeCell ref="F4:M4"/>
    <mergeCell ref="N4:U4"/>
    <mergeCell ref="F5:I5"/>
    <mergeCell ref="J5:M5"/>
    <mergeCell ref="N5:Q5"/>
    <mergeCell ref="R5:U5"/>
  </mergeCells>
  <pageMargins left="0" right="0" top="0.39374999999999999" bottom="0.39374999999999999" header="0" footer="0"/>
  <pageSetup paperSize="9" firstPageNumber="0" orientation="portrait" horizontalDpi="300" verticalDpi="300"/>
  <headerFooter>
    <oddHeader>&amp;C&amp;A</oddHeader>
    <oddFooter>&amp;CPágina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47"/>
  <sheetViews>
    <sheetView zoomScale="82" zoomScaleNormal="82" workbookViewId="0"/>
  </sheetViews>
  <sheetFormatPr defaultRowHeight="13.8"/>
  <cols>
    <col min="1" max="1" width="3.8984375" style="68" customWidth="1"/>
    <col min="2" max="2" width="4" style="68" customWidth="1"/>
    <col min="3" max="3" width="18.69921875" style="68" customWidth="1"/>
    <col min="4" max="4" width="6.19921875" style="68" customWidth="1"/>
    <col min="5" max="5" width="53" style="68" customWidth="1"/>
    <col min="6" max="6" width="6.5" style="68" customWidth="1"/>
    <col min="7" max="7" width="6.19921875" style="68" customWidth="1"/>
    <col min="8" max="8" width="6" style="68" customWidth="1"/>
    <col min="9" max="9" width="12" style="68" customWidth="1"/>
    <col min="10" max="10" width="6.5" style="68" customWidth="1"/>
    <col min="11" max="11" width="6.19921875" style="68" customWidth="1"/>
    <col min="12" max="12" width="6" style="68" customWidth="1"/>
    <col min="13" max="13" width="12" style="68" customWidth="1"/>
    <col min="14" max="14" width="6.5" style="68" customWidth="1"/>
    <col min="15" max="15" width="6.19921875" style="68" customWidth="1"/>
    <col min="16" max="16" width="5.5" style="68" customWidth="1"/>
    <col min="17" max="17" width="8.8984375" style="68" customWidth="1"/>
    <col min="18" max="18" width="6.5" style="68" customWidth="1"/>
    <col min="19" max="19" width="6.19921875" style="68" customWidth="1"/>
    <col min="20" max="20" width="5.5" style="68" customWidth="1"/>
    <col min="21" max="21" width="8.8984375" style="68" customWidth="1"/>
    <col min="22" max="22" width="6.5" style="68" customWidth="1"/>
    <col min="23" max="23" width="6.19921875" style="68" customWidth="1"/>
    <col min="24" max="24" width="5.5" style="68" customWidth="1"/>
    <col min="25" max="25" width="8.8984375" style="68" customWidth="1"/>
    <col min="26" max="64" width="9" style="68" customWidth="1"/>
    <col min="65" max="1025" width="10.5" style="68" customWidth="1"/>
  </cols>
  <sheetData>
    <row r="1" spans="1:21">
      <c r="A1" s="173" t="s">
        <v>0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</row>
    <row r="2" spans="1:21">
      <c r="A2" s="174" t="s">
        <v>1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</row>
    <row r="3" spans="1:21">
      <c r="A3" s="12" t="s">
        <v>193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</row>
    <row r="4" spans="1:21">
      <c r="A4" s="175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9"/>
      <c r="H4" s="9"/>
      <c r="I4" s="9"/>
      <c r="J4" s="9"/>
      <c r="K4" s="9"/>
      <c r="L4" s="9"/>
      <c r="M4" s="9"/>
      <c r="N4" s="9" t="s">
        <v>9</v>
      </c>
      <c r="O4" s="9"/>
      <c r="P4" s="9"/>
      <c r="Q4" s="9"/>
      <c r="R4" s="9"/>
      <c r="S4" s="9"/>
      <c r="T4" s="9"/>
      <c r="U4" s="9"/>
    </row>
    <row r="5" spans="1:21">
      <c r="A5" s="175"/>
      <c r="B5" s="9"/>
      <c r="C5" s="9"/>
      <c r="D5" s="9"/>
      <c r="E5" s="9"/>
      <c r="F5" s="9" t="s">
        <v>10</v>
      </c>
      <c r="G5" s="9"/>
      <c r="H5" s="9"/>
      <c r="I5" s="9"/>
      <c r="J5" s="9" t="s">
        <v>11</v>
      </c>
      <c r="K5" s="9"/>
      <c r="L5" s="9"/>
      <c r="M5" s="9"/>
      <c r="N5" s="9" t="s">
        <v>10</v>
      </c>
      <c r="O5" s="9"/>
      <c r="P5" s="9"/>
      <c r="Q5" s="9"/>
      <c r="R5" s="9" t="s">
        <v>11</v>
      </c>
      <c r="S5" s="9"/>
      <c r="T5" s="9"/>
      <c r="U5" s="9"/>
    </row>
    <row r="6" spans="1:21">
      <c r="A6" s="175"/>
      <c r="B6" s="9"/>
      <c r="C6" s="9"/>
      <c r="D6" s="9"/>
      <c r="E6" s="9"/>
      <c r="F6" s="18" t="s">
        <v>12</v>
      </c>
      <c r="G6" s="18" t="s">
        <v>13</v>
      </c>
      <c r="H6" s="18" t="s">
        <v>14</v>
      </c>
      <c r="I6" s="18" t="s">
        <v>15</v>
      </c>
      <c r="J6" s="18" t="s">
        <v>12</v>
      </c>
      <c r="K6" s="18" t="s">
        <v>13</v>
      </c>
      <c r="L6" s="18" t="s">
        <v>14</v>
      </c>
      <c r="M6" s="18" t="s">
        <v>15</v>
      </c>
      <c r="N6" s="18" t="s">
        <v>12</v>
      </c>
      <c r="O6" s="18" t="s">
        <v>13</v>
      </c>
      <c r="P6" s="18" t="s">
        <v>14</v>
      </c>
      <c r="Q6" s="18" t="s">
        <v>15</v>
      </c>
      <c r="R6" s="18" t="s">
        <v>12</v>
      </c>
      <c r="S6" s="18" t="s">
        <v>13</v>
      </c>
      <c r="T6" s="18" t="s">
        <v>14</v>
      </c>
      <c r="U6" s="18" t="s">
        <v>15</v>
      </c>
    </row>
    <row r="7" spans="1:21">
      <c r="A7" s="176" t="s">
        <v>16</v>
      </c>
      <c r="B7" s="20">
        <v>1</v>
      </c>
      <c r="C7" s="20" t="s">
        <v>17</v>
      </c>
      <c r="D7" s="20">
        <v>13669</v>
      </c>
      <c r="E7" s="21" t="s">
        <v>18</v>
      </c>
      <c r="F7" s="90">
        <v>14</v>
      </c>
      <c r="G7" s="91">
        <v>13</v>
      </c>
      <c r="H7" s="90">
        <f>F7-G7</f>
        <v>1</v>
      </c>
      <c r="I7" s="92">
        <f>G7/F7</f>
        <v>0.9285714285714286</v>
      </c>
      <c r="J7" s="92"/>
      <c r="K7" s="91"/>
      <c r="L7" s="90"/>
      <c r="M7" s="92"/>
      <c r="N7" s="90"/>
      <c r="O7" s="91"/>
      <c r="P7" s="90"/>
      <c r="Q7" s="92"/>
      <c r="R7" s="90"/>
      <c r="S7" s="91"/>
      <c r="T7" s="90"/>
      <c r="U7" s="92"/>
    </row>
    <row r="8" spans="1:21">
      <c r="A8" s="176"/>
      <c r="B8" s="6">
        <v>2</v>
      </c>
      <c r="C8" s="20" t="s">
        <v>19</v>
      </c>
      <c r="D8" s="20">
        <v>1401</v>
      </c>
      <c r="E8" s="21" t="s">
        <v>20</v>
      </c>
      <c r="F8" s="90">
        <v>29</v>
      </c>
      <c r="G8" s="91">
        <v>29</v>
      </c>
      <c r="H8" s="90">
        <f>F8-G8</f>
        <v>0</v>
      </c>
      <c r="I8" s="92">
        <f>G8/F8</f>
        <v>1</v>
      </c>
      <c r="J8" s="93">
        <v>1</v>
      </c>
      <c r="K8" s="91"/>
      <c r="L8" s="90">
        <f>J8-K8</f>
        <v>1</v>
      </c>
      <c r="M8" s="92">
        <f>K8/J8</f>
        <v>0</v>
      </c>
      <c r="N8" s="90">
        <v>10</v>
      </c>
      <c r="O8" s="91">
        <v>8</v>
      </c>
      <c r="P8" s="90">
        <f>N8-O8</f>
        <v>2</v>
      </c>
      <c r="Q8" s="92">
        <f>O8/N8</f>
        <v>0.8</v>
      </c>
      <c r="R8" s="90"/>
      <c r="S8" s="91"/>
      <c r="T8" s="90"/>
      <c r="U8" s="92"/>
    </row>
    <row r="9" spans="1:21">
      <c r="A9" s="176"/>
      <c r="B9" s="6"/>
      <c r="C9" s="6" t="s">
        <v>21</v>
      </c>
      <c r="D9" s="20">
        <v>1472</v>
      </c>
      <c r="E9" s="21" t="s">
        <v>22</v>
      </c>
      <c r="F9" s="90">
        <v>0</v>
      </c>
      <c r="G9" s="91">
        <v>0</v>
      </c>
      <c r="H9" s="90">
        <f>F9-G9</f>
        <v>0</v>
      </c>
      <c r="I9" s="92"/>
      <c r="J9" s="93">
        <v>0</v>
      </c>
      <c r="K9" s="91"/>
      <c r="L9" s="90">
        <f>J9-K9</f>
        <v>0</v>
      </c>
      <c r="M9" s="92"/>
      <c r="N9" s="90"/>
      <c r="O9" s="91"/>
      <c r="P9" s="90"/>
      <c r="Q9" s="92"/>
      <c r="R9" s="90"/>
      <c r="S9" s="91"/>
      <c r="T9" s="90"/>
      <c r="U9" s="92"/>
    </row>
    <row r="10" spans="1:21">
      <c r="A10" s="176"/>
      <c r="B10" s="6"/>
      <c r="C10" s="6"/>
      <c r="D10" s="20">
        <v>1441</v>
      </c>
      <c r="E10" s="21" t="s">
        <v>23</v>
      </c>
      <c r="F10" s="90"/>
      <c r="G10" s="91"/>
      <c r="H10" s="90"/>
      <c r="I10" s="92"/>
      <c r="J10" s="93"/>
      <c r="K10" s="91"/>
      <c r="L10" s="90"/>
      <c r="M10" s="92"/>
      <c r="N10" s="90">
        <v>10</v>
      </c>
      <c r="O10" s="91">
        <v>7</v>
      </c>
      <c r="P10" s="90">
        <f>N10-O10</f>
        <v>3</v>
      </c>
      <c r="Q10" s="92">
        <f>O10/N10</f>
        <v>0.7</v>
      </c>
      <c r="R10" s="90"/>
      <c r="S10" s="91"/>
      <c r="T10" s="90"/>
      <c r="U10" s="92"/>
    </row>
    <row r="11" spans="1:21">
      <c r="A11" s="176"/>
      <c r="B11" s="6"/>
      <c r="C11" s="6"/>
      <c r="D11" s="20">
        <v>1529</v>
      </c>
      <c r="E11" s="21" t="s">
        <v>24</v>
      </c>
      <c r="F11" s="90">
        <v>45</v>
      </c>
      <c r="G11" s="91">
        <v>38</v>
      </c>
      <c r="H11" s="90">
        <f t="shared" ref="H11:H17" si="0">F11-G11</f>
        <v>7</v>
      </c>
      <c r="I11" s="92">
        <f t="shared" ref="I11:I17" si="1">G11/F11</f>
        <v>0.84444444444444444</v>
      </c>
      <c r="J11" s="93"/>
      <c r="K11" s="91"/>
      <c r="L11" s="90"/>
      <c r="M11" s="92"/>
      <c r="N11" s="90"/>
      <c r="O11" s="91"/>
      <c r="P11" s="90"/>
      <c r="Q11" s="92"/>
      <c r="R11" s="90"/>
      <c r="S11" s="91"/>
      <c r="T11" s="90"/>
      <c r="U11" s="92"/>
    </row>
    <row r="12" spans="1:21">
      <c r="A12" s="176"/>
      <c r="B12" s="6"/>
      <c r="C12" s="6"/>
      <c r="D12" s="20">
        <v>1482</v>
      </c>
      <c r="E12" s="21" t="s">
        <v>25</v>
      </c>
      <c r="F12" s="90">
        <v>32</v>
      </c>
      <c r="G12" s="91">
        <v>30</v>
      </c>
      <c r="H12" s="90">
        <f t="shared" si="0"/>
        <v>2</v>
      </c>
      <c r="I12" s="92">
        <f t="shared" si="1"/>
        <v>0.9375</v>
      </c>
      <c r="J12" s="93"/>
      <c r="K12" s="91"/>
      <c r="L12" s="90"/>
      <c r="M12" s="92"/>
      <c r="N12" s="90">
        <v>25</v>
      </c>
      <c r="O12" s="91">
        <v>0</v>
      </c>
      <c r="P12" s="90">
        <f>N12-O12</f>
        <v>25</v>
      </c>
      <c r="Q12" s="92">
        <f>O12/N12</f>
        <v>0</v>
      </c>
      <c r="R12" s="90"/>
      <c r="S12" s="91"/>
      <c r="T12" s="90"/>
      <c r="U12" s="92"/>
    </row>
    <row r="13" spans="1:21">
      <c r="A13" s="176"/>
      <c r="B13" s="6"/>
      <c r="C13" s="6" t="s">
        <v>26</v>
      </c>
      <c r="D13" s="20"/>
      <c r="E13" s="21" t="s">
        <v>27</v>
      </c>
      <c r="F13" s="90">
        <v>30</v>
      </c>
      <c r="G13" s="91">
        <v>30</v>
      </c>
      <c r="H13" s="90">
        <f t="shared" si="0"/>
        <v>0</v>
      </c>
      <c r="I13" s="92">
        <f t="shared" si="1"/>
        <v>1</v>
      </c>
      <c r="J13" s="93">
        <v>0</v>
      </c>
      <c r="K13" s="91"/>
      <c r="L13" s="90">
        <f>J13-K13</f>
        <v>0</v>
      </c>
      <c r="M13" s="92"/>
      <c r="N13" s="90"/>
      <c r="O13" s="91"/>
      <c r="P13" s="90"/>
      <c r="Q13" s="92"/>
      <c r="R13" s="90"/>
      <c r="S13" s="91"/>
      <c r="T13" s="90"/>
      <c r="U13" s="92"/>
    </row>
    <row r="14" spans="1:21">
      <c r="A14" s="176"/>
      <c r="B14" s="6"/>
      <c r="C14" s="6"/>
      <c r="D14" s="20"/>
      <c r="E14" s="21" t="s">
        <v>28</v>
      </c>
      <c r="F14" s="90">
        <v>10</v>
      </c>
      <c r="G14" s="91">
        <v>9</v>
      </c>
      <c r="H14" s="90">
        <f t="shared" si="0"/>
        <v>1</v>
      </c>
      <c r="I14" s="92">
        <f t="shared" si="1"/>
        <v>0.9</v>
      </c>
      <c r="J14" s="93"/>
      <c r="K14" s="91"/>
      <c r="L14" s="90"/>
      <c r="M14" s="92"/>
      <c r="N14" s="90"/>
      <c r="O14" s="91"/>
      <c r="P14" s="90"/>
      <c r="Q14" s="92"/>
      <c r="R14" s="90"/>
      <c r="S14" s="91"/>
      <c r="T14" s="90"/>
      <c r="U14" s="92"/>
    </row>
    <row r="15" spans="1:21">
      <c r="A15" s="176"/>
      <c r="B15" s="6"/>
      <c r="C15" s="6"/>
      <c r="D15" s="20"/>
      <c r="E15" s="21" t="s">
        <v>29</v>
      </c>
      <c r="F15" s="90">
        <v>2</v>
      </c>
      <c r="G15" s="91">
        <v>1</v>
      </c>
      <c r="H15" s="90">
        <f t="shared" si="0"/>
        <v>1</v>
      </c>
      <c r="I15" s="92">
        <f t="shared" si="1"/>
        <v>0.5</v>
      </c>
      <c r="J15" s="93"/>
      <c r="K15" s="91"/>
      <c r="L15" s="90"/>
      <c r="M15" s="92"/>
      <c r="N15" s="90"/>
      <c r="O15" s="91"/>
      <c r="P15" s="90"/>
      <c r="Q15" s="92"/>
      <c r="R15" s="90"/>
      <c r="S15" s="91"/>
      <c r="T15" s="90"/>
      <c r="U15" s="92"/>
    </row>
    <row r="16" spans="1:21">
      <c r="A16" s="176"/>
      <c r="B16" s="6"/>
      <c r="C16" s="6"/>
      <c r="D16" s="20"/>
      <c r="E16" s="21" t="s">
        <v>30</v>
      </c>
      <c r="F16" s="90">
        <v>23</v>
      </c>
      <c r="G16" s="91">
        <v>12</v>
      </c>
      <c r="H16" s="90">
        <f t="shared" si="0"/>
        <v>11</v>
      </c>
      <c r="I16" s="92">
        <f t="shared" si="1"/>
        <v>0.52173913043478259</v>
      </c>
      <c r="J16" s="93"/>
      <c r="K16" s="91"/>
      <c r="L16" s="90"/>
      <c r="M16" s="92"/>
      <c r="N16" s="90"/>
      <c r="O16" s="91"/>
      <c r="P16" s="90"/>
      <c r="Q16" s="92"/>
      <c r="R16" s="90"/>
      <c r="S16" s="91"/>
      <c r="T16" s="90"/>
      <c r="U16" s="92"/>
    </row>
    <row r="17" spans="1:21">
      <c r="A17" s="176"/>
      <c r="B17" s="6"/>
      <c r="C17" s="6"/>
      <c r="D17" s="20"/>
      <c r="E17" s="21" t="s">
        <v>31</v>
      </c>
      <c r="F17" s="90">
        <v>30</v>
      </c>
      <c r="G17" s="91">
        <v>28</v>
      </c>
      <c r="H17" s="90">
        <f t="shared" si="0"/>
        <v>2</v>
      </c>
      <c r="I17" s="92">
        <f t="shared" si="1"/>
        <v>0.93333333333333335</v>
      </c>
      <c r="J17" s="93"/>
      <c r="K17" s="91"/>
      <c r="L17" s="90"/>
      <c r="M17" s="92"/>
      <c r="N17" s="90">
        <v>2</v>
      </c>
      <c r="O17" s="91"/>
      <c r="P17" s="90">
        <f>N17-O17</f>
        <v>2</v>
      </c>
      <c r="Q17" s="92">
        <f>O17/N17</f>
        <v>0</v>
      </c>
      <c r="R17" s="90"/>
      <c r="S17" s="91"/>
      <c r="T17" s="90"/>
      <c r="U17" s="92"/>
    </row>
    <row r="18" spans="1:21">
      <c r="A18" s="176"/>
      <c r="B18" s="6"/>
      <c r="C18" s="6"/>
      <c r="D18" s="20"/>
      <c r="E18" s="21" t="s">
        <v>32</v>
      </c>
      <c r="F18" s="90"/>
      <c r="G18" s="91"/>
      <c r="H18" s="90"/>
      <c r="I18" s="92"/>
      <c r="J18" s="93"/>
      <c r="K18" s="91"/>
      <c r="L18" s="90"/>
      <c r="M18" s="92"/>
      <c r="N18" s="90">
        <v>34</v>
      </c>
      <c r="O18" s="91">
        <v>18</v>
      </c>
      <c r="P18" s="90">
        <f>N18-O18</f>
        <v>16</v>
      </c>
      <c r="Q18" s="92">
        <f>O18/N18</f>
        <v>0.52941176470588236</v>
      </c>
      <c r="R18" s="90"/>
      <c r="S18" s="91"/>
      <c r="T18" s="90"/>
      <c r="U18" s="92"/>
    </row>
    <row r="19" spans="1:21">
      <c r="A19" s="176"/>
      <c r="B19" s="6"/>
      <c r="C19" s="6"/>
      <c r="D19" s="20"/>
      <c r="E19" s="21" t="s">
        <v>33</v>
      </c>
      <c r="F19" s="90">
        <v>29</v>
      </c>
      <c r="G19" s="91">
        <v>27</v>
      </c>
      <c r="H19" s="90">
        <f t="shared" ref="H19:H26" si="2">F19-G19</f>
        <v>2</v>
      </c>
      <c r="I19" s="92">
        <f t="shared" ref="I19:I26" si="3">G19/F19</f>
        <v>0.93103448275862066</v>
      </c>
      <c r="J19" s="93"/>
      <c r="K19" s="91"/>
      <c r="L19" s="90"/>
      <c r="M19" s="92"/>
      <c r="N19" s="90"/>
      <c r="O19" s="91"/>
      <c r="P19" s="90"/>
      <c r="Q19" s="92"/>
      <c r="R19" s="90"/>
      <c r="S19" s="91"/>
      <c r="T19" s="90"/>
      <c r="U19" s="92"/>
    </row>
    <row r="20" spans="1:21">
      <c r="A20" s="176"/>
      <c r="B20" s="6"/>
      <c r="C20" s="6"/>
      <c r="D20" s="20"/>
      <c r="E20" s="21" t="s">
        <v>34</v>
      </c>
      <c r="F20" s="90">
        <v>10</v>
      </c>
      <c r="G20" s="91">
        <v>9</v>
      </c>
      <c r="H20" s="90">
        <f t="shared" si="2"/>
        <v>1</v>
      </c>
      <c r="I20" s="92">
        <f t="shared" si="3"/>
        <v>0.9</v>
      </c>
      <c r="J20" s="93"/>
      <c r="K20" s="91"/>
      <c r="L20" s="90"/>
      <c r="M20" s="92"/>
      <c r="N20" s="90"/>
      <c r="O20" s="91"/>
      <c r="P20" s="90"/>
      <c r="Q20" s="92"/>
      <c r="R20" s="90"/>
      <c r="S20" s="91"/>
      <c r="T20" s="90"/>
      <c r="U20" s="92"/>
    </row>
    <row r="21" spans="1:21">
      <c r="A21" s="176"/>
      <c r="B21" s="6"/>
      <c r="C21" s="6"/>
      <c r="D21" s="20"/>
      <c r="E21" s="21" t="s">
        <v>35</v>
      </c>
      <c r="F21" s="90">
        <v>8</v>
      </c>
      <c r="G21" s="91">
        <v>4</v>
      </c>
      <c r="H21" s="90">
        <f t="shared" si="2"/>
        <v>4</v>
      </c>
      <c r="I21" s="92">
        <f t="shared" si="3"/>
        <v>0.5</v>
      </c>
      <c r="J21" s="93"/>
      <c r="K21" s="91"/>
      <c r="L21" s="90"/>
      <c r="M21" s="92"/>
      <c r="N21" s="90"/>
      <c r="O21" s="91"/>
      <c r="P21" s="90"/>
      <c r="Q21" s="92"/>
      <c r="R21" s="90"/>
      <c r="S21" s="91"/>
      <c r="T21" s="90"/>
      <c r="U21" s="92"/>
    </row>
    <row r="22" spans="1:21">
      <c r="A22" s="176"/>
      <c r="B22" s="6"/>
      <c r="C22" s="6"/>
      <c r="D22" s="20"/>
      <c r="E22" s="21" t="s">
        <v>36</v>
      </c>
      <c r="F22" s="90">
        <v>10</v>
      </c>
      <c r="G22" s="91">
        <v>7</v>
      </c>
      <c r="H22" s="90">
        <f t="shared" si="2"/>
        <v>3</v>
      </c>
      <c r="I22" s="92">
        <f t="shared" si="3"/>
        <v>0.7</v>
      </c>
      <c r="J22" s="93"/>
      <c r="K22" s="91"/>
      <c r="L22" s="90"/>
      <c r="M22" s="92"/>
      <c r="N22" s="90">
        <v>4</v>
      </c>
      <c r="O22" s="91">
        <v>4</v>
      </c>
      <c r="P22" s="90">
        <f>N22-O22</f>
        <v>0</v>
      </c>
      <c r="Q22" s="92">
        <f>O22/N22</f>
        <v>1</v>
      </c>
      <c r="R22" s="90"/>
      <c r="S22" s="91"/>
      <c r="T22" s="90"/>
      <c r="U22" s="92"/>
    </row>
    <row r="23" spans="1:21">
      <c r="A23" s="176"/>
      <c r="B23" s="6"/>
      <c r="C23" s="6"/>
      <c r="D23" s="20"/>
      <c r="E23" s="21" t="s">
        <v>37</v>
      </c>
      <c r="F23" s="90">
        <v>30</v>
      </c>
      <c r="G23" s="91">
        <v>14</v>
      </c>
      <c r="H23" s="90">
        <f t="shared" si="2"/>
        <v>16</v>
      </c>
      <c r="I23" s="92">
        <f t="shared" si="3"/>
        <v>0.46666666666666667</v>
      </c>
      <c r="J23" s="93"/>
      <c r="K23" s="91"/>
      <c r="L23" s="90"/>
      <c r="M23" s="92"/>
      <c r="N23" s="90">
        <v>8</v>
      </c>
      <c r="O23" s="91">
        <v>4</v>
      </c>
      <c r="P23" s="90">
        <f>N23-O23</f>
        <v>4</v>
      </c>
      <c r="Q23" s="92">
        <f>O23/N23</f>
        <v>0.5</v>
      </c>
      <c r="R23" s="90"/>
      <c r="S23" s="91"/>
      <c r="T23" s="90"/>
      <c r="U23" s="92"/>
    </row>
    <row r="24" spans="1:21">
      <c r="A24" s="176"/>
      <c r="B24" s="6"/>
      <c r="C24" s="20" t="s">
        <v>38</v>
      </c>
      <c r="D24" s="20"/>
      <c r="E24" s="21" t="s">
        <v>39</v>
      </c>
      <c r="F24" s="90">
        <v>10</v>
      </c>
      <c r="G24" s="91">
        <v>10</v>
      </c>
      <c r="H24" s="90">
        <f t="shared" si="2"/>
        <v>0</v>
      </c>
      <c r="I24" s="92">
        <f t="shared" si="3"/>
        <v>1</v>
      </c>
      <c r="J24" s="93"/>
      <c r="K24" s="91"/>
      <c r="L24" s="90"/>
      <c r="M24" s="92"/>
      <c r="N24" s="90"/>
      <c r="O24" s="91"/>
      <c r="P24" s="90"/>
      <c r="Q24" s="92"/>
      <c r="R24" s="90"/>
      <c r="S24" s="91"/>
      <c r="T24" s="90"/>
      <c r="U24" s="92"/>
    </row>
    <row r="25" spans="1:21">
      <c r="A25" s="176"/>
      <c r="B25" s="6"/>
      <c r="C25" s="20" t="s">
        <v>40</v>
      </c>
      <c r="D25" s="20"/>
      <c r="E25" s="21" t="s">
        <v>41</v>
      </c>
      <c r="F25" s="90">
        <v>9</v>
      </c>
      <c r="G25" s="91">
        <v>9</v>
      </c>
      <c r="H25" s="90">
        <f t="shared" si="2"/>
        <v>0</v>
      </c>
      <c r="I25" s="92">
        <f t="shared" si="3"/>
        <v>1</v>
      </c>
      <c r="J25" s="93"/>
      <c r="K25" s="91"/>
      <c r="L25" s="90"/>
      <c r="M25" s="92"/>
      <c r="N25" s="90">
        <v>3</v>
      </c>
      <c r="O25" s="91">
        <v>0</v>
      </c>
      <c r="P25" s="90">
        <f>N25-O25</f>
        <v>3</v>
      </c>
      <c r="Q25" s="92">
        <f>O25/N25</f>
        <v>0</v>
      </c>
      <c r="R25" s="90"/>
      <c r="S25" s="91"/>
      <c r="T25" s="90"/>
      <c r="U25" s="92"/>
    </row>
    <row r="26" spans="1:21">
      <c r="A26" s="176"/>
      <c r="B26" s="6">
        <v>3</v>
      </c>
      <c r="C26" s="20" t="s">
        <v>42</v>
      </c>
      <c r="D26" s="20">
        <v>2414</v>
      </c>
      <c r="E26" s="21" t="s">
        <v>43</v>
      </c>
      <c r="F26" s="90">
        <v>0</v>
      </c>
      <c r="G26" s="91"/>
      <c r="H26" s="90">
        <f t="shared" si="2"/>
        <v>0</v>
      </c>
      <c r="I26" s="92" t="e">
        <f t="shared" si="3"/>
        <v>#DIV/0!</v>
      </c>
      <c r="J26" s="93"/>
      <c r="K26" s="91"/>
      <c r="L26" s="90"/>
      <c r="M26" s="92"/>
      <c r="N26" s="90"/>
      <c r="O26" s="91"/>
      <c r="P26" s="90"/>
      <c r="Q26" s="92"/>
      <c r="R26" s="90"/>
      <c r="S26" s="91"/>
      <c r="T26" s="90"/>
      <c r="U26" s="92"/>
    </row>
    <row r="27" spans="1:21">
      <c r="A27" s="176"/>
      <c r="B27" s="6"/>
      <c r="C27" s="6" t="s">
        <v>44</v>
      </c>
      <c r="D27" s="20">
        <v>14747</v>
      </c>
      <c r="E27" s="21" t="s">
        <v>45</v>
      </c>
      <c r="F27" s="90"/>
      <c r="G27" s="91"/>
      <c r="H27" s="90"/>
      <c r="I27" s="92"/>
      <c r="J27" s="93"/>
      <c r="K27" s="91"/>
      <c r="L27" s="90"/>
      <c r="M27" s="92"/>
      <c r="N27" s="90"/>
      <c r="O27" s="91"/>
      <c r="P27" s="90"/>
      <c r="Q27" s="92"/>
      <c r="R27" s="90"/>
      <c r="S27" s="91"/>
      <c r="T27" s="90"/>
      <c r="U27" s="92"/>
    </row>
    <row r="28" spans="1:21">
      <c r="A28" s="176"/>
      <c r="B28" s="6"/>
      <c r="C28" s="6"/>
      <c r="D28" s="20">
        <v>14887</v>
      </c>
      <c r="E28" s="21" t="s">
        <v>46</v>
      </c>
      <c r="F28" s="90">
        <v>12</v>
      </c>
      <c r="G28" s="91">
        <v>10</v>
      </c>
      <c r="H28" s="90">
        <f t="shared" ref="H28:H52" si="4">F28-G28</f>
        <v>2</v>
      </c>
      <c r="I28" s="92">
        <f t="shared" ref="I28:I59" si="5">G28/F28</f>
        <v>0.83333333333333337</v>
      </c>
      <c r="J28" s="93">
        <v>4</v>
      </c>
      <c r="K28" s="91"/>
      <c r="L28" s="90">
        <f>J28-K28</f>
        <v>4</v>
      </c>
      <c r="M28" s="92">
        <f>K28/J28</f>
        <v>0</v>
      </c>
      <c r="N28" s="90"/>
      <c r="O28" s="91"/>
      <c r="P28" s="90"/>
      <c r="Q28" s="92"/>
      <c r="R28" s="90"/>
      <c r="S28" s="91"/>
      <c r="T28" s="90"/>
      <c r="U28" s="92"/>
    </row>
    <row r="29" spans="1:21">
      <c r="A29" s="176"/>
      <c r="B29" s="6"/>
      <c r="C29" s="6"/>
      <c r="D29" s="20">
        <v>14754</v>
      </c>
      <c r="E29" s="21" t="s">
        <v>47</v>
      </c>
      <c r="F29" s="90">
        <v>12</v>
      </c>
      <c r="G29" s="91">
        <v>12</v>
      </c>
      <c r="H29" s="90">
        <f t="shared" si="4"/>
        <v>0</v>
      </c>
      <c r="I29" s="92">
        <f t="shared" si="5"/>
        <v>1</v>
      </c>
      <c r="J29" s="93"/>
      <c r="K29" s="91"/>
      <c r="L29" s="90"/>
      <c r="M29" s="92"/>
      <c r="N29" s="90"/>
      <c r="O29" s="91"/>
      <c r="P29" s="90"/>
      <c r="Q29" s="92"/>
      <c r="R29" s="90"/>
      <c r="S29" s="91"/>
      <c r="T29" s="90"/>
      <c r="U29" s="92"/>
    </row>
    <row r="30" spans="1:21">
      <c r="A30" s="176"/>
      <c r="B30" s="6"/>
      <c r="C30" s="6"/>
      <c r="D30" s="20">
        <v>14701</v>
      </c>
      <c r="E30" s="21" t="s">
        <v>48</v>
      </c>
      <c r="F30" s="90">
        <v>6</v>
      </c>
      <c r="G30" s="91">
        <v>6</v>
      </c>
      <c r="H30" s="90">
        <f t="shared" si="4"/>
        <v>0</v>
      </c>
      <c r="I30" s="92">
        <f t="shared" si="5"/>
        <v>1</v>
      </c>
      <c r="J30" s="93">
        <v>8</v>
      </c>
      <c r="K30" s="91">
        <v>4</v>
      </c>
      <c r="L30" s="90">
        <f>J30-K30</f>
        <v>4</v>
      </c>
      <c r="M30" s="92">
        <f>K30/J30</f>
        <v>0.5</v>
      </c>
      <c r="N30" s="90"/>
      <c r="O30" s="91"/>
      <c r="P30" s="90"/>
      <c r="Q30" s="92"/>
      <c r="R30" s="90">
        <v>3</v>
      </c>
      <c r="S30" s="91"/>
      <c r="T30" s="90">
        <f>R30-S30</f>
        <v>3</v>
      </c>
      <c r="U30" s="92">
        <f>S30/R30</f>
        <v>0</v>
      </c>
    </row>
    <row r="31" spans="1:21">
      <c r="A31" s="176"/>
      <c r="B31" s="20">
        <v>4</v>
      </c>
      <c r="C31" s="20" t="s">
        <v>49</v>
      </c>
      <c r="D31" s="20">
        <v>9800</v>
      </c>
      <c r="E31" s="21" t="s">
        <v>50</v>
      </c>
      <c r="F31" s="90">
        <v>4</v>
      </c>
      <c r="G31" s="91">
        <v>4</v>
      </c>
      <c r="H31" s="90">
        <f t="shared" si="4"/>
        <v>0</v>
      </c>
      <c r="I31" s="92">
        <f t="shared" si="5"/>
        <v>1</v>
      </c>
      <c r="J31" s="93">
        <v>1</v>
      </c>
      <c r="K31" s="91"/>
      <c r="L31" s="90">
        <f>J31-K31</f>
        <v>1</v>
      </c>
      <c r="M31" s="92">
        <f>K31/J31</f>
        <v>0</v>
      </c>
      <c r="N31" s="90"/>
      <c r="O31" s="91"/>
      <c r="P31" s="90"/>
      <c r="Q31" s="92"/>
      <c r="R31" s="90"/>
      <c r="S31" s="91"/>
      <c r="T31" s="90"/>
      <c r="U31" s="92"/>
    </row>
    <row r="32" spans="1:21">
      <c r="A32" s="176"/>
      <c r="B32" s="6">
        <v>5</v>
      </c>
      <c r="C32" s="6" t="s">
        <v>51</v>
      </c>
      <c r="D32" s="20">
        <v>9258</v>
      </c>
      <c r="E32" s="21" t="s">
        <v>52</v>
      </c>
      <c r="F32" s="90">
        <v>14</v>
      </c>
      <c r="G32" s="91">
        <v>14</v>
      </c>
      <c r="H32" s="90">
        <f t="shared" si="4"/>
        <v>0</v>
      </c>
      <c r="I32" s="92">
        <f t="shared" si="5"/>
        <v>1</v>
      </c>
      <c r="J32" s="93">
        <v>0</v>
      </c>
      <c r="K32" s="91"/>
      <c r="L32" s="90">
        <f>J32-K32</f>
        <v>0</v>
      </c>
      <c r="M32" s="92"/>
      <c r="N32" s="90"/>
      <c r="O32" s="91"/>
      <c r="P32" s="90"/>
      <c r="Q32" s="92"/>
      <c r="R32" s="90"/>
      <c r="S32" s="91"/>
      <c r="T32" s="90"/>
      <c r="U32" s="92"/>
    </row>
    <row r="33" spans="1:25">
      <c r="A33" s="176"/>
      <c r="B33" s="6"/>
      <c r="C33" s="6"/>
      <c r="D33" s="20">
        <v>9222</v>
      </c>
      <c r="E33" s="21" t="s">
        <v>53</v>
      </c>
      <c r="F33" s="90">
        <v>9</v>
      </c>
      <c r="G33" s="91">
        <v>5</v>
      </c>
      <c r="H33" s="90">
        <f t="shared" si="4"/>
        <v>4</v>
      </c>
      <c r="I33" s="92">
        <f t="shared" si="5"/>
        <v>0.55555555555555558</v>
      </c>
      <c r="J33" s="93"/>
      <c r="K33" s="91"/>
      <c r="L33" s="90"/>
      <c r="M33" s="92"/>
      <c r="N33" s="90">
        <v>4</v>
      </c>
      <c r="O33" s="91">
        <v>2</v>
      </c>
      <c r="P33" s="90">
        <f>N33-O33</f>
        <v>2</v>
      </c>
      <c r="Q33" s="92">
        <f>O33/N33</f>
        <v>0.5</v>
      </c>
      <c r="R33" s="90"/>
      <c r="S33" s="91"/>
      <c r="T33" s="90"/>
      <c r="U33" s="92"/>
    </row>
    <row r="34" spans="1:25">
      <c r="A34" s="176"/>
      <c r="B34" s="6">
        <v>6</v>
      </c>
      <c r="C34" s="6" t="s">
        <v>54</v>
      </c>
      <c r="D34" s="20">
        <v>17975</v>
      </c>
      <c r="E34" s="21" t="s">
        <v>55</v>
      </c>
      <c r="F34" s="90">
        <v>6</v>
      </c>
      <c r="G34" s="91">
        <v>5</v>
      </c>
      <c r="H34" s="90">
        <f t="shared" si="4"/>
        <v>1</v>
      </c>
      <c r="I34" s="92">
        <f t="shared" si="5"/>
        <v>0.83333333333333337</v>
      </c>
      <c r="J34" s="93"/>
      <c r="K34" s="91"/>
      <c r="L34" s="90" t="s">
        <v>56</v>
      </c>
      <c r="M34" s="92"/>
      <c r="N34" s="90"/>
      <c r="O34" s="91"/>
      <c r="P34" s="90"/>
      <c r="Q34" s="92"/>
      <c r="R34" s="90"/>
      <c r="S34" s="91"/>
      <c r="T34" s="90"/>
      <c r="U34" s="92"/>
    </row>
    <row r="35" spans="1:25">
      <c r="A35" s="176"/>
      <c r="B35" s="6"/>
      <c r="C35" s="6"/>
      <c r="D35" s="20">
        <v>18075</v>
      </c>
      <c r="E35" s="21" t="s">
        <v>57</v>
      </c>
      <c r="F35" s="90">
        <v>5</v>
      </c>
      <c r="G35" s="91">
        <v>5</v>
      </c>
      <c r="H35" s="90">
        <f t="shared" si="4"/>
        <v>0</v>
      </c>
      <c r="I35" s="92">
        <f t="shared" si="5"/>
        <v>1</v>
      </c>
      <c r="J35" s="93"/>
      <c r="K35" s="91"/>
      <c r="L35" s="90" t="s">
        <v>56</v>
      </c>
      <c r="M35" s="92"/>
      <c r="N35" s="90">
        <v>3</v>
      </c>
      <c r="O35" s="91">
        <v>3</v>
      </c>
      <c r="P35" s="90">
        <f>N35-O35</f>
        <v>0</v>
      </c>
      <c r="Q35" s="92">
        <f>O35/N35</f>
        <v>1</v>
      </c>
      <c r="R35" s="90"/>
      <c r="S35" s="91"/>
      <c r="T35" s="90"/>
      <c r="U35" s="92"/>
    </row>
    <row r="36" spans="1:25">
      <c r="A36" s="176"/>
      <c r="B36" s="20">
        <v>21</v>
      </c>
      <c r="C36" s="20" t="s">
        <v>58</v>
      </c>
      <c r="D36" s="20">
        <v>17053</v>
      </c>
      <c r="E36" s="21" t="s">
        <v>59</v>
      </c>
      <c r="F36" s="90">
        <v>10</v>
      </c>
      <c r="G36" s="91">
        <v>6</v>
      </c>
      <c r="H36" s="90">
        <f t="shared" si="4"/>
        <v>4</v>
      </c>
      <c r="I36" s="92">
        <f t="shared" si="5"/>
        <v>0.6</v>
      </c>
      <c r="J36" s="93"/>
      <c r="K36" s="91"/>
      <c r="L36" s="90" t="s">
        <v>56</v>
      </c>
      <c r="M36" s="92"/>
      <c r="N36" s="90"/>
      <c r="O36" s="91"/>
      <c r="P36" s="90"/>
      <c r="Q36" s="92"/>
      <c r="R36" s="90"/>
      <c r="S36" s="91"/>
      <c r="T36" s="90"/>
      <c r="U36" s="92"/>
    </row>
    <row r="37" spans="1:25">
      <c r="A37" s="12" t="s">
        <v>60</v>
      </c>
      <c r="B37" s="12"/>
      <c r="C37" s="12"/>
      <c r="D37" s="12"/>
      <c r="E37" s="12"/>
      <c r="F37" s="17">
        <f>SUM(F7:F36)</f>
        <v>399</v>
      </c>
      <c r="G37" s="17">
        <f>SUM(G7:G36)</f>
        <v>337</v>
      </c>
      <c r="H37" s="17">
        <f t="shared" si="4"/>
        <v>62</v>
      </c>
      <c r="I37" s="94">
        <f t="shared" si="5"/>
        <v>0.84461152882205515</v>
      </c>
      <c r="J37" s="17">
        <f>SUM(J7:J36)</f>
        <v>14</v>
      </c>
      <c r="K37" s="17"/>
      <c r="L37" s="17">
        <f>J37-K37</f>
        <v>14</v>
      </c>
      <c r="M37" s="94">
        <f>K37/J37</f>
        <v>0</v>
      </c>
      <c r="N37" s="17">
        <f>SUM(N7:N36)</f>
        <v>103</v>
      </c>
      <c r="O37" s="17">
        <f>SUM(O7:O36)</f>
        <v>46</v>
      </c>
      <c r="P37" s="17">
        <f>SUM(P7:P36)</f>
        <v>57</v>
      </c>
      <c r="Q37" s="94">
        <f>O37/N37</f>
        <v>0.44660194174757284</v>
      </c>
      <c r="R37" s="17">
        <f>SUM(R7:R36)</f>
        <v>3</v>
      </c>
      <c r="S37" s="17">
        <f>SUM(S7:S36)</f>
        <v>0</v>
      </c>
      <c r="T37" s="17">
        <f>SUM(T7:T36)</f>
        <v>3</v>
      </c>
      <c r="U37" s="94">
        <f>S37/R37</f>
        <v>0</v>
      </c>
      <c r="V37" s="95"/>
      <c r="W37" s="95"/>
      <c r="X37" s="95"/>
      <c r="Y37" s="95"/>
    </row>
    <row r="38" spans="1:25">
      <c r="A38" s="177" t="s">
        <v>61</v>
      </c>
      <c r="B38" s="2">
        <v>7</v>
      </c>
      <c r="C38" s="2" t="s">
        <v>62</v>
      </c>
      <c r="D38" s="30">
        <v>14087</v>
      </c>
      <c r="E38" s="31" t="s">
        <v>63</v>
      </c>
      <c r="F38" s="96">
        <v>8</v>
      </c>
      <c r="G38" s="97">
        <v>0</v>
      </c>
      <c r="H38" s="96">
        <f t="shared" si="4"/>
        <v>8</v>
      </c>
      <c r="I38" s="98">
        <f t="shared" si="5"/>
        <v>0</v>
      </c>
      <c r="J38" s="99"/>
      <c r="K38" s="97"/>
      <c r="L38" s="96"/>
      <c r="M38" s="98"/>
      <c r="N38" s="96">
        <v>7</v>
      </c>
      <c r="O38" s="97">
        <v>2</v>
      </c>
      <c r="P38" s="96">
        <f>N38-O38</f>
        <v>5</v>
      </c>
      <c r="Q38" s="98">
        <f>O38/N38</f>
        <v>0.2857142857142857</v>
      </c>
      <c r="R38" s="96"/>
      <c r="S38" s="97"/>
      <c r="T38" s="96"/>
      <c r="U38" s="98"/>
    </row>
    <row r="39" spans="1:25">
      <c r="A39" s="177"/>
      <c r="B39" s="2"/>
      <c r="C39" s="2"/>
      <c r="D39" s="30">
        <v>13976</v>
      </c>
      <c r="E39" s="31" t="s">
        <v>64</v>
      </c>
      <c r="F39" s="96">
        <v>10</v>
      </c>
      <c r="G39" s="97">
        <v>10</v>
      </c>
      <c r="H39" s="96">
        <f t="shared" si="4"/>
        <v>0</v>
      </c>
      <c r="I39" s="98">
        <f t="shared" si="5"/>
        <v>1</v>
      </c>
      <c r="J39" s="99"/>
      <c r="K39" s="97"/>
      <c r="L39" s="96"/>
      <c r="M39" s="98"/>
      <c r="N39" s="96">
        <v>3</v>
      </c>
      <c r="O39" s="97">
        <v>3</v>
      </c>
      <c r="P39" s="96">
        <f>N39-O39</f>
        <v>0</v>
      </c>
      <c r="Q39" s="98">
        <f>O39/N39</f>
        <v>1</v>
      </c>
      <c r="R39" s="96"/>
      <c r="S39" s="97"/>
      <c r="T39" s="96"/>
      <c r="U39" s="98"/>
    </row>
    <row r="40" spans="1:25">
      <c r="A40" s="177"/>
      <c r="B40" s="2"/>
      <c r="C40" s="30" t="s">
        <v>65</v>
      </c>
      <c r="D40" s="30">
        <v>13483</v>
      </c>
      <c r="E40" s="31" t="s">
        <v>66</v>
      </c>
      <c r="F40" s="96">
        <v>10</v>
      </c>
      <c r="G40" s="97">
        <v>7</v>
      </c>
      <c r="H40" s="96">
        <f t="shared" si="4"/>
        <v>3</v>
      </c>
      <c r="I40" s="98">
        <f t="shared" si="5"/>
        <v>0.7</v>
      </c>
      <c r="J40" s="99"/>
      <c r="K40" s="97"/>
      <c r="L40" s="96"/>
      <c r="M40" s="98"/>
      <c r="N40" s="96"/>
      <c r="O40" s="97"/>
      <c r="P40" s="96"/>
      <c r="Q40" s="98"/>
      <c r="R40" s="96"/>
      <c r="S40" s="97"/>
      <c r="T40" s="96"/>
      <c r="U40" s="98"/>
    </row>
    <row r="41" spans="1:25">
      <c r="A41" s="177"/>
      <c r="B41" s="2">
        <v>8</v>
      </c>
      <c r="C41" s="2" t="s">
        <v>67</v>
      </c>
      <c r="D41" s="30">
        <v>8752</v>
      </c>
      <c r="E41" s="31" t="s">
        <v>68</v>
      </c>
      <c r="F41" s="96">
        <v>10</v>
      </c>
      <c r="G41" s="97">
        <v>10</v>
      </c>
      <c r="H41" s="96">
        <f t="shared" si="4"/>
        <v>0</v>
      </c>
      <c r="I41" s="98">
        <f t="shared" si="5"/>
        <v>1</v>
      </c>
      <c r="J41" s="99"/>
      <c r="K41" s="97"/>
      <c r="L41" s="96"/>
      <c r="M41" s="98"/>
      <c r="N41" s="96"/>
      <c r="O41" s="97"/>
      <c r="P41" s="96"/>
      <c r="Q41" s="98"/>
      <c r="R41" s="96"/>
      <c r="S41" s="97"/>
      <c r="T41" s="96"/>
      <c r="U41" s="98"/>
    </row>
    <row r="42" spans="1:25">
      <c r="A42" s="177"/>
      <c r="B42" s="2"/>
      <c r="C42" s="2"/>
      <c r="D42" s="30">
        <v>8945</v>
      </c>
      <c r="E42" s="31" t="s">
        <v>69</v>
      </c>
      <c r="F42" s="96">
        <v>6</v>
      </c>
      <c r="G42" s="97">
        <v>0</v>
      </c>
      <c r="H42" s="96">
        <f t="shared" si="4"/>
        <v>6</v>
      </c>
      <c r="I42" s="98">
        <f t="shared" si="5"/>
        <v>0</v>
      </c>
      <c r="J42" s="99"/>
      <c r="K42" s="97"/>
      <c r="L42" s="96"/>
      <c r="M42" s="98"/>
      <c r="N42" s="96"/>
      <c r="O42" s="97"/>
      <c r="P42" s="96"/>
      <c r="Q42" s="98"/>
      <c r="R42" s="96"/>
      <c r="S42" s="97"/>
      <c r="T42" s="96"/>
      <c r="U42" s="98"/>
    </row>
    <row r="43" spans="1:25">
      <c r="A43" s="177"/>
      <c r="B43" s="2"/>
      <c r="C43" s="2"/>
      <c r="D43" s="30">
        <v>8747</v>
      </c>
      <c r="E43" s="31" t="s">
        <v>70</v>
      </c>
      <c r="F43" s="96">
        <v>10</v>
      </c>
      <c r="G43" s="97">
        <v>10</v>
      </c>
      <c r="H43" s="96">
        <f t="shared" si="4"/>
        <v>0</v>
      </c>
      <c r="I43" s="98">
        <f t="shared" si="5"/>
        <v>1</v>
      </c>
      <c r="J43" s="99"/>
      <c r="K43" s="97"/>
      <c r="L43" s="96"/>
      <c r="M43" s="98"/>
      <c r="N43" s="96"/>
      <c r="O43" s="97"/>
      <c r="P43" s="96"/>
      <c r="Q43" s="98"/>
      <c r="R43" s="96"/>
      <c r="S43" s="97"/>
      <c r="T43" s="96"/>
      <c r="U43" s="98"/>
    </row>
    <row r="44" spans="1:25">
      <c r="A44" s="177"/>
      <c r="B44" s="2">
        <v>9</v>
      </c>
      <c r="C44" s="30" t="s">
        <v>71</v>
      </c>
      <c r="D44" s="30">
        <v>13091</v>
      </c>
      <c r="E44" s="31" t="s">
        <v>72</v>
      </c>
      <c r="F44" s="96">
        <v>3</v>
      </c>
      <c r="G44" s="97">
        <v>3</v>
      </c>
      <c r="H44" s="96">
        <f t="shared" si="4"/>
        <v>0</v>
      </c>
      <c r="I44" s="98">
        <f t="shared" si="5"/>
        <v>1</v>
      </c>
      <c r="J44" s="99">
        <v>2</v>
      </c>
      <c r="K44" s="97">
        <v>1</v>
      </c>
      <c r="L44" s="96">
        <f>J44-K44</f>
        <v>1</v>
      </c>
      <c r="M44" s="98">
        <f>K44/J44</f>
        <v>0.5</v>
      </c>
      <c r="N44" s="96"/>
      <c r="O44" s="97"/>
      <c r="P44" s="96"/>
      <c r="Q44" s="98"/>
      <c r="R44" s="96"/>
      <c r="S44" s="97"/>
      <c r="T44" s="96"/>
      <c r="U44" s="98"/>
    </row>
    <row r="45" spans="1:25">
      <c r="A45" s="177"/>
      <c r="B45" s="2"/>
      <c r="C45" s="2" t="s">
        <v>73</v>
      </c>
      <c r="D45" s="30">
        <v>8473</v>
      </c>
      <c r="E45" s="31" t="s">
        <v>74</v>
      </c>
      <c r="F45" s="96">
        <v>12</v>
      </c>
      <c r="G45" s="97">
        <v>12</v>
      </c>
      <c r="H45" s="96">
        <f t="shared" si="4"/>
        <v>0</v>
      </c>
      <c r="I45" s="98">
        <f t="shared" si="5"/>
        <v>1</v>
      </c>
      <c r="J45" s="99"/>
      <c r="K45" s="97"/>
      <c r="L45" s="96"/>
      <c r="M45" s="98"/>
      <c r="N45" s="96">
        <v>1</v>
      </c>
      <c r="O45" s="97">
        <v>1</v>
      </c>
      <c r="P45" s="96">
        <f>N45-O45</f>
        <v>0</v>
      </c>
      <c r="Q45" s="98">
        <f>O45/N45</f>
        <v>1</v>
      </c>
      <c r="R45" s="96">
        <v>0</v>
      </c>
      <c r="S45" s="97"/>
      <c r="T45" s="96">
        <f>R45-S45</f>
        <v>0</v>
      </c>
      <c r="U45" s="98" t="e">
        <f>S45/R45</f>
        <v>#DIV/0!</v>
      </c>
    </row>
    <row r="46" spans="1:25">
      <c r="A46" s="177"/>
      <c r="B46" s="2"/>
      <c r="C46" s="2"/>
      <c r="D46" s="30">
        <v>8639</v>
      </c>
      <c r="E46" s="31" t="s">
        <v>75</v>
      </c>
      <c r="F46" s="96">
        <v>30</v>
      </c>
      <c r="G46" s="97">
        <v>24</v>
      </c>
      <c r="H46" s="96">
        <f t="shared" si="4"/>
        <v>6</v>
      </c>
      <c r="I46" s="98">
        <f t="shared" si="5"/>
        <v>0.8</v>
      </c>
      <c r="J46" s="99"/>
      <c r="K46" s="97"/>
      <c r="L46" s="96"/>
      <c r="M46" s="98"/>
      <c r="N46" s="96"/>
      <c r="O46" s="97"/>
      <c r="P46" s="96"/>
      <c r="Q46" s="98"/>
      <c r="R46" s="96"/>
      <c r="S46" s="97"/>
      <c r="T46" s="96"/>
      <c r="U46" s="98"/>
    </row>
    <row r="47" spans="1:25">
      <c r="A47" s="177"/>
      <c r="B47" s="2">
        <v>10</v>
      </c>
      <c r="C47" s="2" t="s">
        <v>76</v>
      </c>
      <c r="D47" s="30">
        <v>1981</v>
      </c>
      <c r="E47" s="31" t="s">
        <v>77</v>
      </c>
      <c r="F47" s="96">
        <v>5</v>
      </c>
      <c r="G47" s="97">
        <v>0</v>
      </c>
      <c r="H47" s="96">
        <f t="shared" si="4"/>
        <v>5</v>
      </c>
      <c r="I47" s="98">
        <f t="shared" si="5"/>
        <v>0</v>
      </c>
      <c r="J47" s="99"/>
      <c r="K47" s="97"/>
      <c r="L47" s="96"/>
      <c r="M47" s="98"/>
      <c r="N47" s="96"/>
      <c r="O47" s="97"/>
      <c r="P47" s="96"/>
      <c r="Q47" s="98"/>
      <c r="R47" s="96"/>
      <c r="S47" s="97"/>
      <c r="T47" s="96"/>
      <c r="U47" s="98"/>
    </row>
    <row r="48" spans="1:25">
      <c r="A48" s="177"/>
      <c r="B48" s="2"/>
      <c r="C48" s="2"/>
      <c r="D48" s="30">
        <v>1944</v>
      </c>
      <c r="E48" s="31" t="s">
        <v>78</v>
      </c>
      <c r="F48" s="96">
        <v>9</v>
      </c>
      <c r="G48" s="97">
        <v>9</v>
      </c>
      <c r="H48" s="96">
        <f t="shared" si="4"/>
        <v>0</v>
      </c>
      <c r="I48" s="98">
        <f t="shared" si="5"/>
        <v>1</v>
      </c>
      <c r="J48" s="99">
        <v>14</v>
      </c>
      <c r="K48" s="97">
        <v>10</v>
      </c>
      <c r="L48" s="96">
        <f>J48-K48</f>
        <v>4</v>
      </c>
      <c r="M48" s="98">
        <f>K48/J48</f>
        <v>0.7142857142857143</v>
      </c>
      <c r="N48" s="96"/>
      <c r="O48" s="97"/>
      <c r="P48" s="96"/>
      <c r="Q48" s="98"/>
      <c r="R48" s="96"/>
      <c r="S48" s="97"/>
      <c r="T48" s="96"/>
      <c r="U48" s="98"/>
    </row>
    <row r="49" spans="1:25">
      <c r="A49" s="177"/>
      <c r="B49" s="2"/>
      <c r="C49" s="2"/>
      <c r="D49" s="30">
        <v>2038</v>
      </c>
      <c r="E49" s="31" t="s">
        <v>79</v>
      </c>
      <c r="F49" s="96">
        <v>8</v>
      </c>
      <c r="G49" s="97">
        <v>6</v>
      </c>
      <c r="H49" s="96">
        <f t="shared" si="4"/>
        <v>2</v>
      </c>
      <c r="I49" s="98">
        <f t="shared" si="5"/>
        <v>0.75</v>
      </c>
      <c r="J49" s="99"/>
      <c r="K49" s="97"/>
      <c r="L49" s="96"/>
      <c r="M49" s="98"/>
      <c r="N49" s="96">
        <v>2</v>
      </c>
      <c r="O49" s="97">
        <v>0</v>
      </c>
      <c r="P49" s="96">
        <f>N49-O49</f>
        <v>2</v>
      </c>
      <c r="Q49" s="98">
        <f>O49/N49</f>
        <v>0</v>
      </c>
      <c r="R49" s="96"/>
      <c r="S49" s="97"/>
      <c r="T49" s="96"/>
      <c r="U49" s="98"/>
    </row>
    <row r="50" spans="1:25">
      <c r="A50" s="177"/>
      <c r="B50" s="2"/>
      <c r="C50" s="2"/>
      <c r="D50" s="30">
        <v>1987</v>
      </c>
      <c r="E50" s="31" t="s">
        <v>80</v>
      </c>
      <c r="F50" s="96">
        <v>14</v>
      </c>
      <c r="G50" s="97">
        <v>14</v>
      </c>
      <c r="H50" s="96">
        <f t="shared" si="4"/>
        <v>0</v>
      </c>
      <c r="I50" s="98">
        <f t="shared" si="5"/>
        <v>1</v>
      </c>
      <c r="J50" s="99">
        <v>5</v>
      </c>
      <c r="K50" s="97">
        <v>5</v>
      </c>
      <c r="L50" s="96">
        <f>J50-K50</f>
        <v>0</v>
      </c>
      <c r="M50" s="98">
        <f>K50/J50</f>
        <v>1</v>
      </c>
      <c r="N50" s="96">
        <v>5</v>
      </c>
      <c r="O50" s="97">
        <v>3</v>
      </c>
      <c r="P50" s="96">
        <f>N50-O50</f>
        <v>2</v>
      </c>
      <c r="Q50" s="98">
        <f>O50/N50</f>
        <v>0.6</v>
      </c>
      <c r="R50" s="96"/>
      <c r="S50" s="97"/>
      <c r="T50" s="96"/>
      <c r="U50" s="98"/>
    </row>
    <row r="51" spans="1:25">
      <c r="A51" s="177"/>
      <c r="B51" s="2"/>
      <c r="C51" s="2"/>
      <c r="D51" s="30">
        <v>2055</v>
      </c>
      <c r="E51" s="31" t="s">
        <v>81</v>
      </c>
      <c r="F51" s="96">
        <v>5</v>
      </c>
      <c r="G51" s="97">
        <v>5</v>
      </c>
      <c r="H51" s="96">
        <f t="shared" si="4"/>
        <v>0</v>
      </c>
      <c r="I51" s="98">
        <f t="shared" si="5"/>
        <v>1</v>
      </c>
      <c r="J51" s="99">
        <v>1</v>
      </c>
      <c r="K51" s="97"/>
      <c r="L51" s="96">
        <f>J51-K51</f>
        <v>1</v>
      </c>
      <c r="M51" s="98">
        <f>K51/J51</f>
        <v>0</v>
      </c>
      <c r="N51" s="96">
        <v>2</v>
      </c>
      <c r="O51" s="97">
        <v>1</v>
      </c>
      <c r="P51" s="96">
        <f>N51-O51</f>
        <v>1</v>
      </c>
      <c r="Q51" s="98">
        <f>O51/N51</f>
        <v>0.5</v>
      </c>
      <c r="R51" s="96"/>
      <c r="S51" s="97"/>
      <c r="T51" s="96"/>
      <c r="U51" s="98"/>
    </row>
    <row r="52" spans="1:25">
      <c r="A52" s="177"/>
      <c r="B52" s="30">
        <v>20</v>
      </c>
      <c r="C52" s="30" t="s">
        <v>82</v>
      </c>
      <c r="D52" s="30">
        <v>17277</v>
      </c>
      <c r="E52" s="31" t="s">
        <v>83</v>
      </c>
      <c r="F52" s="96">
        <v>20</v>
      </c>
      <c r="G52" s="97">
        <v>20</v>
      </c>
      <c r="H52" s="96">
        <f t="shared" si="4"/>
        <v>0</v>
      </c>
      <c r="I52" s="98">
        <f t="shared" si="5"/>
        <v>1</v>
      </c>
      <c r="J52" s="99"/>
      <c r="K52" s="97"/>
      <c r="L52" s="96"/>
      <c r="M52" s="98"/>
      <c r="N52" s="96"/>
      <c r="O52" s="97"/>
      <c r="P52" s="96"/>
      <c r="Q52" s="98"/>
      <c r="R52" s="96"/>
      <c r="S52" s="97"/>
      <c r="T52" s="96"/>
      <c r="U52" s="98"/>
    </row>
    <row r="53" spans="1:25">
      <c r="A53" s="12" t="s">
        <v>84</v>
      </c>
      <c r="B53" s="12"/>
      <c r="C53" s="12"/>
      <c r="D53" s="12"/>
      <c r="E53" s="12"/>
      <c r="F53" s="17">
        <f>SUM(F38:F52)</f>
        <v>160</v>
      </c>
      <c r="G53" s="17">
        <f>SUM(G38:G52)</f>
        <v>130</v>
      </c>
      <c r="H53" s="17">
        <f>SUM(H38:H52)</f>
        <v>30</v>
      </c>
      <c r="I53" s="94">
        <f t="shared" si="5"/>
        <v>0.8125</v>
      </c>
      <c r="J53" s="17">
        <f>SUM(J38:J52)</f>
        <v>22</v>
      </c>
      <c r="K53" s="17">
        <f>SUM(K38:K52)</f>
        <v>16</v>
      </c>
      <c r="L53" s="17">
        <f>SUM(L38:L52)</f>
        <v>6</v>
      </c>
      <c r="M53" s="94">
        <f>K53/J53</f>
        <v>0.72727272727272729</v>
      </c>
      <c r="N53" s="17">
        <f>SUM(N38:N52)</f>
        <v>20</v>
      </c>
      <c r="O53" s="17">
        <f>SUM(O38:O52)</f>
        <v>10</v>
      </c>
      <c r="P53" s="17">
        <f>N53-O53</f>
        <v>10</v>
      </c>
      <c r="Q53" s="94">
        <f>O53/N53</f>
        <v>0.5</v>
      </c>
      <c r="R53" s="17">
        <f>SUM(R38:R52)</f>
        <v>0</v>
      </c>
      <c r="S53" s="17">
        <f>SUM(S38:S52)</f>
        <v>0</v>
      </c>
      <c r="T53" s="17">
        <f>R53-S53</f>
        <v>0</v>
      </c>
      <c r="U53" s="94" t="e">
        <f>S53/R53</f>
        <v>#DIV/0!</v>
      </c>
      <c r="V53" s="95"/>
      <c r="W53" s="95"/>
      <c r="X53" s="95"/>
      <c r="Y53" s="95"/>
    </row>
    <row r="54" spans="1:25">
      <c r="A54" s="178" t="s">
        <v>85</v>
      </c>
      <c r="B54" s="149">
        <v>11</v>
      </c>
      <c r="C54" s="149" t="s">
        <v>86</v>
      </c>
      <c r="D54" s="37">
        <v>1643</v>
      </c>
      <c r="E54" s="38" t="s">
        <v>87</v>
      </c>
      <c r="F54" s="100">
        <v>7</v>
      </c>
      <c r="G54" s="101">
        <v>7</v>
      </c>
      <c r="H54" s="100">
        <f t="shared" ref="H54:H69" si="6">F54-G54</f>
        <v>0</v>
      </c>
      <c r="I54" s="102">
        <f t="shared" si="5"/>
        <v>1</v>
      </c>
      <c r="J54" s="100">
        <v>0</v>
      </c>
      <c r="K54" s="101"/>
      <c r="L54" s="100">
        <f>J54-K54</f>
        <v>0</v>
      </c>
      <c r="M54" s="102"/>
      <c r="N54" s="100">
        <v>3</v>
      </c>
      <c r="O54" s="101">
        <v>1</v>
      </c>
      <c r="P54" s="100">
        <v>3</v>
      </c>
      <c r="Q54" s="102">
        <f>O54/N54</f>
        <v>0.33333333333333331</v>
      </c>
      <c r="R54" s="102"/>
      <c r="S54" s="103"/>
      <c r="T54" s="102"/>
      <c r="U54" s="102"/>
    </row>
    <row r="55" spans="1:25">
      <c r="A55" s="178"/>
      <c r="B55" s="149"/>
      <c r="C55" s="149"/>
      <c r="D55" s="37">
        <v>1634</v>
      </c>
      <c r="E55" s="38" t="s">
        <v>88</v>
      </c>
      <c r="F55" s="100">
        <v>7</v>
      </c>
      <c r="G55" s="101">
        <v>7</v>
      </c>
      <c r="H55" s="100">
        <f t="shared" si="6"/>
        <v>0</v>
      </c>
      <c r="I55" s="102">
        <f t="shared" si="5"/>
        <v>1</v>
      </c>
      <c r="J55" s="100">
        <v>0</v>
      </c>
      <c r="K55" s="101"/>
      <c r="L55" s="100">
        <f>J55-K55</f>
        <v>0</v>
      </c>
      <c r="M55" s="102" t="e">
        <f>K55/J55</f>
        <v>#DIV/0!</v>
      </c>
      <c r="N55" s="100"/>
      <c r="O55" s="101"/>
      <c r="P55" s="100"/>
      <c r="Q55" s="102"/>
      <c r="R55" s="102"/>
      <c r="S55" s="103"/>
      <c r="T55" s="102"/>
      <c r="U55" s="102"/>
    </row>
    <row r="56" spans="1:25">
      <c r="A56" s="178"/>
      <c r="B56" s="149">
        <v>12</v>
      </c>
      <c r="C56" s="149" t="s">
        <v>89</v>
      </c>
      <c r="D56" s="37">
        <v>17694</v>
      </c>
      <c r="E56" s="38" t="s">
        <v>90</v>
      </c>
      <c r="F56" s="100">
        <v>10</v>
      </c>
      <c r="G56" s="101">
        <v>9</v>
      </c>
      <c r="H56" s="100">
        <f t="shared" si="6"/>
        <v>1</v>
      </c>
      <c r="I56" s="102">
        <f t="shared" si="5"/>
        <v>0.9</v>
      </c>
      <c r="J56" s="100"/>
      <c r="K56" s="101"/>
      <c r="L56" s="100"/>
      <c r="M56" s="102"/>
      <c r="N56" s="100">
        <v>2</v>
      </c>
      <c r="O56" s="101">
        <v>1</v>
      </c>
      <c r="P56" s="100">
        <f>N56-O56</f>
        <v>1</v>
      </c>
      <c r="Q56" s="102">
        <f>O56/N56</f>
        <v>0.5</v>
      </c>
      <c r="R56" s="102"/>
      <c r="S56" s="103"/>
      <c r="T56" s="102"/>
      <c r="U56" s="102"/>
    </row>
    <row r="57" spans="1:25">
      <c r="A57" s="178"/>
      <c r="B57" s="149"/>
      <c r="C57" s="149"/>
      <c r="D57" s="37">
        <v>17724</v>
      </c>
      <c r="E57" s="38" t="s">
        <v>91</v>
      </c>
      <c r="F57" s="100">
        <v>10</v>
      </c>
      <c r="G57" s="101">
        <v>8</v>
      </c>
      <c r="H57" s="100">
        <f t="shared" si="6"/>
        <v>2</v>
      </c>
      <c r="I57" s="102">
        <f t="shared" si="5"/>
        <v>0.8</v>
      </c>
      <c r="J57" s="100"/>
      <c r="K57" s="101"/>
      <c r="L57" s="100"/>
      <c r="M57" s="102"/>
      <c r="N57" s="100"/>
      <c r="O57" s="101"/>
      <c r="P57" s="100"/>
      <c r="Q57" s="102"/>
      <c r="R57" s="102"/>
      <c r="S57" s="103"/>
      <c r="T57" s="102"/>
      <c r="U57" s="102"/>
    </row>
    <row r="58" spans="1:25">
      <c r="A58" s="178"/>
      <c r="B58" s="149"/>
      <c r="C58" s="149"/>
      <c r="D58" s="37">
        <v>17695</v>
      </c>
      <c r="E58" s="38" t="s">
        <v>92</v>
      </c>
      <c r="F58" s="100">
        <v>10</v>
      </c>
      <c r="G58" s="101">
        <v>10</v>
      </c>
      <c r="H58" s="100">
        <f t="shared" si="6"/>
        <v>0</v>
      </c>
      <c r="I58" s="102">
        <f t="shared" si="5"/>
        <v>1</v>
      </c>
      <c r="J58" s="100"/>
      <c r="K58" s="101"/>
      <c r="L58" s="100"/>
      <c r="M58" s="102"/>
      <c r="N58" s="100">
        <v>2</v>
      </c>
      <c r="O58" s="101">
        <v>2</v>
      </c>
      <c r="P58" s="100">
        <f>N58-O58</f>
        <v>0</v>
      </c>
      <c r="Q58" s="102">
        <f>O58/N58</f>
        <v>1</v>
      </c>
      <c r="R58" s="102"/>
      <c r="S58" s="103"/>
      <c r="T58" s="102"/>
      <c r="U58" s="102"/>
    </row>
    <row r="59" spans="1:25">
      <c r="A59" s="178"/>
      <c r="B59" s="149"/>
      <c r="C59" s="149"/>
      <c r="D59" s="37">
        <v>24293</v>
      </c>
      <c r="E59" s="38" t="s">
        <v>93</v>
      </c>
      <c r="F59" s="100">
        <v>14</v>
      </c>
      <c r="G59" s="101">
        <v>3</v>
      </c>
      <c r="H59" s="100">
        <f t="shared" si="6"/>
        <v>11</v>
      </c>
      <c r="I59" s="102">
        <f t="shared" si="5"/>
        <v>0.21428571428571427</v>
      </c>
      <c r="J59" s="100"/>
      <c r="K59" s="101"/>
      <c r="L59" s="100"/>
      <c r="M59" s="102"/>
      <c r="N59" s="100"/>
      <c r="O59" s="101"/>
      <c r="P59" s="100"/>
      <c r="Q59" s="102"/>
      <c r="R59" s="102"/>
      <c r="S59" s="103"/>
      <c r="T59" s="102"/>
      <c r="U59" s="102"/>
    </row>
    <row r="60" spans="1:25">
      <c r="A60" s="178"/>
      <c r="B60" s="149">
        <v>13</v>
      </c>
      <c r="C60" s="149" t="s">
        <v>94</v>
      </c>
      <c r="D60" s="37">
        <v>2631</v>
      </c>
      <c r="E60" s="38" t="s">
        <v>95</v>
      </c>
      <c r="F60" s="100">
        <v>8</v>
      </c>
      <c r="G60" s="101">
        <v>3</v>
      </c>
      <c r="H60" s="100">
        <f t="shared" si="6"/>
        <v>5</v>
      </c>
      <c r="I60" s="102">
        <f t="shared" ref="I60:I86" si="7">G60/F60</f>
        <v>0.375</v>
      </c>
      <c r="J60" s="100"/>
      <c r="K60" s="101"/>
      <c r="L60" s="100"/>
      <c r="M60" s="102"/>
      <c r="N60" s="100"/>
      <c r="O60" s="101"/>
      <c r="P60" s="100"/>
      <c r="Q60" s="102"/>
      <c r="R60" s="102"/>
      <c r="S60" s="103"/>
      <c r="T60" s="102"/>
      <c r="U60" s="102"/>
    </row>
    <row r="61" spans="1:25">
      <c r="A61" s="178"/>
      <c r="B61" s="149"/>
      <c r="C61" s="149"/>
      <c r="D61" s="37">
        <v>2619</v>
      </c>
      <c r="E61" s="38" t="s">
        <v>96</v>
      </c>
      <c r="F61" s="100">
        <v>8</v>
      </c>
      <c r="G61" s="101">
        <v>7</v>
      </c>
      <c r="H61" s="100">
        <f t="shared" si="6"/>
        <v>1</v>
      </c>
      <c r="I61" s="102">
        <f t="shared" si="7"/>
        <v>0.875</v>
      </c>
      <c r="J61" s="100">
        <v>2</v>
      </c>
      <c r="K61" s="101"/>
      <c r="L61" s="100">
        <f>J61-K61</f>
        <v>2</v>
      </c>
      <c r="M61" s="102">
        <f>K61/J61</f>
        <v>0</v>
      </c>
      <c r="N61" s="100"/>
      <c r="O61" s="101"/>
      <c r="P61" s="100"/>
      <c r="Q61" s="102"/>
      <c r="R61" s="102"/>
      <c r="S61" s="103"/>
      <c r="T61" s="102"/>
      <c r="U61" s="102"/>
    </row>
    <row r="62" spans="1:25">
      <c r="A62" s="178"/>
      <c r="B62" s="37">
        <v>14</v>
      </c>
      <c r="C62" s="37" t="s">
        <v>97</v>
      </c>
      <c r="D62" s="37">
        <v>13825</v>
      </c>
      <c r="E62" s="38" t="s">
        <v>98</v>
      </c>
      <c r="F62" s="100">
        <v>10</v>
      </c>
      <c r="G62" s="101">
        <v>9</v>
      </c>
      <c r="H62" s="100">
        <f t="shared" si="6"/>
        <v>1</v>
      </c>
      <c r="I62" s="102">
        <f t="shared" si="7"/>
        <v>0.9</v>
      </c>
      <c r="J62" s="100"/>
      <c r="K62" s="101"/>
      <c r="L62" s="100"/>
      <c r="M62" s="102"/>
      <c r="N62" s="100">
        <v>1</v>
      </c>
      <c r="O62" s="101">
        <v>0</v>
      </c>
      <c r="P62" s="100">
        <f>N62-O62</f>
        <v>1</v>
      </c>
      <c r="Q62" s="102">
        <f>O62/N62</f>
        <v>0</v>
      </c>
      <c r="R62" s="102"/>
      <c r="S62" s="103"/>
      <c r="T62" s="102"/>
      <c r="U62" s="102"/>
    </row>
    <row r="63" spans="1:25">
      <c r="A63" s="178"/>
      <c r="B63" s="149">
        <v>15</v>
      </c>
      <c r="C63" s="149" t="s">
        <v>99</v>
      </c>
      <c r="D63" s="37">
        <v>12228</v>
      </c>
      <c r="E63" s="38" t="s">
        <v>100</v>
      </c>
      <c r="F63" s="100">
        <v>6</v>
      </c>
      <c r="G63" s="101">
        <v>6</v>
      </c>
      <c r="H63" s="100">
        <f t="shared" si="6"/>
        <v>0</v>
      </c>
      <c r="I63" s="102">
        <f t="shared" si="7"/>
        <v>1</v>
      </c>
      <c r="J63" s="100"/>
      <c r="K63" s="101"/>
      <c r="L63" s="100"/>
      <c r="M63" s="102"/>
      <c r="N63" s="100"/>
      <c r="O63" s="101"/>
      <c r="P63" s="100"/>
      <c r="Q63" s="102"/>
      <c r="R63" s="102"/>
      <c r="S63" s="103"/>
      <c r="T63" s="102"/>
      <c r="U63" s="102"/>
    </row>
    <row r="64" spans="1:25">
      <c r="A64" s="178"/>
      <c r="B64" s="149"/>
      <c r="C64" s="149"/>
      <c r="D64" s="37">
        <v>12515</v>
      </c>
      <c r="E64" s="38" t="s">
        <v>101</v>
      </c>
      <c r="F64" s="100">
        <v>6</v>
      </c>
      <c r="G64" s="101">
        <v>5</v>
      </c>
      <c r="H64" s="100">
        <f t="shared" si="6"/>
        <v>1</v>
      </c>
      <c r="I64" s="102">
        <f t="shared" si="7"/>
        <v>0.83333333333333337</v>
      </c>
      <c r="J64" s="100"/>
      <c r="K64" s="101"/>
      <c r="L64" s="100"/>
      <c r="M64" s="102"/>
      <c r="N64" s="100"/>
      <c r="O64" s="101"/>
      <c r="P64" s="100"/>
      <c r="Q64" s="102"/>
      <c r="R64" s="102"/>
      <c r="S64" s="103"/>
      <c r="T64" s="102"/>
      <c r="U64" s="102"/>
    </row>
    <row r="65" spans="1:25">
      <c r="A65" s="178"/>
      <c r="B65" s="149"/>
      <c r="C65" s="149"/>
      <c r="D65" s="37">
        <v>12127</v>
      </c>
      <c r="E65" s="38" t="s">
        <v>102</v>
      </c>
      <c r="F65" s="100">
        <v>8</v>
      </c>
      <c r="G65" s="101">
        <v>8</v>
      </c>
      <c r="H65" s="100">
        <f t="shared" si="6"/>
        <v>0</v>
      </c>
      <c r="I65" s="102">
        <f t="shared" si="7"/>
        <v>1</v>
      </c>
      <c r="J65" s="100"/>
      <c r="K65" s="101"/>
      <c r="L65" s="100"/>
      <c r="M65" s="102"/>
      <c r="N65" s="100">
        <v>6</v>
      </c>
      <c r="O65" s="101">
        <v>4</v>
      </c>
      <c r="P65" s="100">
        <f>N65-O65</f>
        <v>2</v>
      </c>
      <c r="Q65" s="102">
        <f>O65/N65</f>
        <v>0.66666666666666663</v>
      </c>
      <c r="R65" s="102"/>
      <c r="S65" s="103"/>
      <c r="T65" s="102"/>
      <c r="U65" s="102"/>
    </row>
    <row r="66" spans="1:25">
      <c r="A66" s="178"/>
      <c r="B66" s="149"/>
      <c r="C66" s="149"/>
      <c r="D66" s="37">
        <v>12227</v>
      </c>
      <c r="E66" s="38" t="s">
        <v>103</v>
      </c>
      <c r="F66" s="100">
        <v>14</v>
      </c>
      <c r="G66" s="101">
        <v>11</v>
      </c>
      <c r="H66" s="100">
        <f t="shared" si="6"/>
        <v>3</v>
      </c>
      <c r="I66" s="102">
        <f t="shared" si="7"/>
        <v>0.7857142857142857</v>
      </c>
      <c r="J66" s="100"/>
      <c r="K66" s="101"/>
      <c r="L66" s="100"/>
      <c r="M66" s="102"/>
      <c r="N66" s="100">
        <v>2</v>
      </c>
      <c r="O66" s="101">
        <v>0</v>
      </c>
      <c r="P66" s="100">
        <f>N66-O66</f>
        <v>2</v>
      </c>
      <c r="Q66" s="102">
        <f>O66/N66</f>
        <v>0</v>
      </c>
      <c r="R66" s="102"/>
      <c r="S66" s="103"/>
      <c r="T66" s="102"/>
      <c r="U66" s="102"/>
    </row>
    <row r="67" spans="1:25">
      <c r="A67" s="178"/>
      <c r="B67" s="149"/>
      <c r="C67" s="149"/>
      <c r="D67" s="37"/>
      <c r="E67" s="38" t="s">
        <v>104</v>
      </c>
      <c r="F67" s="100">
        <v>10</v>
      </c>
      <c r="G67" s="101">
        <v>0</v>
      </c>
      <c r="H67" s="100">
        <f t="shared" si="6"/>
        <v>10</v>
      </c>
      <c r="I67" s="102">
        <f t="shared" si="7"/>
        <v>0</v>
      </c>
      <c r="J67" s="100"/>
      <c r="K67" s="101"/>
      <c r="L67" s="100"/>
      <c r="M67" s="102"/>
      <c r="N67" s="100"/>
      <c r="O67" s="101"/>
      <c r="P67" s="100"/>
      <c r="Q67" s="102"/>
      <c r="R67" s="102"/>
      <c r="S67" s="103"/>
      <c r="T67" s="102"/>
      <c r="U67" s="102"/>
    </row>
    <row r="68" spans="1:25">
      <c r="A68" s="178"/>
      <c r="B68" s="149"/>
      <c r="C68" s="149"/>
      <c r="D68" s="37">
        <v>12100</v>
      </c>
      <c r="E68" s="38" t="s">
        <v>105</v>
      </c>
      <c r="F68" s="100">
        <v>22</v>
      </c>
      <c r="G68" s="101">
        <v>17</v>
      </c>
      <c r="H68" s="100">
        <f t="shared" si="6"/>
        <v>5</v>
      </c>
      <c r="I68" s="102">
        <f t="shared" si="7"/>
        <v>0.77272727272727271</v>
      </c>
      <c r="J68" s="100"/>
      <c r="K68" s="101"/>
      <c r="L68" s="100"/>
      <c r="M68" s="102"/>
      <c r="N68" s="100">
        <v>2</v>
      </c>
      <c r="O68" s="101">
        <v>0</v>
      </c>
      <c r="P68" s="100">
        <f>N68-O68</f>
        <v>2</v>
      </c>
      <c r="Q68" s="102">
        <f>O68/N68</f>
        <v>0</v>
      </c>
      <c r="R68" s="102"/>
      <c r="S68" s="103"/>
      <c r="T68" s="102"/>
      <c r="U68" s="102"/>
    </row>
    <row r="69" spans="1:25">
      <c r="A69" s="178"/>
      <c r="B69" s="149"/>
      <c r="C69" s="37" t="s">
        <v>106</v>
      </c>
      <c r="D69" s="37">
        <v>16816</v>
      </c>
      <c r="E69" s="38" t="s">
        <v>107</v>
      </c>
      <c r="F69" s="100">
        <v>15</v>
      </c>
      <c r="G69" s="101">
        <v>8</v>
      </c>
      <c r="H69" s="100">
        <f t="shared" si="6"/>
        <v>7</v>
      </c>
      <c r="I69" s="102">
        <f t="shared" si="7"/>
        <v>0.53333333333333333</v>
      </c>
      <c r="J69" s="100"/>
      <c r="K69" s="101"/>
      <c r="L69" s="100"/>
      <c r="M69" s="102"/>
      <c r="N69" s="100">
        <v>2</v>
      </c>
      <c r="O69" s="101">
        <v>0</v>
      </c>
      <c r="P69" s="100">
        <f>N69-O69</f>
        <v>2</v>
      </c>
      <c r="Q69" s="102">
        <f>O69/N69</f>
        <v>0</v>
      </c>
      <c r="R69" s="104">
        <v>2</v>
      </c>
      <c r="S69" s="103"/>
      <c r="T69" s="102">
        <f>S69/R69</f>
        <v>0</v>
      </c>
      <c r="U69" s="102"/>
    </row>
    <row r="70" spans="1:25">
      <c r="A70" s="12" t="s">
        <v>108</v>
      </c>
      <c r="B70" s="12"/>
      <c r="C70" s="12"/>
      <c r="D70" s="12"/>
      <c r="E70" s="12"/>
      <c r="F70" s="17">
        <f>SUM(F54:F69)</f>
        <v>165</v>
      </c>
      <c r="G70" s="17">
        <f>SUM(G54:G69)</f>
        <v>118</v>
      </c>
      <c r="H70" s="17">
        <f>SUM(H54:H69)</f>
        <v>47</v>
      </c>
      <c r="I70" s="94">
        <f t="shared" si="7"/>
        <v>0.7151515151515152</v>
      </c>
      <c r="J70" s="17">
        <f>SUM(J54:J69)</f>
        <v>2</v>
      </c>
      <c r="K70" s="17">
        <f>SUM(K54:K69)</f>
        <v>0</v>
      </c>
      <c r="L70" s="17">
        <f>J70-K70</f>
        <v>2</v>
      </c>
      <c r="M70" s="94">
        <f>K70/J70</f>
        <v>0</v>
      </c>
      <c r="N70" s="17">
        <f>SUM(N54:N69)</f>
        <v>20</v>
      </c>
      <c r="O70" s="17">
        <f>SUM(O54:O69)</f>
        <v>8</v>
      </c>
      <c r="P70" s="17">
        <f>SUM(P54:P69)</f>
        <v>13</v>
      </c>
      <c r="Q70" s="94">
        <f>O70/N70</f>
        <v>0.4</v>
      </c>
      <c r="R70" s="94"/>
      <c r="S70" s="94"/>
      <c r="T70" s="94"/>
      <c r="U70" s="94"/>
      <c r="V70" s="105"/>
      <c r="W70" s="105"/>
      <c r="X70" s="105"/>
      <c r="Y70" s="105"/>
    </row>
    <row r="71" spans="1:25">
      <c r="A71" s="179" t="s">
        <v>109</v>
      </c>
      <c r="B71" s="12">
        <v>16</v>
      </c>
      <c r="C71" s="12" t="s">
        <v>110</v>
      </c>
      <c r="D71" s="15">
        <v>254</v>
      </c>
      <c r="E71" s="45" t="s">
        <v>111</v>
      </c>
      <c r="F71" s="106">
        <v>2</v>
      </c>
      <c r="G71" s="107">
        <v>2</v>
      </c>
      <c r="H71" s="106">
        <f t="shared" ref="H71:H84" si="8">F71-G71</f>
        <v>0</v>
      </c>
      <c r="I71" s="108">
        <f t="shared" si="7"/>
        <v>1</v>
      </c>
      <c r="J71" s="109"/>
      <c r="K71" s="107"/>
      <c r="L71" s="106"/>
      <c r="M71" s="108"/>
      <c r="N71" s="106">
        <v>2</v>
      </c>
      <c r="O71" s="107">
        <v>1</v>
      </c>
      <c r="P71" s="106">
        <f>N71-O71</f>
        <v>1</v>
      </c>
      <c r="Q71" s="108">
        <f>O71/N71</f>
        <v>0.5</v>
      </c>
      <c r="R71" s="108"/>
      <c r="S71" s="110"/>
      <c r="T71" s="108"/>
      <c r="U71" s="108"/>
    </row>
    <row r="72" spans="1:25">
      <c r="A72" s="179"/>
      <c r="B72" s="12"/>
      <c r="C72" s="12"/>
      <c r="D72" s="15">
        <v>348</v>
      </c>
      <c r="E72" s="45" t="s">
        <v>112</v>
      </c>
      <c r="F72" s="106">
        <v>14</v>
      </c>
      <c r="G72" s="107">
        <v>0</v>
      </c>
      <c r="H72" s="106">
        <f t="shared" si="8"/>
        <v>14</v>
      </c>
      <c r="I72" s="108">
        <f t="shared" si="7"/>
        <v>0</v>
      </c>
      <c r="J72" s="109"/>
      <c r="K72" s="107"/>
      <c r="L72" s="106"/>
      <c r="M72" s="108"/>
      <c r="N72" s="106"/>
      <c r="O72" s="107"/>
      <c r="P72" s="106"/>
      <c r="Q72" s="108"/>
      <c r="R72" s="108"/>
      <c r="S72" s="110"/>
      <c r="T72" s="108"/>
      <c r="U72" s="108"/>
    </row>
    <row r="73" spans="1:25">
      <c r="A73" s="179"/>
      <c r="B73" s="12"/>
      <c r="C73" s="12" t="s">
        <v>113</v>
      </c>
      <c r="D73" s="15">
        <v>646</v>
      </c>
      <c r="E73" s="45" t="s">
        <v>114</v>
      </c>
      <c r="F73" s="106">
        <v>5</v>
      </c>
      <c r="G73" s="107">
        <v>5</v>
      </c>
      <c r="H73" s="106">
        <f t="shared" si="8"/>
        <v>0</v>
      </c>
      <c r="I73" s="108">
        <f t="shared" si="7"/>
        <v>1</v>
      </c>
      <c r="J73" s="109">
        <v>5</v>
      </c>
      <c r="K73" s="107">
        <v>2</v>
      </c>
      <c r="L73" s="106">
        <f>J73-K73</f>
        <v>3</v>
      </c>
      <c r="M73" s="108">
        <f>K73/J73</f>
        <v>0.4</v>
      </c>
      <c r="N73" s="106"/>
      <c r="O73" s="107"/>
      <c r="P73" s="106"/>
      <c r="Q73" s="108"/>
      <c r="R73" s="108"/>
      <c r="S73" s="110"/>
      <c r="T73" s="108"/>
      <c r="U73" s="108"/>
    </row>
    <row r="74" spans="1:25">
      <c r="A74" s="179"/>
      <c r="B74" s="12"/>
      <c r="C74" s="12"/>
      <c r="D74" s="15">
        <v>656</v>
      </c>
      <c r="E74" s="45" t="s">
        <v>115</v>
      </c>
      <c r="F74" s="106">
        <v>25</v>
      </c>
      <c r="G74" s="107">
        <v>21</v>
      </c>
      <c r="H74" s="106">
        <f t="shared" si="8"/>
        <v>4</v>
      </c>
      <c r="I74" s="108">
        <f t="shared" si="7"/>
        <v>0.84</v>
      </c>
      <c r="J74" s="109"/>
      <c r="K74" s="107"/>
      <c r="L74" s="106"/>
      <c r="M74" s="108"/>
      <c r="N74" s="106"/>
      <c r="O74" s="107"/>
      <c r="P74" s="106"/>
      <c r="Q74" s="108"/>
      <c r="R74" s="108"/>
      <c r="S74" s="110"/>
      <c r="T74" s="108"/>
      <c r="U74" s="108"/>
    </row>
    <row r="75" spans="1:25">
      <c r="A75" s="179"/>
      <c r="B75" s="12">
        <v>17</v>
      </c>
      <c r="C75" s="12" t="s">
        <v>116</v>
      </c>
      <c r="D75" s="15">
        <v>10886</v>
      </c>
      <c r="E75" s="45" t="s">
        <v>117</v>
      </c>
      <c r="F75" s="106">
        <v>15</v>
      </c>
      <c r="G75" s="107">
        <v>15</v>
      </c>
      <c r="H75" s="106">
        <f t="shared" si="8"/>
        <v>0</v>
      </c>
      <c r="I75" s="108">
        <f t="shared" si="7"/>
        <v>1</v>
      </c>
      <c r="J75" s="109">
        <v>2</v>
      </c>
      <c r="K75" s="107">
        <v>2</v>
      </c>
      <c r="L75" s="106">
        <f>J75-K75</f>
        <v>0</v>
      </c>
      <c r="M75" s="108">
        <f>K75/J75</f>
        <v>1</v>
      </c>
      <c r="N75" s="106">
        <v>1</v>
      </c>
      <c r="O75" s="107">
        <v>1</v>
      </c>
      <c r="P75" s="106">
        <f>N75-O75</f>
        <v>0</v>
      </c>
      <c r="Q75" s="108">
        <f>O75/N75</f>
        <v>1</v>
      </c>
      <c r="R75" s="108"/>
      <c r="S75" s="110"/>
      <c r="T75" s="108"/>
      <c r="U75" s="108"/>
    </row>
    <row r="76" spans="1:25">
      <c r="A76" s="179"/>
      <c r="B76" s="12"/>
      <c r="C76" s="12"/>
      <c r="D76" s="15">
        <v>10723</v>
      </c>
      <c r="E76" s="45" t="s">
        <v>118</v>
      </c>
      <c r="F76" s="106">
        <v>17</v>
      </c>
      <c r="G76" s="107">
        <v>6</v>
      </c>
      <c r="H76" s="106">
        <f t="shared" si="8"/>
        <v>11</v>
      </c>
      <c r="I76" s="108">
        <f t="shared" si="7"/>
        <v>0.35294117647058826</v>
      </c>
      <c r="J76" s="109"/>
      <c r="K76" s="107"/>
      <c r="L76" s="106"/>
      <c r="M76" s="108"/>
      <c r="N76" s="106">
        <v>5</v>
      </c>
      <c r="O76" s="107">
        <v>3</v>
      </c>
      <c r="P76" s="106">
        <f>N76-O76</f>
        <v>2</v>
      </c>
      <c r="Q76" s="108">
        <f>O76/N76</f>
        <v>0.6</v>
      </c>
      <c r="R76" s="108"/>
      <c r="S76" s="110"/>
      <c r="T76" s="108"/>
      <c r="U76" s="108"/>
    </row>
    <row r="77" spans="1:25">
      <c r="A77" s="179"/>
      <c r="B77" s="12"/>
      <c r="C77" s="12"/>
      <c r="D77" s="15">
        <v>10888</v>
      </c>
      <c r="E77" s="45" t="s">
        <v>119</v>
      </c>
      <c r="F77" s="106">
        <v>7</v>
      </c>
      <c r="G77" s="107">
        <v>1</v>
      </c>
      <c r="H77" s="106">
        <f t="shared" si="8"/>
        <v>6</v>
      </c>
      <c r="I77" s="108">
        <f t="shared" si="7"/>
        <v>0.14285714285714285</v>
      </c>
      <c r="J77" s="109"/>
      <c r="K77" s="107"/>
      <c r="L77" s="106"/>
      <c r="M77" s="108"/>
      <c r="N77" s="106">
        <v>10</v>
      </c>
      <c r="O77" s="107">
        <v>0</v>
      </c>
      <c r="P77" s="106">
        <f>N77-O77</f>
        <v>10</v>
      </c>
      <c r="Q77" s="108">
        <f>O77/N77</f>
        <v>0</v>
      </c>
      <c r="R77" s="108"/>
      <c r="S77" s="110"/>
      <c r="T77" s="108"/>
      <c r="U77" s="108"/>
      <c r="V77" s="68" t="s">
        <v>56</v>
      </c>
    </row>
    <row r="78" spans="1:25">
      <c r="A78" s="179"/>
      <c r="B78" s="12"/>
      <c r="C78" s="12"/>
      <c r="D78" s="15">
        <v>10989</v>
      </c>
      <c r="E78" s="45" t="s">
        <v>120</v>
      </c>
      <c r="F78" s="106">
        <v>28</v>
      </c>
      <c r="G78" s="107">
        <v>8</v>
      </c>
      <c r="H78" s="106">
        <f t="shared" si="8"/>
        <v>20</v>
      </c>
      <c r="I78" s="108">
        <f t="shared" si="7"/>
        <v>0.2857142857142857</v>
      </c>
      <c r="J78" s="109">
        <v>4</v>
      </c>
      <c r="K78" s="107"/>
      <c r="L78" s="106">
        <f>J78-K78</f>
        <v>4</v>
      </c>
      <c r="M78" s="108">
        <f>K78/J78</f>
        <v>0</v>
      </c>
      <c r="N78" s="106">
        <v>7</v>
      </c>
      <c r="O78" s="107">
        <v>6</v>
      </c>
      <c r="P78" s="106">
        <f>N78-O78</f>
        <v>1</v>
      </c>
      <c r="Q78" s="108">
        <f>O78/N78</f>
        <v>0.8571428571428571</v>
      </c>
      <c r="R78" s="108"/>
      <c r="S78" s="110"/>
      <c r="T78" s="108"/>
      <c r="U78" s="108"/>
    </row>
    <row r="79" spans="1:25">
      <c r="A79" s="179"/>
      <c r="B79" s="12"/>
      <c r="C79" s="15" t="s">
        <v>121</v>
      </c>
      <c r="D79" s="15">
        <v>1359</v>
      </c>
      <c r="E79" s="45" t="s">
        <v>122</v>
      </c>
      <c r="F79" s="106">
        <v>10</v>
      </c>
      <c r="G79" s="107">
        <v>9</v>
      </c>
      <c r="H79" s="106">
        <f t="shared" si="8"/>
        <v>1</v>
      </c>
      <c r="I79" s="108">
        <f t="shared" si="7"/>
        <v>0.9</v>
      </c>
      <c r="J79" s="109"/>
      <c r="K79" s="107"/>
      <c r="L79" s="106"/>
      <c r="M79" s="108"/>
      <c r="N79" s="106"/>
      <c r="O79" s="107"/>
      <c r="P79" s="106"/>
      <c r="Q79" s="108"/>
      <c r="R79" s="108"/>
      <c r="S79" s="110"/>
      <c r="T79" s="108"/>
      <c r="U79" s="108"/>
    </row>
    <row r="80" spans="1:25">
      <c r="A80" s="179"/>
      <c r="B80" s="12">
        <v>18</v>
      </c>
      <c r="C80" s="15" t="s">
        <v>123</v>
      </c>
      <c r="D80" s="15">
        <v>1062</v>
      </c>
      <c r="E80" s="45" t="s">
        <v>124</v>
      </c>
      <c r="F80" s="106">
        <v>10</v>
      </c>
      <c r="G80" s="107">
        <v>7</v>
      </c>
      <c r="H80" s="106">
        <f t="shared" si="8"/>
        <v>3</v>
      </c>
      <c r="I80" s="108">
        <f t="shared" si="7"/>
        <v>0.7</v>
      </c>
      <c r="J80" s="109"/>
      <c r="K80" s="107"/>
      <c r="L80" s="106"/>
      <c r="M80" s="108"/>
      <c r="N80" s="106"/>
      <c r="O80" s="107"/>
      <c r="P80" s="106"/>
      <c r="Q80" s="108"/>
      <c r="R80" s="108"/>
      <c r="S80" s="110"/>
      <c r="T80" s="108"/>
      <c r="U80" s="108"/>
    </row>
    <row r="81" spans="1:25">
      <c r="A81" s="179"/>
      <c r="B81" s="12"/>
      <c r="C81" s="51" t="s">
        <v>125</v>
      </c>
      <c r="D81" s="15">
        <v>2969</v>
      </c>
      <c r="E81" s="45" t="s">
        <v>126</v>
      </c>
      <c r="F81" s="106">
        <v>10</v>
      </c>
      <c r="G81" s="107">
        <v>6</v>
      </c>
      <c r="H81" s="106">
        <f t="shared" si="8"/>
        <v>4</v>
      </c>
      <c r="I81" s="108">
        <f t="shared" si="7"/>
        <v>0.6</v>
      </c>
      <c r="J81" s="109"/>
      <c r="K81" s="107"/>
      <c r="L81" s="106"/>
      <c r="M81" s="108"/>
      <c r="N81" s="106"/>
      <c r="O81" s="107"/>
      <c r="P81" s="106"/>
      <c r="Q81" s="108"/>
      <c r="R81" s="108"/>
      <c r="S81" s="110"/>
      <c r="T81" s="108"/>
      <c r="U81" s="108"/>
    </row>
    <row r="82" spans="1:25">
      <c r="A82" s="179"/>
      <c r="B82" s="15">
        <v>19</v>
      </c>
      <c r="C82" s="15" t="s">
        <v>127</v>
      </c>
      <c r="D82" s="15">
        <v>10079</v>
      </c>
      <c r="E82" s="45" t="s">
        <v>128</v>
      </c>
      <c r="F82" s="106">
        <v>5</v>
      </c>
      <c r="G82" s="107">
        <v>5</v>
      </c>
      <c r="H82" s="106">
        <f t="shared" si="8"/>
        <v>0</v>
      </c>
      <c r="I82" s="108">
        <f t="shared" si="7"/>
        <v>1</v>
      </c>
      <c r="J82" s="109"/>
      <c r="K82" s="107"/>
      <c r="L82" s="106"/>
      <c r="M82" s="108"/>
      <c r="N82" s="106"/>
      <c r="O82" s="107"/>
      <c r="P82" s="106"/>
      <c r="Q82" s="108"/>
      <c r="R82" s="108"/>
      <c r="S82" s="110"/>
      <c r="T82" s="108"/>
      <c r="U82" s="108"/>
    </row>
    <row r="83" spans="1:25">
      <c r="A83" s="179"/>
      <c r="B83" s="12">
        <v>22</v>
      </c>
      <c r="C83" s="12" t="s">
        <v>129</v>
      </c>
      <c r="D83" s="15">
        <v>9998</v>
      </c>
      <c r="E83" s="45" t="s">
        <v>130</v>
      </c>
      <c r="F83" s="106">
        <v>9</v>
      </c>
      <c r="G83" s="107">
        <v>6</v>
      </c>
      <c r="H83" s="106">
        <f t="shared" si="8"/>
        <v>3</v>
      </c>
      <c r="I83" s="108">
        <f t="shared" si="7"/>
        <v>0.66666666666666663</v>
      </c>
      <c r="J83" s="109">
        <v>4</v>
      </c>
      <c r="K83" s="107"/>
      <c r="L83" s="106">
        <f>J83-K83</f>
        <v>4</v>
      </c>
      <c r="M83" s="108"/>
      <c r="N83" s="106">
        <v>2</v>
      </c>
      <c r="O83" s="107">
        <v>0</v>
      </c>
      <c r="P83" s="106">
        <f>N83-O83</f>
        <v>2</v>
      </c>
      <c r="Q83" s="108">
        <f>O83/N83</f>
        <v>0</v>
      </c>
      <c r="R83" s="108"/>
      <c r="S83" s="110"/>
      <c r="T83" s="108"/>
      <c r="U83" s="108"/>
    </row>
    <row r="84" spans="1:25">
      <c r="A84" s="179"/>
      <c r="B84" s="12"/>
      <c r="C84" s="12"/>
      <c r="D84" s="15">
        <v>10014</v>
      </c>
      <c r="E84" s="45" t="s">
        <v>131</v>
      </c>
      <c r="F84" s="106">
        <v>4</v>
      </c>
      <c r="G84" s="107">
        <v>4</v>
      </c>
      <c r="H84" s="106">
        <f t="shared" si="8"/>
        <v>0</v>
      </c>
      <c r="I84" s="108">
        <f t="shared" si="7"/>
        <v>1</v>
      </c>
      <c r="J84" s="109"/>
      <c r="K84" s="107"/>
      <c r="L84" s="106"/>
      <c r="M84" s="108"/>
      <c r="N84" s="106">
        <v>2</v>
      </c>
      <c r="O84" s="107">
        <v>0</v>
      </c>
      <c r="P84" s="106">
        <f>N84-O84</f>
        <v>2</v>
      </c>
      <c r="Q84" s="108">
        <f>O84/N84</f>
        <v>0</v>
      </c>
      <c r="R84" s="108"/>
      <c r="S84" s="110"/>
      <c r="T84" s="108"/>
      <c r="U84" s="108"/>
    </row>
    <row r="85" spans="1:25">
      <c r="A85" s="9" t="s">
        <v>132</v>
      </c>
      <c r="B85" s="9"/>
      <c r="C85" s="9"/>
      <c r="D85" s="9"/>
      <c r="E85" s="9"/>
      <c r="F85" s="17">
        <f>SUM(F71:F84)</f>
        <v>161</v>
      </c>
      <c r="G85" s="17">
        <f>SUM(G71:G84)</f>
        <v>95</v>
      </c>
      <c r="H85" s="17">
        <f>SUM(H71:H84)</f>
        <v>66</v>
      </c>
      <c r="I85" s="94">
        <f t="shared" si="7"/>
        <v>0.59006211180124224</v>
      </c>
      <c r="J85" s="17">
        <f>SUM(J71:J84)</f>
        <v>15</v>
      </c>
      <c r="K85" s="17">
        <f>SUM(K71:K84)</f>
        <v>4</v>
      </c>
      <c r="L85" s="17">
        <f>J85-K85</f>
        <v>11</v>
      </c>
      <c r="M85" s="94">
        <f>K85/J85</f>
        <v>0.26666666666666666</v>
      </c>
      <c r="N85" s="17">
        <f>SUM(N71:N84)</f>
        <v>29</v>
      </c>
      <c r="O85" s="17">
        <f>SUM(O71:O84)</f>
        <v>11</v>
      </c>
      <c r="P85" s="17">
        <f>SUM(P71:P84)</f>
        <v>18</v>
      </c>
      <c r="Q85" s="94">
        <f>O85/N85</f>
        <v>0.37931034482758619</v>
      </c>
      <c r="R85" s="94"/>
      <c r="S85" s="94"/>
      <c r="T85" s="94"/>
      <c r="U85" s="94"/>
      <c r="V85" s="105"/>
      <c r="W85" s="105"/>
      <c r="X85" s="105"/>
      <c r="Y85" s="105"/>
    </row>
    <row r="86" spans="1:25">
      <c r="A86" s="9" t="s">
        <v>133</v>
      </c>
      <c r="B86" s="9"/>
      <c r="C86" s="9"/>
      <c r="D86" s="9"/>
      <c r="E86" s="9"/>
      <c r="F86" s="17">
        <f>F37+F53+F70+F85</f>
        <v>885</v>
      </c>
      <c r="G86" s="17">
        <f>G37+G53+G70+G85</f>
        <v>680</v>
      </c>
      <c r="H86" s="17">
        <f>H37+H53+H70+H85</f>
        <v>205</v>
      </c>
      <c r="I86" s="94">
        <f t="shared" si="7"/>
        <v>0.76836158192090398</v>
      </c>
      <c r="J86" s="17">
        <f>J37+J53+J70+J85</f>
        <v>53</v>
      </c>
      <c r="K86" s="17">
        <f>K37+K53+K70+K85</f>
        <v>20</v>
      </c>
      <c r="L86" s="17">
        <f>L37+L53+L70+L85</f>
        <v>33</v>
      </c>
      <c r="M86" s="94">
        <f>K86/J86</f>
        <v>0.37735849056603776</v>
      </c>
      <c r="N86" s="17">
        <f>N37+N53+N70+N85</f>
        <v>172</v>
      </c>
      <c r="O86" s="17">
        <f>O37+O53+O70+O85</f>
        <v>75</v>
      </c>
      <c r="P86" s="17">
        <f>P37+P53+P70+P85</f>
        <v>98</v>
      </c>
      <c r="Q86" s="94">
        <f>O86/N86</f>
        <v>0.43604651162790697</v>
      </c>
      <c r="R86" s="111">
        <f>R37+R53</f>
        <v>3</v>
      </c>
      <c r="S86" s="111">
        <f>S37+S53</f>
        <v>0</v>
      </c>
      <c r="T86" s="111">
        <f>T37+T53</f>
        <v>3</v>
      </c>
      <c r="U86" s="94">
        <f>S86/R86</f>
        <v>0</v>
      </c>
      <c r="V86" s="105"/>
      <c r="W86" s="105"/>
      <c r="X86" s="105"/>
      <c r="Y86" s="105"/>
    </row>
    <row r="87" spans="1:25">
      <c r="A87" s="151" t="s">
        <v>134</v>
      </c>
      <c r="B87" s="151"/>
      <c r="C87" s="151"/>
      <c r="D87" s="151"/>
      <c r="E87" s="151"/>
      <c r="F87" s="112"/>
      <c r="G87" s="113"/>
      <c r="H87" s="112"/>
      <c r="I87" s="112"/>
      <c r="J87" s="112"/>
      <c r="K87" s="112"/>
      <c r="L87" s="112"/>
      <c r="M87" s="112"/>
      <c r="N87" s="112"/>
      <c r="O87" s="113"/>
      <c r="P87" s="112"/>
      <c r="Q87" s="114"/>
      <c r="R87" s="114"/>
      <c r="S87" s="114"/>
      <c r="T87" s="114"/>
      <c r="U87" s="114"/>
    </row>
    <row r="89" spans="1:25">
      <c r="A89" s="180" t="s">
        <v>135</v>
      </c>
      <c r="B89" s="180"/>
      <c r="C89" s="180"/>
      <c r="D89" s="180"/>
      <c r="E89" s="180"/>
      <c r="F89" s="180"/>
      <c r="G89" s="180"/>
      <c r="H89" s="180"/>
      <c r="I89" s="180"/>
      <c r="J89" s="180"/>
      <c r="K89" s="180"/>
      <c r="L89" s="180"/>
      <c r="M89" s="180"/>
      <c r="N89" s="180"/>
      <c r="O89" s="180"/>
      <c r="P89" s="180"/>
      <c r="Q89" s="180"/>
      <c r="R89" s="180"/>
      <c r="S89" s="180"/>
      <c r="T89" s="180"/>
      <c r="U89" s="180"/>
    </row>
    <row r="90" spans="1:25">
      <c r="A90" s="173" t="s">
        <v>0</v>
      </c>
      <c r="B90" s="173"/>
      <c r="C90" s="173"/>
      <c r="D90" s="173"/>
      <c r="E90" s="173"/>
      <c r="F90" s="173"/>
      <c r="G90" s="173"/>
      <c r="H90" s="173"/>
      <c r="I90" s="173"/>
      <c r="J90" s="173"/>
      <c r="K90" s="173"/>
      <c r="L90" s="173"/>
      <c r="M90" s="173"/>
      <c r="N90" s="173"/>
      <c r="O90" s="173"/>
      <c r="P90" s="173"/>
      <c r="Q90" s="173"/>
      <c r="R90" s="173"/>
      <c r="S90" s="173"/>
      <c r="T90" s="173"/>
      <c r="U90" s="173"/>
    </row>
    <row r="91" spans="1:25">
      <c r="A91" s="174" t="s">
        <v>1</v>
      </c>
      <c r="B91" s="174"/>
      <c r="C91" s="174"/>
      <c r="D91" s="174"/>
      <c r="E91" s="174"/>
      <c r="F91" s="174"/>
      <c r="G91" s="174"/>
      <c r="H91" s="174"/>
      <c r="I91" s="174"/>
      <c r="J91" s="174"/>
      <c r="K91" s="174"/>
      <c r="L91" s="174"/>
      <c r="M91" s="174"/>
      <c r="N91" s="174"/>
      <c r="O91" s="174"/>
      <c r="P91" s="174"/>
      <c r="Q91" s="174"/>
      <c r="R91" s="174"/>
      <c r="S91" s="174"/>
      <c r="T91" s="174"/>
      <c r="U91" s="174"/>
    </row>
    <row r="92" spans="1:25">
      <c r="A92" s="12" t="s">
        <v>194</v>
      </c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</row>
    <row r="93" spans="1:25">
      <c r="A93" s="9" t="s">
        <v>3</v>
      </c>
      <c r="B93" s="9"/>
      <c r="C93" s="9"/>
      <c r="D93" s="9"/>
      <c r="E93" s="9"/>
      <c r="F93" s="9" t="s">
        <v>8</v>
      </c>
      <c r="G93" s="9"/>
      <c r="H93" s="9"/>
      <c r="I93" s="9"/>
      <c r="J93" s="9"/>
      <c r="K93" s="9"/>
      <c r="L93" s="9"/>
      <c r="M93" s="9"/>
      <c r="N93" s="9" t="s">
        <v>9</v>
      </c>
      <c r="O93" s="9"/>
      <c r="P93" s="9"/>
      <c r="Q93" s="9"/>
      <c r="R93" s="9"/>
      <c r="S93" s="9"/>
      <c r="T93" s="9"/>
      <c r="U93" s="9"/>
      <c r="V93" s="9" t="s">
        <v>137</v>
      </c>
      <c r="W93" s="9"/>
      <c r="X93" s="9"/>
      <c r="Y93" s="9"/>
    </row>
    <row r="94" spans="1:25">
      <c r="A94" s="9"/>
      <c r="B94" s="9"/>
      <c r="C94" s="9"/>
      <c r="D94" s="9"/>
      <c r="E94" s="9"/>
      <c r="F94" s="9" t="s">
        <v>10</v>
      </c>
      <c r="G94" s="9"/>
      <c r="H94" s="9"/>
      <c r="I94" s="9"/>
      <c r="J94" s="9" t="s">
        <v>11</v>
      </c>
      <c r="K94" s="9"/>
      <c r="L94" s="9"/>
      <c r="M94" s="9"/>
      <c r="N94" s="9" t="s">
        <v>10</v>
      </c>
      <c r="O94" s="9"/>
      <c r="P94" s="9"/>
      <c r="Q94" s="9"/>
      <c r="R94" s="9" t="s">
        <v>11</v>
      </c>
      <c r="S94" s="9"/>
      <c r="T94" s="9"/>
      <c r="U94" s="9"/>
      <c r="V94" s="9"/>
      <c r="W94" s="9"/>
      <c r="X94" s="9"/>
      <c r="Y94" s="9"/>
    </row>
    <row r="95" spans="1:25">
      <c r="A95" s="9"/>
      <c r="B95" s="9"/>
      <c r="C95" s="9"/>
      <c r="D95" s="9"/>
      <c r="E95" s="9"/>
      <c r="F95" s="18" t="s">
        <v>12</v>
      </c>
      <c r="G95" s="18" t="s">
        <v>13</v>
      </c>
      <c r="H95" s="18" t="s">
        <v>14</v>
      </c>
      <c r="I95" s="18" t="s">
        <v>15</v>
      </c>
      <c r="J95" s="18" t="s">
        <v>12</v>
      </c>
      <c r="K95" s="18" t="s">
        <v>13</v>
      </c>
      <c r="L95" s="18" t="s">
        <v>14</v>
      </c>
      <c r="M95" s="18" t="s">
        <v>15</v>
      </c>
      <c r="N95" s="18" t="s">
        <v>12</v>
      </c>
      <c r="O95" s="18" t="s">
        <v>13</v>
      </c>
      <c r="P95" s="18" t="s">
        <v>14</v>
      </c>
      <c r="Q95" s="18" t="s">
        <v>15</v>
      </c>
      <c r="R95" s="18" t="s">
        <v>12</v>
      </c>
      <c r="S95" s="18" t="s">
        <v>13</v>
      </c>
      <c r="T95" s="18" t="s">
        <v>14</v>
      </c>
      <c r="U95" s="18" t="s">
        <v>15</v>
      </c>
      <c r="V95" s="18" t="s">
        <v>12</v>
      </c>
      <c r="W95" s="18" t="s">
        <v>13</v>
      </c>
      <c r="X95" s="18" t="s">
        <v>14</v>
      </c>
      <c r="Y95" s="18" t="s">
        <v>15</v>
      </c>
    </row>
    <row r="96" spans="1:25">
      <c r="A96" s="6" t="s">
        <v>16</v>
      </c>
      <c r="B96" s="6"/>
      <c r="C96" s="6"/>
      <c r="D96" s="6"/>
      <c r="E96" s="6"/>
      <c r="F96" s="115">
        <f t="shared" ref="F96:U96" si="9">F37</f>
        <v>399</v>
      </c>
      <c r="G96" s="115">
        <f t="shared" si="9"/>
        <v>337</v>
      </c>
      <c r="H96" s="115">
        <f t="shared" si="9"/>
        <v>62</v>
      </c>
      <c r="I96" s="116">
        <f t="shared" si="9"/>
        <v>0.84461152882205515</v>
      </c>
      <c r="J96" s="115">
        <f t="shared" si="9"/>
        <v>14</v>
      </c>
      <c r="K96" s="115">
        <f t="shared" si="9"/>
        <v>0</v>
      </c>
      <c r="L96" s="115">
        <f t="shared" si="9"/>
        <v>14</v>
      </c>
      <c r="M96" s="116">
        <f t="shared" si="9"/>
        <v>0</v>
      </c>
      <c r="N96" s="115">
        <f t="shared" si="9"/>
        <v>103</v>
      </c>
      <c r="O96" s="115">
        <f t="shared" si="9"/>
        <v>46</v>
      </c>
      <c r="P96" s="115">
        <f t="shared" si="9"/>
        <v>57</v>
      </c>
      <c r="Q96" s="116">
        <f t="shared" si="9"/>
        <v>0.44660194174757284</v>
      </c>
      <c r="R96" s="115">
        <f t="shared" si="9"/>
        <v>3</v>
      </c>
      <c r="S96" s="115">
        <f t="shared" si="9"/>
        <v>0</v>
      </c>
      <c r="T96" s="115">
        <f t="shared" si="9"/>
        <v>3</v>
      </c>
      <c r="U96" s="116">
        <f t="shared" si="9"/>
        <v>0</v>
      </c>
      <c r="V96" s="115">
        <f t="shared" ref="V96:W100" si="10">F96+J96+N96+R96</f>
        <v>519</v>
      </c>
      <c r="W96" s="115">
        <f t="shared" si="10"/>
        <v>383</v>
      </c>
      <c r="X96" s="115">
        <f>V96-W96</f>
        <v>136</v>
      </c>
      <c r="Y96" s="116">
        <f>W96/V96</f>
        <v>0.73795761078998068</v>
      </c>
    </row>
    <row r="97" spans="1:25">
      <c r="A97" s="2" t="s">
        <v>61</v>
      </c>
      <c r="B97" s="2"/>
      <c r="C97" s="2"/>
      <c r="D97" s="2"/>
      <c r="E97" s="2"/>
      <c r="F97" s="117">
        <f t="shared" ref="F97:U97" si="11">F53</f>
        <v>160</v>
      </c>
      <c r="G97" s="117">
        <f t="shared" si="11"/>
        <v>130</v>
      </c>
      <c r="H97" s="117">
        <f t="shared" si="11"/>
        <v>30</v>
      </c>
      <c r="I97" s="118">
        <f t="shared" si="11"/>
        <v>0.8125</v>
      </c>
      <c r="J97" s="117">
        <f t="shared" si="11"/>
        <v>22</v>
      </c>
      <c r="K97" s="117">
        <f t="shared" si="11"/>
        <v>16</v>
      </c>
      <c r="L97" s="117">
        <f t="shared" si="11"/>
        <v>6</v>
      </c>
      <c r="M97" s="118">
        <f t="shared" si="11"/>
        <v>0.72727272727272729</v>
      </c>
      <c r="N97" s="117">
        <f t="shared" si="11"/>
        <v>20</v>
      </c>
      <c r="O97" s="117">
        <f t="shared" si="11"/>
        <v>10</v>
      </c>
      <c r="P97" s="117">
        <f t="shared" si="11"/>
        <v>10</v>
      </c>
      <c r="Q97" s="118">
        <f t="shared" si="11"/>
        <v>0.5</v>
      </c>
      <c r="R97" s="117">
        <f t="shared" si="11"/>
        <v>0</v>
      </c>
      <c r="S97" s="117">
        <f t="shared" si="11"/>
        <v>0</v>
      </c>
      <c r="T97" s="117">
        <f t="shared" si="11"/>
        <v>0</v>
      </c>
      <c r="U97" s="118" t="e">
        <f t="shared" si="11"/>
        <v>#DIV/0!</v>
      </c>
      <c r="V97" s="115">
        <f t="shared" si="10"/>
        <v>202</v>
      </c>
      <c r="W97" s="115">
        <f t="shared" si="10"/>
        <v>156</v>
      </c>
      <c r="X97" s="115">
        <f>V97-W97</f>
        <v>46</v>
      </c>
      <c r="Y97" s="116">
        <f>W97/V97</f>
        <v>0.7722772277227723</v>
      </c>
    </row>
    <row r="98" spans="1:25">
      <c r="A98" s="149" t="s">
        <v>85</v>
      </c>
      <c r="B98" s="149"/>
      <c r="C98" s="149"/>
      <c r="D98" s="149"/>
      <c r="E98" s="149"/>
      <c r="F98" s="119">
        <f t="shared" ref="F98:Q98" si="12">F70</f>
        <v>165</v>
      </c>
      <c r="G98" s="119">
        <f t="shared" si="12"/>
        <v>118</v>
      </c>
      <c r="H98" s="119">
        <f t="shared" si="12"/>
        <v>47</v>
      </c>
      <c r="I98" s="120">
        <f t="shared" si="12"/>
        <v>0.7151515151515152</v>
      </c>
      <c r="J98" s="119">
        <f t="shared" si="12"/>
        <v>2</v>
      </c>
      <c r="K98" s="119">
        <f t="shared" si="12"/>
        <v>0</v>
      </c>
      <c r="L98" s="119">
        <f t="shared" si="12"/>
        <v>2</v>
      </c>
      <c r="M98" s="120">
        <f t="shared" si="12"/>
        <v>0</v>
      </c>
      <c r="N98" s="119">
        <f t="shared" si="12"/>
        <v>20</v>
      </c>
      <c r="O98" s="119">
        <f t="shared" si="12"/>
        <v>8</v>
      </c>
      <c r="P98" s="119">
        <f t="shared" si="12"/>
        <v>13</v>
      </c>
      <c r="Q98" s="120">
        <f t="shared" si="12"/>
        <v>0.4</v>
      </c>
      <c r="R98" s="120"/>
      <c r="S98" s="120"/>
      <c r="T98" s="120"/>
      <c r="U98" s="120"/>
      <c r="V98" s="115">
        <f t="shared" si="10"/>
        <v>187</v>
      </c>
      <c r="W98" s="115">
        <f t="shared" si="10"/>
        <v>126</v>
      </c>
      <c r="X98" s="115">
        <f>V98-W98</f>
        <v>61</v>
      </c>
      <c r="Y98" s="116">
        <f>W98/V98</f>
        <v>0.6737967914438503</v>
      </c>
    </row>
    <row r="99" spans="1:25">
      <c r="A99" s="12" t="s">
        <v>109</v>
      </c>
      <c r="B99" s="12"/>
      <c r="C99" s="12"/>
      <c r="D99" s="12"/>
      <c r="E99" s="12"/>
      <c r="F99" s="17">
        <f t="shared" ref="F99:Q99" si="13">F85</f>
        <v>161</v>
      </c>
      <c r="G99" s="17">
        <f t="shared" si="13"/>
        <v>95</v>
      </c>
      <c r="H99" s="17">
        <f t="shared" si="13"/>
        <v>66</v>
      </c>
      <c r="I99" s="94">
        <f t="shared" si="13"/>
        <v>0.59006211180124224</v>
      </c>
      <c r="J99" s="17">
        <f t="shared" si="13"/>
        <v>15</v>
      </c>
      <c r="K99" s="17">
        <f t="shared" si="13"/>
        <v>4</v>
      </c>
      <c r="L99" s="17">
        <f t="shared" si="13"/>
        <v>11</v>
      </c>
      <c r="M99" s="94">
        <f t="shared" si="13"/>
        <v>0.26666666666666666</v>
      </c>
      <c r="N99" s="17">
        <f t="shared" si="13"/>
        <v>29</v>
      </c>
      <c r="O99" s="17">
        <f t="shared" si="13"/>
        <v>11</v>
      </c>
      <c r="P99" s="17">
        <f t="shared" si="13"/>
        <v>18</v>
      </c>
      <c r="Q99" s="94">
        <f t="shared" si="13"/>
        <v>0.37931034482758619</v>
      </c>
      <c r="R99" s="94"/>
      <c r="S99" s="94"/>
      <c r="T99" s="94"/>
      <c r="U99" s="94"/>
      <c r="V99" s="115">
        <f t="shared" si="10"/>
        <v>205</v>
      </c>
      <c r="W99" s="115">
        <f t="shared" si="10"/>
        <v>110</v>
      </c>
      <c r="X99" s="115">
        <f>V99-W99</f>
        <v>95</v>
      </c>
      <c r="Y99" s="116">
        <f>W99/V99</f>
        <v>0.53658536585365857</v>
      </c>
    </row>
    <row r="100" spans="1:25">
      <c r="A100" s="12" t="s">
        <v>138</v>
      </c>
      <c r="B100" s="12"/>
      <c r="C100" s="12"/>
      <c r="D100" s="12"/>
      <c r="E100" s="12"/>
      <c r="F100" s="17">
        <f t="shared" ref="F100:Q100" si="14">F86</f>
        <v>885</v>
      </c>
      <c r="G100" s="17">
        <f t="shared" si="14"/>
        <v>680</v>
      </c>
      <c r="H100" s="17">
        <f t="shared" si="14"/>
        <v>205</v>
      </c>
      <c r="I100" s="94">
        <f t="shared" si="14"/>
        <v>0.76836158192090398</v>
      </c>
      <c r="J100" s="17">
        <f t="shared" si="14"/>
        <v>53</v>
      </c>
      <c r="K100" s="17">
        <f t="shared" si="14"/>
        <v>20</v>
      </c>
      <c r="L100" s="17">
        <f t="shared" si="14"/>
        <v>33</v>
      </c>
      <c r="M100" s="94">
        <f t="shared" si="14"/>
        <v>0.37735849056603776</v>
      </c>
      <c r="N100" s="17">
        <f t="shared" si="14"/>
        <v>172</v>
      </c>
      <c r="O100" s="17">
        <f t="shared" si="14"/>
        <v>75</v>
      </c>
      <c r="P100" s="17">
        <f t="shared" si="14"/>
        <v>98</v>
      </c>
      <c r="Q100" s="94">
        <f t="shared" si="14"/>
        <v>0.43604651162790697</v>
      </c>
      <c r="R100" s="111">
        <f>R86</f>
        <v>3</v>
      </c>
      <c r="S100" s="111">
        <f>S86</f>
        <v>0</v>
      </c>
      <c r="T100" s="111">
        <f>T86</f>
        <v>3</v>
      </c>
      <c r="U100" s="94">
        <f>U86</f>
        <v>0</v>
      </c>
      <c r="V100" s="115">
        <f t="shared" si="10"/>
        <v>1113</v>
      </c>
      <c r="W100" s="115">
        <f t="shared" si="10"/>
        <v>775</v>
      </c>
      <c r="X100" s="115">
        <f>V100-W100</f>
        <v>338</v>
      </c>
      <c r="Y100" s="116">
        <f>W100/V100</f>
        <v>0.69631626235399824</v>
      </c>
    </row>
    <row r="101" spans="1:25">
      <c r="A101" s="151" t="s">
        <v>134</v>
      </c>
      <c r="B101" s="151"/>
      <c r="C101" s="151"/>
      <c r="D101" s="151"/>
      <c r="E101" s="151"/>
      <c r="F101" s="112"/>
      <c r="G101" s="113"/>
      <c r="H101" s="112"/>
      <c r="I101" s="112"/>
      <c r="J101" s="112"/>
      <c r="K101" s="112"/>
      <c r="L101" s="112"/>
      <c r="M101" s="112"/>
      <c r="N101" s="112"/>
      <c r="O101" s="113"/>
      <c r="P101" s="112"/>
      <c r="Q101" s="114"/>
      <c r="R101" s="114"/>
      <c r="S101" s="114"/>
      <c r="T101" s="114"/>
      <c r="U101" s="114"/>
    </row>
    <row r="111" spans="1:25" ht="18" customHeight="1">
      <c r="E111" s="181" t="s">
        <v>195</v>
      </c>
      <c r="F111" s="181"/>
      <c r="G111" s="181"/>
      <c r="H111" s="181"/>
      <c r="I111" s="181"/>
      <c r="J111" s="181"/>
      <c r="K111" s="181"/>
      <c r="L111" s="181"/>
      <c r="M111" s="181"/>
      <c r="N111" s="181"/>
      <c r="O111" s="181"/>
      <c r="P111" s="181"/>
      <c r="Q111" s="181"/>
      <c r="R111" s="181"/>
      <c r="S111" s="181"/>
      <c r="T111" s="181"/>
    </row>
    <row r="112" spans="1:25">
      <c r="E112" s="182" t="s">
        <v>140</v>
      </c>
      <c r="F112" s="182"/>
      <c r="G112" s="182"/>
      <c r="H112" s="182"/>
      <c r="I112" s="182" t="s">
        <v>141</v>
      </c>
      <c r="J112" s="182"/>
      <c r="K112" s="182"/>
      <c r="L112" s="183" t="s">
        <v>142</v>
      </c>
      <c r="M112" s="183"/>
      <c r="N112" s="183"/>
      <c r="O112" s="182" t="s">
        <v>143</v>
      </c>
      <c r="P112" s="182"/>
      <c r="Q112" s="182"/>
      <c r="R112" s="183" t="s">
        <v>144</v>
      </c>
      <c r="S112" s="183"/>
      <c r="T112" s="183"/>
    </row>
    <row r="113" spans="5:20">
      <c r="E113" s="182" t="s">
        <v>8</v>
      </c>
      <c r="F113" s="182"/>
      <c r="G113" s="182"/>
      <c r="H113" s="182"/>
      <c r="I113" s="184">
        <f>F86+J86</f>
        <v>938</v>
      </c>
      <c r="J113" s="184"/>
      <c r="K113" s="184"/>
      <c r="L113" s="9">
        <f>G86+K86</f>
        <v>700</v>
      </c>
      <c r="M113" s="9"/>
      <c r="N113" s="9"/>
      <c r="O113" s="9">
        <f>I113-L113</f>
        <v>238</v>
      </c>
      <c r="P113" s="9"/>
      <c r="Q113" s="9"/>
      <c r="R113" s="185">
        <f>L113/I113</f>
        <v>0.74626865671641796</v>
      </c>
      <c r="S113" s="185"/>
      <c r="T113" s="185"/>
    </row>
    <row r="114" spans="5:20">
      <c r="E114" s="182" t="s">
        <v>9</v>
      </c>
      <c r="F114" s="182"/>
      <c r="G114" s="182"/>
      <c r="H114" s="182"/>
      <c r="I114" s="184">
        <f>N86+R86</f>
        <v>175</v>
      </c>
      <c r="J114" s="184"/>
      <c r="K114" s="184"/>
      <c r="L114" s="9">
        <f>O86+S86</f>
        <v>75</v>
      </c>
      <c r="M114" s="9"/>
      <c r="N114" s="9"/>
      <c r="O114" s="9">
        <f>I114-L114</f>
        <v>100</v>
      </c>
      <c r="P114" s="9"/>
      <c r="Q114" s="9"/>
      <c r="R114" s="185">
        <f>L114/I114</f>
        <v>0.42857142857142855</v>
      </c>
      <c r="S114" s="185"/>
      <c r="T114" s="185"/>
    </row>
    <row r="115" spans="5:20">
      <c r="E115" s="182" t="s">
        <v>145</v>
      </c>
      <c r="F115" s="182"/>
      <c r="G115" s="182"/>
      <c r="H115" s="182"/>
      <c r="I115" s="184">
        <f>SUM(I113:I114)</f>
        <v>1113</v>
      </c>
      <c r="J115" s="184"/>
      <c r="K115" s="184"/>
      <c r="L115" s="9">
        <f>SUM(L113:L114)</f>
        <v>775</v>
      </c>
      <c r="M115" s="9"/>
      <c r="N115" s="9"/>
      <c r="O115" s="9">
        <f>SUM(O113:O114)</f>
        <v>338</v>
      </c>
      <c r="P115" s="9"/>
      <c r="Q115" s="9"/>
      <c r="R115" s="185">
        <f>L115/I115</f>
        <v>0.69631626235399824</v>
      </c>
      <c r="S115" s="185"/>
      <c r="T115" s="185"/>
    </row>
    <row r="116" spans="5:20">
      <c r="E116" s="186" t="s">
        <v>146</v>
      </c>
      <c r="F116" s="186"/>
      <c r="G116" s="186"/>
      <c r="H116" s="186"/>
      <c r="I116" s="186"/>
      <c r="J116" s="186"/>
      <c r="K116" s="186"/>
      <c r="L116" s="186"/>
      <c r="M116" s="186"/>
      <c r="N116" s="186"/>
      <c r="O116" s="186"/>
      <c r="P116" s="186"/>
      <c r="Q116" s="186"/>
      <c r="R116" s="186"/>
      <c r="S116" s="186"/>
      <c r="T116" s="186"/>
    </row>
    <row r="118" spans="5:20">
      <c r="E118" s="187" t="s">
        <v>147</v>
      </c>
      <c r="F118" s="187"/>
      <c r="G118" s="187"/>
      <c r="H118" s="187"/>
      <c r="I118" s="187"/>
      <c r="J118" s="187"/>
      <c r="K118" s="187"/>
      <c r="L118" s="187"/>
      <c r="M118" s="187"/>
    </row>
    <row r="119" spans="5:20">
      <c r="E119" s="121"/>
      <c r="F119" s="187" t="s">
        <v>148</v>
      </c>
      <c r="G119" s="187"/>
      <c r="H119" s="187"/>
      <c r="I119" s="187"/>
      <c r="J119" s="187" t="s">
        <v>149</v>
      </c>
      <c r="K119" s="187"/>
      <c r="L119" s="187"/>
      <c r="M119" s="187"/>
    </row>
    <row r="120" spans="5:20">
      <c r="E120" s="122"/>
      <c r="F120" s="123" t="s">
        <v>150</v>
      </c>
      <c r="G120" s="123" t="s">
        <v>151</v>
      </c>
      <c r="H120" s="123" t="s">
        <v>152</v>
      </c>
      <c r="I120" s="123" t="s">
        <v>153</v>
      </c>
      <c r="J120" s="123" t="s">
        <v>150</v>
      </c>
      <c r="K120" s="123" t="s">
        <v>151</v>
      </c>
      <c r="L120" s="123" t="s">
        <v>152</v>
      </c>
      <c r="M120" s="123" t="s">
        <v>153</v>
      </c>
    </row>
    <row r="121" spans="5:20">
      <c r="E121" s="121" t="s">
        <v>16</v>
      </c>
      <c r="F121" s="124">
        <v>1926</v>
      </c>
      <c r="G121" s="124">
        <v>732</v>
      </c>
      <c r="H121" s="124">
        <f>F121-G121</f>
        <v>1194</v>
      </c>
      <c r="I121" s="125">
        <f>G121/F121</f>
        <v>0.38006230529595014</v>
      </c>
      <c r="J121" s="124">
        <v>422</v>
      </c>
      <c r="K121" s="124">
        <v>89</v>
      </c>
      <c r="L121" s="124">
        <f>J121-K121</f>
        <v>333</v>
      </c>
      <c r="M121" s="125">
        <f>K121/J121</f>
        <v>0.2109004739336493</v>
      </c>
    </row>
    <row r="122" spans="5:20">
      <c r="E122" s="121" t="s">
        <v>61</v>
      </c>
      <c r="F122" s="124">
        <v>1375</v>
      </c>
      <c r="G122" s="124">
        <v>416</v>
      </c>
      <c r="H122" s="124">
        <f>F122-G122</f>
        <v>959</v>
      </c>
      <c r="I122" s="125">
        <f>G122/F122</f>
        <v>0.30254545454545456</v>
      </c>
      <c r="J122" s="124">
        <v>417</v>
      </c>
      <c r="K122" s="124">
        <v>51</v>
      </c>
      <c r="L122" s="124">
        <f>J122-K122</f>
        <v>366</v>
      </c>
      <c r="M122" s="125">
        <f>K122/J122</f>
        <v>0.1223021582733813</v>
      </c>
    </row>
    <row r="123" spans="5:20">
      <c r="E123" s="121" t="s">
        <v>85</v>
      </c>
      <c r="F123" s="124">
        <v>1492</v>
      </c>
      <c r="G123" s="124">
        <v>399</v>
      </c>
      <c r="H123" s="124">
        <f>F123-G123</f>
        <v>1093</v>
      </c>
      <c r="I123" s="125">
        <f>G123/F123</f>
        <v>0.26742627345844505</v>
      </c>
      <c r="J123" s="124">
        <v>364</v>
      </c>
      <c r="K123" s="124">
        <v>60</v>
      </c>
      <c r="L123" s="124">
        <f>J123-K123</f>
        <v>304</v>
      </c>
      <c r="M123" s="125">
        <f>K123/J123</f>
        <v>0.16483516483516483</v>
      </c>
    </row>
    <row r="124" spans="5:20">
      <c r="E124" s="121" t="s">
        <v>109</v>
      </c>
      <c r="F124" s="124">
        <v>1931</v>
      </c>
      <c r="G124" s="124">
        <v>668</v>
      </c>
      <c r="H124" s="124">
        <f>F124-G124</f>
        <v>1263</v>
      </c>
      <c r="I124" s="125">
        <f>G124/F124</f>
        <v>0.34593474883480063</v>
      </c>
      <c r="J124" s="124">
        <v>456</v>
      </c>
      <c r="K124" s="124">
        <v>58</v>
      </c>
      <c r="L124" s="124">
        <f>J124-K124</f>
        <v>398</v>
      </c>
      <c r="M124" s="125">
        <f>K124/J124</f>
        <v>0.12719298245614036</v>
      </c>
    </row>
    <row r="125" spans="5:20">
      <c r="E125" s="121" t="s">
        <v>138</v>
      </c>
      <c r="F125" s="121">
        <f>F121+F122+F123+F124</f>
        <v>6724</v>
      </c>
      <c r="G125" s="121">
        <f>G121+G122+G123+G124</f>
        <v>2215</v>
      </c>
      <c r="H125" s="121">
        <f>H121+H122+H123+H124</f>
        <v>4509</v>
      </c>
      <c r="I125" s="126">
        <f>G125/F125</f>
        <v>0.32941701368233195</v>
      </c>
      <c r="J125" s="121">
        <f>J121+J122+J123+J124</f>
        <v>1659</v>
      </c>
      <c r="K125" s="121">
        <f>K121+K122+K123+K124</f>
        <v>258</v>
      </c>
      <c r="L125" s="121">
        <f>L121+L122+L123+L124</f>
        <v>1401</v>
      </c>
      <c r="M125" s="126">
        <f>K125/J125</f>
        <v>0.15551537070524413</v>
      </c>
    </row>
    <row r="126" spans="5:20">
      <c r="E126" s="68" t="s">
        <v>154</v>
      </c>
      <c r="H126" s="127"/>
    </row>
    <row r="127" spans="5:20">
      <c r="E127" s="68" t="s">
        <v>155</v>
      </c>
      <c r="H127" s="127"/>
    </row>
    <row r="137" spans="1:21">
      <c r="A137" s="12" t="s">
        <v>135</v>
      </c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</row>
    <row r="138" spans="1:21">
      <c r="A138" s="12" t="s">
        <v>0</v>
      </c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</row>
    <row r="139" spans="1:21">
      <c r="A139" s="12" t="s">
        <v>1</v>
      </c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</row>
    <row r="140" spans="1:21">
      <c r="A140" s="12" t="s">
        <v>193</v>
      </c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</row>
    <row r="141" spans="1:21">
      <c r="A141" s="9" t="s">
        <v>3</v>
      </c>
      <c r="B141" s="9"/>
      <c r="C141" s="9"/>
      <c r="D141" s="9"/>
      <c r="E141" s="9"/>
      <c r="F141" s="12" t="s">
        <v>156</v>
      </c>
      <c r="G141" s="12"/>
      <c r="H141" s="12"/>
      <c r="I141" s="12"/>
      <c r="J141" s="12"/>
      <c r="K141" s="12"/>
      <c r="L141" s="12"/>
      <c r="M141" s="12"/>
      <c r="N141" s="12" t="s">
        <v>157</v>
      </c>
      <c r="O141" s="12"/>
      <c r="P141" s="12"/>
      <c r="Q141" s="12"/>
      <c r="R141" s="12"/>
      <c r="S141" s="12"/>
      <c r="T141" s="12"/>
      <c r="U141" s="12"/>
    </row>
    <row r="142" spans="1:21">
      <c r="A142" s="9"/>
      <c r="B142" s="9"/>
      <c r="C142" s="9"/>
      <c r="D142" s="9"/>
      <c r="E142" s="9"/>
      <c r="F142" s="12" t="s">
        <v>158</v>
      </c>
      <c r="G142" s="12"/>
      <c r="H142" s="12"/>
      <c r="I142" s="12"/>
      <c r="J142" s="12" t="s">
        <v>159</v>
      </c>
      <c r="K142" s="12"/>
      <c r="L142" s="12"/>
      <c r="M142" s="12"/>
      <c r="N142" s="12" t="s">
        <v>158</v>
      </c>
      <c r="O142" s="12"/>
      <c r="P142" s="12"/>
      <c r="Q142" s="12"/>
      <c r="R142" s="12" t="s">
        <v>159</v>
      </c>
      <c r="S142" s="12"/>
      <c r="T142" s="12"/>
      <c r="U142" s="12"/>
    </row>
    <row r="143" spans="1:21">
      <c r="A143" s="188" t="s">
        <v>16</v>
      </c>
      <c r="B143" s="188"/>
      <c r="C143" s="188"/>
      <c r="D143" s="188"/>
      <c r="E143" s="188"/>
      <c r="F143" s="128">
        <f t="shared" ref="F143:G147" si="15">F96+J96</f>
        <v>413</v>
      </c>
      <c r="G143" s="128">
        <f t="shared" si="15"/>
        <v>337</v>
      </c>
      <c r="H143" s="128">
        <f>F143-G143</f>
        <v>76</v>
      </c>
      <c r="I143" s="129">
        <f>G143/F143</f>
        <v>0.81598062953995154</v>
      </c>
      <c r="J143" s="130">
        <f t="shared" ref="J143:K147" si="16">F121</f>
        <v>1926</v>
      </c>
      <c r="K143" s="130">
        <f t="shared" si="16"/>
        <v>732</v>
      </c>
      <c r="L143" s="131">
        <f>J143-K143</f>
        <v>1194</v>
      </c>
      <c r="M143" s="129">
        <f>K143/J143</f>
        <v>0.38006230529595014</v>
      </c>
      <c r="N143" s="128">
        <f t="shared" ref="N143:O147" si="17">N96+R96</f>
        <v>106</v>
      </c>
      <c r="O143" s="128">
        <f t="shared" si="17"/>
        <v>46</v>
      </c>
      <c r="P143" s="128">
        <f>N143-O143</f>
        <v>60</v>
      </c>
      <c r="Q143" s="129">
        <f>O143/N143</f>
        <v>0.43396226415094341</v>
      </c>
      <c r="R143" s="130">
        <f t="shared" ref="R143:S147" si="18">J121</f>
        <v>422</v>
      </c>
      <c r="S143" s="130">
        <f t="shared" si="18"/>
        <v>89</v>
      </c>
      <c r="T143" s="131">
        <f>R143-S143</f>
        <v>333</v>
      </c>
      <c r="U143" s="129">
        <f>S143/R143</f>
        <v>0.2109004739336493</v>
      </c>
    </row>
    <row r="144" spans="1:21">
      <c r="A144" s="189" t="s">
        <v>61</v>
      </c>
      <c r="B144" s="189"/>
      <c r="C144" s="189"/>
      <c r="D144" s="189"/>
      <c r="E144" s="189"/>
      <c r="F144" s="132">
        <f t="shared" si="15"/>
        <v>182</v>
      </c>
      <c r="G144" s="132">
        <f t="shared" si="15"/>
        <v>146</v>
      </c>
      <c r="H144" s="132">
        <f>F144-G144</f>
        <v>36</v>
      </c>
      <c r="I144" s="133">
        <f>G144/F144</f>
        <v>0.80219780219780223</v>
      </c>
      <c r="J144" s="134">
        <f t="shared" si="16"/>
        <v>1375</v>
      </c>
      <c r="K144" s="134">
        <f t="shared" si="16"/>
        <v>416</v>
      </c>
      <c r="L144" s="135">
        <f>J144-K144</f>
        <v>959</v>
      </c>
      <c r="M144" s="133">
        <f>K144/J144</f>
        <v>0.30254545454545456</v>
      </c>
      <c r="N144" s="132">
        <f t="shared" si="17"/>
        <v>20</v>
      </c>
      <c r="O144" s="132">
        <f t="shared" si="17"/>
        <v>10</v>
      </c>
      <c r="P144" s="132">
        <f>N144-O144</f>
        <v>10</v>
      </c>
      <c r="Q144" s="133">
        <f>O144/N144</f>
        <v>0.5</v>
      </c>
      <c r="R144" s="134">
        <f t="shared" si="18"/>
        <v>417</v>
      </c>
      <c r="S144" s="134">
        <f t="shared" si="18"/>
        <v>51</v>
      </c>
      <c r="T144" s="135">
        <f>R144-S144</f>
        <v>366</v>
      </c>
      <c r="U144" s="133">
        <f>S144/R144</f>
        <v>0.1223021582733813</v>
      </c>
    </row>
    <row r="145" spans="1:21">
      <c r="A145" s="190" t="s">
        <v>85</v>
      </c>
      <c r="B145" s="190"/>
      <c r="C145" s="190"/>
      <c r="D145" s="190"/>
      <c r="E145" s="190"/>
      <c r="F145" s="136">
        <f t="shared" si="15"/>
        <v>167</v>
      </c>
      <c r="G145" s="136">
        <f t="shared" si="15"/>
        <v>118</v>
      </c>
      <c r="H145" s="136">
        <f>F145-G145</f>
        <v>49</v>
      </c>
      <c r="I145" s="137">
        <f>G145/F145</f>
        <v>0.70658682634730541</v>
      </c>
      <c r="J145" s="138">
        <f t="shared" si="16"/>
        <v>1492</v>
      </c>
      <c r="K145" s="138">
        <f t="shared" si="16"/>
        <v>399</v>
      </c>
      <c r="L145" s="139">
        <f>J145-K145</f>
        <v>1093</v>
      </c>
      <c r="M145" s="137">
        <f>K145/J145</f>
        <v>0.26742627345844505</v>
      </c>
      <c r="N145" s="136">
        <f t="shared" si="17"/>
        <v>20</v>
      </c>
      <c r="O145" s="136">
        <f t="shared" si="17"/>
        <v>8</v>
      </c>
      <c r="P145" s="136">
        <f>N145-O145</f>
        <v>12</v>
      </c>
      <c r="Q145" s="137">
        <f>O145/N145</f>
        <v>0.4</v>
      </c>
      <c r="R145" s="138">
        <f t="shared" si="18"/>
        <v>364</v>
      </c>
      <c r="S145" s="138">
        <f t="shared" si="18"/>
        <v>60</v>
      </c>
      <c r="T145" s="139">
        <f>R145-S145</f>
        <v>304</v>
      </c>
      <c r="U145" s="137">
        <f>S145/R145</f>
        <v>0.16483516483516483</v>
      </c>
    </row>
    <row r="146" spans="1:21">
      <c r="A146" s="191" t="s">
        <v>109</v>
      </c>
      <c r="B146" s="191"/>
      <c r="C146" s="191"/>
      <c r="D146" s="191"/>
      <c r="E146" s="191"/>
      <c r="F146" s="140">
        <f t="shared" si="15"/>
        <v>176</v>
      </c>
      <c r="G146" s="140">
        <f t="shared" si="15"/>
        <v>99</v>
      </c>
      <c r="H146" s="140">
        <f>F146-G146</f>
        <v>77</v>
      </c>
      <c r="I146" s="141">
        <f>G146/F146</f>
        <v>0.5625</v>
      </c>
      <c r="J146" s="142">
        <f t="shared" si="16"/>
        <v>1931</v>
      </c>
      <c r="K146" s="142">
        <f t="shared" si="16"/>
        <v>668</v>
      </c>
      <c r="L146" s="143">
        <f>J146-K146</f>
        <v>1263</v>
      </c>
      <c r="M146" s="141">
        <f>K146/J146</f>
        <v>0.34593474883480063</v>
      </c>
      <c r="N146" s="140">
        <f t="shared" si="17"/>
        <v>29</v>
      </c>
      <c r="O146" s="140">
        <f t="shared" si="17"/>
        <v>11</v>
      </c>
      <c r="P146" s="140">
        <f>N146-O146</f>
        <v>18</v>
      </c>
      <c r="Q146" s="141">
        <f>O146/N146</f>
        <v>0.37931034482758619</v>
      </c>
      <c r="R146" s="142">
        <f t="shared" si="18"/>
        <v>456</v>
      </c>
      <c r="S146" s="142">
        <f t="shared" si="18"/>
        <v>58</v>
      </c>
      <c r="T146" s="143">
        <f>R146-S146</f>
        <v>398</v>
      </c>
      <c r="U146" s="141">
        <f>S146/R146</f>
        <v>0.12719298245614036</v>
      </c>
    </row>
    <row r="147" spans="1:21">
      <c r="A147" s="12" t="s">
        <v>138</v>
      </c>
      <c r="B147" s="12"/>
      <c r="C147" s="12"/>
      <c r="D147" s="12"/>
      <c r="E147" s="12"/>
      <c r="F147" s="144">
        <f t="shared" si="15"/>
        <v>938</v>
      </c>
      <c r="G147" s="144">
        <f t="shared" si="15"/>
        <v>700</v>
      </c>
      <c r="H147" s="144">
        <f>F147-G147</f>
        <v>238</v>
      </c>
      <c r="I147" s="145">
        <f>G147/F147</f>
        <v>0.74626865671641796</v>
      </c>
      <c r="J147" s="146">
        <f t="shared" si="16"/>
        <v>6724</v>
      </c>
      <c r="K147" s="146">
        <f t="shared" si="16"/>
        <v>2215</v>
      </c>
      <c r="L147" s="147">
        <f>J147-K147</f>
        <v>4509</v>
      </c>
      <c r="M147" s="145">
        <f>K147/J147</f>
        <v>0.32941701368233195</v>
      </c>
      <c r="N147" s="144">
        <f t="shared" si="17"/>
        <v>175</v>
      </c>
      <c r="O147" s="144">
        <f t="shared" si="17"/>
        <v>75</v>
      </c>
      <c r="P147" s="144">
        <f>N147-O147</f>
        <v>100</v>
      </c>
      <c r="Q147" s="145">
        <f>O147/N147</f>
        <v>0.42857142857142855</v>
      </c>
      <c r="R147" s="146">
        <f t="shared" si="18"/>
        <v>1659</v>
      </c>
      <c r="S147" s="146">
        <f t="shared" si="18"/>
        <v>258</v>
      </c>
      <c r="T147" s="147">
        <f>R147-S147</f>
        <v>1401</v>
      </c>
      <c r="U147" s="145">
        <f>S147/R147</f>
        <v>0.15551537070524413</v>
      </c>
    </row>
  </sheetData>
  <mergeCells count="116">
    <mergeCell ref="A143:E143"/>
    <mergeCell ref="A144:E144"/>
    <mergeCell ref="A145:E145"/>
    <mergeCell ref="A146:E146"/>
    <mergeCell ref="A147:E147"/>
    <mergeCell ref="E116:T116"/>
    <mergeCell ref="E118:M118"/>
    <mergeCell ref="F119:I119"/>
    <mergeCell ref="J119:M119"/>
    <mergeCell ref="A137:U137"/>
    <mergeCell ref="A138:U138"/>
    <mergeCell ref="A139:U139"/>
    <mergeCell ref="A140:U140"/>
    <mergeCell ref="A141:E142"/>
    <mergeCell ref="F141:M141"/>
    <mergeCell ref="N141:U141"/>
    <mergeCell ref="F142:I142"/>
    <mergeCell ref="J142:M142"/>
    <mergeCell ref="N142:Q142"/>
    <mergeCell ref="R142:U142"/>
    <mergeCell ref="E114:H114"/>
    <mergeCell ref="I114:K114"/>
    <mergeCell ref="L114:N114"/>
    <mergeCell ref="O114:Q114"/>
    <mergeCell ref="R114:T114"/>
    <mergeCell ref="E115:H115"/>
    <mergeCell ref="I115:K115"/>
    <mergeCell ref="L115:N115"/>
    <mergeCell ref="O115:Q115"/>
    <mergeCell ref="R115:T115"/>
    <mergeCell ref="A100:E100"/>
    <mergeCell ref="A101:E101"/>
    <mergeCell ref="E111:T111"/>
    <mergeCell ref="E112:H112"/>
    <mergeCell ref="I112:K112"/>
    <mergeCell ref="L112:N112"/>
    <mergeCell ref="O112:Q112"/>
    <mergeCell ref="R112:T112"/>
    <mergeCell ref="E113:H113"/>
    <mergeCell ref="I113:K113"/>
    <mergeCell ref="L113:N113"/>
    <mergeCell ref="O113:Q113"/>
    <mergeCell ref="R113:T113"/>
    <mergeCell ref="V93:Y94"/>
    <mergeCell ref="F94:I94"/>
    <mergeCell ref="J94:M94"/>
    <mergeCell ref="N94:Q94"/>
    <mergeCell ref="R94:U94"/>
    <mergeCell ref="A96:E96"/>
    <mergeCell ref="A97:E97"/>
    <mergeCell ref="A98:E98"/>
    <mergeCell ref="A99:E99"/>
    <mergeCell ref="A85:E85"/>
    <mergeCell ref="A86:E86"/>
    <mergeCell ref="A87:E87"/>
    <mergeCell ref="A89:U89"/>
    <mergeCell ref="A90:U90"/>
    <mergeCell ref="A91:U91"/>
    <mergeCell ref="A92:U92"/>
    <mergeCell ref="A93:E95"/>
    <mergeCell ref="F93:M93"/>
    <mergeCell ref="N93:U93"/>
    <mergeCell ref="A70:E70"/>
    <mergeCell ref="A71:A84"/>
    <mergeCell ref="B71:B74"/>
    <mergeCell ref="C71:C72"/>
    <mergeCell ref="C73:C74"/>
    <mergeCell ref="B75:B79"/>
    <mergeCell ref="C75:C78"/>
    <mergeCell ref="B80:B81"/>
    <mergeCell ref="B83:B84"/>
    <mergeCell ref="C83:C84"/>
    <mergeCell ref="A53:E53"/>
    <mergeCell ref="A54:A69"/>
    <mergeCell ref="B54:B55"/>
    <mergeCell ref="C54:C55"/>
    <mergeCell ref="B56:B59"/>
    <mergeCell ref="C56:C59"/>
    <mergeCell ref="B60:B61"/>
    <mergeCell ref="C60:C61"/>
    <mergeCell ref="B63:B69"/>
    <mergeCell ref="C63:C68"/>
    <mergeCell ref="A37:E37"/>
    <mergeCell ref="A38:A52"/>
    <mergeCell ref="B38:B40"/>
    <mergeCell ref="C38:C39"/>
    <mergeCell ref="B41:B43"/>
    <mergeCell ref="C41:C43"/>
    <mergeCell ref="B44:B46"/>
    <mergeCell ref="C45:C46"/>
    <mergeCell ref="B47:B51"/>
    <mergeCell ref="C47:C51"/>
    <mergeCell ref="A7:A36"/>
    <mergeCell ref="B8:B25"/>
    <mergeCell ref="C9:C12"/>
    <mergeCell ref="C13:C23"/>
    <mergeCell ref="B26:B30"/>
    <mergeCell ref="C27:C30"/>
    <mergeCell ref="B32:B33"/>
    <mergeCell ref="C32:C33"/>
    <mergeCell ref="B34:B35"/>
    <mergeCell ref="C34:C35"/>
    <mergeCell ref="A1:U1"/>
    <mergeCell ref="A2:U2"/>
    <mergeCell ref="A3:U3"/>
    <mergeCell ref="A4:A6"/>
    <mergeCell ref="B4:B6"/>
    <mergeCell ref="C4:C6"/>
    <mergeCell ref="D4:D6"/>
    <mergeCell ref="E4:E6"/>
    <mergeCell ref="F4:M4"/>
    <mergeCell ref="N4:U4"/>
    <mergeCell ref="F5:I5"/>
    <mergeCell ref="J5:M5"/>
    <mergeCell ref="N5:Q5"/>
    <mergeCell ref="R5:U5"/>
  </mergeCells>
  <pageMargins left="0" right="0" top="0.39374999999999999" bottom="0.39374999999999999" header="0" footer="0"/>
  <pageSetup paperSize="9" firstPageNumber="0" orientation="portrait" horizontalDpi="300" verticalDpi="300"/>
  <headerFooter>
    <oddHeader>&amp;C&amp;A</oddHeader>
    <oddFooter>&amp;CPágina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47"/>
  <sheetViews>
    <sheetView zoomScale="82" zoomScaleNormal="82" workbookViewId="0"/>
  </sheetViews>
  <sheetFormatPr defaultRowHeight="13.8"/>
  <cols>
    <col min="1" max="4" width="8.3984375" style="68" customWidth="1"/>
    <col min="5" max="5" width="30.19921875" style="68" customWidth="1"/>
    <col min="6" max="25" width="8.3984375" style="68" customWidth="1"/>
    <col min="26" max="64" width="9" style="68" customWidth="1"/>
    <col min="65" max="1025" width="10.5" style="68" customWidth="1"/>
  </cols>
  <sheetData>
    <row r="1" spans="1:21">
      <c r="A1" s="173" t="s">
        <v>0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</row>
    <row r="2" spans="1:21">
      <c r="A2" s="174" t="s">
        <v>1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</row>
    <row r="3" spans="1:21">
      <c r="A3" s="12" t="s">
        <v>196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</row>
    <row r="4" spans="1:21">
      <c r="A4" s="175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9"/>
      <c r="H4" s="9"/>
      <c r="I4" s="9"/>
      <c r="J4" s="9"/>
      <c r="K4" s="9"/>
      <c r="L4" s="9"/>
      <c r="M4" s="9"/>
      <c r="N4" s="9" t="s">
        <v>9</v>
      </c>
      <c r="O4" s="9"/>
      <c r="P4" s="9"/>
      <c r="Q4" s="9"/>
      <c r="R4" s="9"/>
      <c r="S4" s="9"/>
      <c r="T4" s="9"/>
      <c r="U4" s="9"/>
    </row>
    <row r="5" spans="1:21">
      <c r="A5" s="175"/>
      <c r="B5" s="9"/>
      <c r="C5" s="9"/>
      <c r="D5" s="9"/>
      <c r="E5" s="9"/>
      <c r="F5" s="9" t="s">
        <v>10</v>
      </c>
      <c r="G5" s="9"/>
      <c r="H5" s="9"/>
      <c r="I5" s="9"/>
      <c r="J5" s="9" t="s">
        <v>11</v>
      </c>
      <c r="K5" s="9"/>
      <c r="L5" s="9"/>
      <c r="M5" s="9"/>
      <c r="N5" s="9" t="s">
        <v>10</v>
      </c>
      <c r="O5" s="9"/>
      <c r="P5" s="9"/>
      <c r="Q5" s="9"/>
      <c r="R5" s="9" t="s">
        <v>11</v>
      </c>
      <c r="S5" s="9"/>
      <c r="T5" s="9"/>
      <c r="U5" s="9"/>
    </row>
    <row r="6" spans="1:21">
      <c r="A6" s="175"/>
      <c r="B6" s="9"/>
      <c r="C6" s="9"/>
      <c r="D6" s="9"/>
      <c r="E6" s="9"/>
      <c r="F6" s="18" t="s">
        <v>12</v>
      </c>
      <c r="G6" s="18" t="s">
        <v>13</v>
      </c>
      <c r="H6" s="18" t="s">
        <v>14</v>
      </c>
      <c r="I6" s="18" t="s">
        <v>15</v>
      </c>
      <c r="J6" s="18" t="s">
        <v>12</v>
      </c>
      <c r="K6" s="18" t="s">
        <v>13</v>
      </c>
      <c r="L6" s="18" t="s">
        <v>14</v>
      </c>
      <c r="M6" s="18" t="s">
        <v>15</v>
      </c>
      <c r="N6" s="18" t="s">
        <v>12</v>
      </c>
      <c r="O6" s="18" t="s">
        <v>13</v>
      </c>
      <c r="P6" s="18" t="s">
        <v>14</v>
      </c>
      <c r="Q6" s="18" t="s">
        <v>15</v>
      </c>
      <c r="R6" s="18" t="s">
        <v>12</v>
      </c>
      <c r="S6" s="18" t="s">
        <v>13</v>
      </c>
      <c r="T6" s="18" t="s">
        <v>14</v>
      </c>
      <c r="U6" s="18" t="s">
        <v>15</v>
      </c>
    </row>
    <row r="7" spans="1:21">
      <c r="A7" s="176" t="s">
        <v>16</v>
      </c>
      <c r="B7" s="20">
        <v>1</v>
      </c>
      <c r="C7" s="20" t="s">
        <v>17</v>
      </c>
      <c r="D7" s="20">
        <v>13669</v>
      </c>
      <c r="E7" s="21" t="s">
        <v>18</v>
      </c>
      <c r="F7" s="90">
        <v>14</v>
      </c>
      <c r="G7" s="91">
        <v>13</v>
      </c>
      <c r="H7" s="90">
        <f>F7-G7</f>
        <v>1</v>
      </c>
      <c r="I7" s="92">
        <f>G7/F7</f>
        <v>0.9285714285714286</v>
      </c>
      <c r="J7" s="92"/>
      <c r="K7" s="91"/>
      <c r="L7" s="90"/>
      <c r="M7" s="92"/>
      <c r="N7" s="90"/>
      <c r="O7" s="91"/>
      <c r="P7" s="90"/>
      <c r="Q7" s="92"/>
      <c r="R7" s="90"/>
      <c r="S7" s="91"/>
      <c r="T7" s="90"/>
      <c r="U7" s="92"/>
    </row>
    <row r="8" spans="1:21">
      <c r="A8" s="176"/>
      <c r="B8" s="6">
        <v>2</v>
      </c>
      <c r="C8" s="20" t="s">
        <v>19</v>
      </c>
      <c r="D8" s="20">
        <v>1401</v>
      </c>
      <c r="E8" s="21" t="s">
        <v>20</v>
      </c>
      <c r="F8" s="90">
        <v>29</v>
      </c>
      <c r="G8" s="91">
        <v>29</v>
      </c>
      <c r="H8" s="90">
        <f>F8-G8</f>
        <v>0</v>
      </c>
      <c r="I8" s="92">
        <f>G8/F8</f>
        <v>1</v>
      </c>
      <c r="J8" s="93">
        <v>1</v>
      </c>
      <c r="K8" s="91">
        <v>1</v>
      </c>
      <c r="L8" s="90">
        <f>J8-K8</f>
        <v>0</v>
      </c>
      <c r="M8" s="92">
        <f>K8/J8</f>
        <v>1</v>
      </c>
      <c r="N8" s="90">
        <v>10</v>
      </c>
      <c r="O8" s="91">
        <v>8</v>
      </c>
      <c r="P8" s="90">
        <f>N8-O8</f>
        <v>2</v>
      </c>
      <c r="Q8" s="92">
        <f>O8/N8</f>
        <v>0.8</v>
      </c>
      <c r="R8" s="90"/>
      <c r="S8" s="91"/>
      <c r="T8" s="90"/>
      <c r="U8" s="92"/>
    </row>
    <row r="9" spans="1:21">
      <c r="A9" s="176"/>
      <c r="B9" s="6"/>
      <c r="C9" s="6" t="s">
        <v>21</v>
      </c>
      <c r="D9" s="20">
        <v>1472</v>
      </c>
      <c r="E9" s="21" t="s">
        <v>22</v>
      </c>
      <c r="F9" s="90">
        <v>0</v>
      </c>
      <c r="G9" s="91"/>
      <c r="H9" s="90">
        <f>F9-G9</f>
        <v>0</v>
      </c>
      <c r="I9" s="92"/>
      <c r="J9" s="93">
        <v>0</v>
      </c>
      <c r="K9" s="91"/>
      <c r="L9" s="90">
        <f>J9-K9</f>
        <v>0</v>
      </c>
      <c r="M9" s="92"/>
      <c r="N9" s="90"/>
      <c r="O9" s="91"/>
      <c r="P9" s="90"/>
      <c r="Q9" s="92"/>
      <c r="R9" s="90"/>
      <c r="S9" s="91"/>
      <c r="T9" s="90"/>
      <c r="U9" s="92"/>
    </row>
    <row r="10" spans="1:21">
      <c r="A10" s="176"/>
      <c r="B10" s="6"/>
      <c r="C10" s="6"/>
      <c r="D10" s="20">
        <v>1441</v>
      </c>
      <c r="E10" s="21" t="s">
        <v>23</v>
      </c>
      <c r="F10" s="90"/>
      <c r="G10" s="91"/>
      <c r="H10" s="90"/>
      <c r="I10" s="92"/>
      <c r="J10" s="93"/>
      <c r="K10" s="91"/>
      <c r="L10" s="90"/>
      <c r="M10" s="92"/>
      <c r="N10" s="90">
        <v>10</v>
      </c>
      <c r="O10" s="91">
        <v>7</v>
      </c>
      <c r="P10" s="90">
        <f>N10-O10</f>
        <v>3</v>
      </c>
      <c r="Q10" s="92">
        <f>O10/N10</f>
        <v>0.7</v>
      </c>
      <c r="R10" s="90"/>
      <c r="S10" s="91"/>
      <c r="T10" s="90"/>
      <c r="U10" s="92"/>
    </row>
    <row r="11" spans="1:21">
      <c r="A11" s="176"/>
      <c r="B11" s="6"/>
      <c r="C11" s="6"/>
      <c r="D11" s="20">
        <v>1529</v>
      </c>
      <c r="E11" s="21" t="s">
        <v>24</v>
      </c>
      <c r="F11" s="90">
        <v>45</v>
      </c>
      <c r="G11" s="91">
        <v>39</v>
      </c>
      <c r="H11" s="90">
        <f t="shared" ref="H11:H17" si="0">F11-G11</f>
        <v>6</v>
      </c>
      <c r="I11" s="92">
        <f t="shared" ref="I11:I17" si="1">G11/F11</f>
        <v>0.8666666666666667</v>
      </c>
      <c r="J11" s="93"/>
      <c r="K11" s="91"/>
      <c r="L11" s="90"/>
      <c r="M11" s="92"/>
      <c r="N11" s="90"/>
      <c r="O11" s="91"/>
      <c r="P11" s="90"/>
      <c r="Q11" s="92"/>
      <c r="R11" s="90"/>
      <c r="S11" s="91"/>
      <c r="T11" s="90"/>
      <c r="U11" s="92"/>
    </row>
    <row r="12" spans="1:21">
      <c r="A12" s="176"/>
      <c r="B12" s="6"/>
      <c r="C12" s="6"/>
      <c r="D12" s="20">
        <v>1482</v>
      </c>
      <c r="E12" s="21" t="s">
        <v>25</v>
      </c>
      <c r="F12" s="90">
        <v>32</v>
      </c>
      <c r="G12" s="91">
        <v>31</v>
      </c>
      <c r="H12" s="90">
        <f t="shared" si="0"/>
        <v>1</v>
      </c>
      <c r="I12" s="92">
        <f t="shared" si="1"/>
        <v>0.96875</v>
      </c>
      <c r="J12" s="93"/>
      <c r="K12" s="91"/>
      <c r="L12" s="90"/>
      <c r="M12" s="92"/>
      <c r="N12" s="90">
        <v>25</v>
      </c>
      <c r="O12" s="91">
        <v>0</v>
      </c>
      <c r="P12" s="90">
        <f>N12-O12</f>
        <v>25</v>
      </c>
      <c r="Q12" s="92">
        <f>O12/N12</f>
        <v>0</v>
      </c>
      <c r="R12" s="90"/>
      <c r="S12" s="91"/>
      <c r="T12" s="90"/>
      <c r="U12" s="92"/>
    </row>
    <row r="13" spans="1:21">
      <c r="A13" s="176"/>
      <c r="B13" s="6"/>
      <c r="C13" s="6" t="s">
        <v>26</v>
      </c>
      <c r="D13" s="20"/>
      <c r="E13" s="21" t="s">
        <v>27</v>
      </c>
      <c r="F13" s="90">
        <v>30</v>
      </c>
      <c r="G13" s="91">
        <v>30</v>
      </c>
      <c r="H13" s="90">
        <f t="shared" si="0"/>
        <v>0</v>
      </c>
      <c r="I13" s="92">
        <f t="shared" si="1"/>
        <v>1</v>
      </c>
      <c r="J13" s="93">
        <v>0</v>
      </c>
      <c r="K13" s="91"/>
      <c r="L13" s="90">
        <f>J13-K13</f>
        <v>0</v>
      </c>
      <c r="M13" s="92"/>
      <c r="N13" s="90"/>
      <c r="O13" s="91"/>
      <c r="P13" s="90"/>
      <c r="Q13" s="92"/>
      <c r="R13" s="90"/>
      <c r="S13" s="91"/>
      <c r="T13" s="90"/>
      <c r="U13" s="92"/>
    </row>
    <row r="14" spans="1:21">
      <c r="A14" s="176"/>
      <c r="B14" s="6"/>
      <c r="C14" s="6"/>
      <c r="D14" s="20"/>
      <c r="E14" s="21" t="s">
        <v>28</v>
      </c>
      <c r="F14" s="90">
        <v>10</v>
      </c>
      <c r="G14" s="91">
        <v>9</v>
      </c>
      <c r="H14" s="90">
        <f t="shared" si="0"/>
        <v>1</v>
      </c>
      <c r="I14" s="92">
        <f t="shared" si="1"/>
        <v>0.9</v>
      </c>
      <c r="J14" s="93"/>
      <c r="K14" s="91"/>
      <c r="L14" s="90"/>
      <c r="M14" s="92"/>
      <c r="N14" s="90"/>
      <c r="O14" s="91"/>
      <c r="P14" s="90"/>
      <c r="Q14" s="92"/>
      <c r="R14" s="90"/>
      <c r="S14" s="91"/>
      <c r="T14" s="90"/>
      <c r="U14" s="92"/>
    </row>
    <row r="15" spans="1:21">
      <c r="A15" s="176"/>
      <c r="B15" s="6"/>
      <c r="C15" s="6"/>
      <c r="D15" s="20"/>
      <c r="E15" s="21" t="s">
        <v>29</v>
      </c>
      <c r="F15" s="90">
        <v>2</v>
      </c>
      <c r="G15" s="91">
        <v>1</v>
      </c>
      <c r="H15" s="90">
        <f t="shared" si="0"/>
        <v>1</v>
      </c>
      <c r="I15" s="92">
        <f t="shared" si="1"/>
        <v>0.5</v>
      </c>
      <c r="J15" s="93"/>
      <c r="K15" s="91"/>
      <c r="L15" s="90"/>
      <c r="M15" s="92"/>
      <c r="N15" s="90"/>
      <c r="O15" s="91"/>
      <c r="P15" s="90"/>
      <c r="Q15" s="92"/>
      <c r="R15" s="90"/>
      <c r="S15" s="91"/>
      <c r="T15" s="90"/>
      <c r="U15" s="92"/>
    </row>
    <row r="16" spans="1:21">
      <c r="A16" s="176"/>
      <c r="B16" s="6"/>
      <c r="C16" s="6"/>
      <c r="D16" s="20"/>
      <c r="E16" s="21" t="s">
        <v>30</v>
      </c>
      <c r="F16" s="90">
        <v>23</v>
      </c>
      <c r="G16" s="91">
        <v>8</v>
      </c>
      <c r="H16" s="90">
        <f t="shared" si="0"/>
        <v>15</v>
      </c>
      <c r="I16" s="92">
        <f t="shared" si="1"/>
        <v>0.34782608695652173</v>
      </c>
      <c r="J16" s="93"/>
      <c r="K16" s="91"/>
      <c r="L16" s="90"/>
      <c r="M16" s="92"/>
      <c r="N16" s="90"/>
      <c r="O16" s="91"/>
      <c r="P16" s="90"/>
      <c r="Q16" s="92"/>
      <c r="R16" s="90"/>
      <c r="S16" s="91"/>
      <c r="T16" s="90"/>
      <c r="U16" s="92"/>
    </row>
    <row r="17" spans="1:21">
      <c r="A17" s="176"/>
      <c r="B17" s="6"/>
      <c r="C17" s="6"/>
      <c r="D17" s="20"/>
      <c r="E17" s="21" t="s">
        <v>31</v>
      </c>
      <c r="F17" s="90">
        <v>30</v>
      </c>
      <c r="G17" s="91">
        <v>29</v>
      </c>
      <c r="H17" s="90">
        <f t="shared" si="0"/>
        <v>1</v>
      </c>
      <c r="I17" s="92">
        <f t="shared" si="1"/>
        <v>0.96666666666666667</v>
      </c>
      <c r="J17" s="93"/>
      <c r="K17" s="91"/>
      <c r="L17" s="90"/>
      <c r="M17" s="92"/>
      <c r="N17" s="90">
        <v>2</v>
      </c>
      <c r="O17" s="91"/>
      <c r="P17" s="90">
        <f>N17-O17</f>
        <v>2</v>
      </c>
      <c r="Q17" s="92">
        <f>O17/N17</f>
        <v>0</v>
      </c>
      <c r="R17" s="90"/>
      <c r="S17" s="91"/>
      <c r="T17" s="90"/>
      <c r="U17" s="92"/>
    </row>
    <row r="18" spans="1:21">
      <c r="A18" s="176"/>
      <c r="B18" s="6"/>
      <c r="C18" s="6"/>
      <c r="D18" s="20"/>
      <c r="E18" s="21" t="s">
        <v>32</v>
      </c>
      <c r="F18" s="90"/>
      <c r="G18" s="91"/>
      <c r="H18" s="90"/>
      <c r="I18" s="92"/>
      <c r="J18" s="93"/>
      <c r="K18" s="91"/>
      <c r="L18" s="90"/>
      <c r="M18" s="92"/>
      <c r="N18" s="90">
        <v>34</v>
      </c>
      <c r="O18" s="91">
        <v>19</v>
      </c>
      <c r="P18" s="90">
        <f>N18-O18</f>
        <v>15</v>
      </c>
      <c r="Q18" s="92">
        <f>O18/N18</f>
        <v>0.55882352941176472</v>
      </c>
      <c r="R18" s="90"/>
      <c r="S18" s="91"/>
      <c r="T18" s="90"/>
      <c r="U18" s="92"/>
    </row>
    <row r="19" spans="1:21">
      <c r="A19" s="176"/>
      <c r="B19" s="6"/>
      <c r="C19" s="6"/>
      <c r="D19" s="20"/>
      <c r="E19" s="21" t="s">
        <v>33</v>
      </c>
      <c r="F19" s="90">
        <v>29</v>
      </c>
      <c r="G19" s="91">
        <v>28</v>
      </c>
      <c r="H19" s="90">
        <f t="shared" ref="H19:H26" si="2">F19-G19</f>
        <v>1</v>
      </c>
      <c r="I19" s="92">
        <f t="shared" ref="I19:I26" si="3">G19/F19</f>
        <v>0.96551724137931039</v>
      </c>
      <c r="J19" s="93"/>
      <c r="K19" s="91"/>
      <c r="L19" s="90"/>
      <c r="M19" s="92"/>
      <c r="N19" s="90"/>
      <c r="O19" s="91"/>
      <c r="P19" s="90"/>
      <c r="Q19" s="92"/>
      <c r="R19" s="90"/>
      <c r="S19" s="91"/>
      <c r="T19" s="90"/>
      <c r="U19" s="92"/>
    </row>
    <row r="20" spans="1:21">
      <c r="A20" s="176"/>
      <c r="B20" s="6"/>
      <c r="C20" s="6"/>
      <c r="D20" s="20"/>
      <c r="E20" s="21" t="s">
        <v>34</v>
      </c>
      <c r="F20" s="90">
        <v>10</v>
      </c>
      <c r="G20" s="91">
        <v>5</v>
      </c>
      <c r="H20" s="90">
        <f t="shared" si="2"/>
        <v>5</v>
      </c>
      <c r="I20" s="92">
        <f t="shared" si="3"/>
        <v>0.5</v>
      </c>
      <c r="J20" s="93"/>
      <c r="K20" s="91"/>
      <c r="L20" s="90"/>
      <c r="M20" s="92"/>
      <c r="N20" s="90"/>
      <c r="O20" s="91"/>
      <c r="P20" s="90"/>
      <c r="Q20" s="92"/>
      <c r="R20" s="90"/>
      <c r="S20" s="91"/>
      <c r="T20" s="90"/>
      <c r="U20" s="92"/>
    </row>
    <row r="21" spans="1:21">
      <c r="A21" s="176"/>
      <c r="B21" s="6"/>
      <c r="C21" s="6"/>
      <c r="D21" s="20"/>
      <c r="E21" s="21" t="s">
        <v>35</v>
      </c>
      <c r="F21" s="90">
        <v>8</v>
      </c>
      <c r="G21" s="91">
        <v>7</v>
      </c>
      <c r="H21" s="90">
        <f t="shared" si="2"/>
        <v>1</v>
      </c>
      <c r="I21" s="92">
        <f t="shared" si="3"/>
        <v>0.875</v>
      </c>
      <c r="J21" s="93"/>
      <c r="K21" s="91"/>
      <c r="L21" s="90"/>
      <c r="M21" s="92"/>
      <c r="N21" s="90"/>
      <c r="O21" s="91"/>
      <c r="P21" s="90"/>
      <c r="Q21" s="92"/>
      <c r="R21" s="90"/>
      <c r="S21" s="91"/>
      <c r="T21" s="90"/>
      <c r="U21" s="92"/>
    </row>
    <row r="22" spans="1:21">
      <c r="A22" s="176"/>
      <c r="B22" s="6"/>
      <c r="C22" s="6"/>
      <c r="D22" s="20"/>
      <c r="E22" s="21" t="s">
        <v>36</v>
      </c>
      <c r="F22" s="90">
        <v>10</v>
      </c>
      <c r="G22" s="91">
        <v>9</v>
      </c>
      <c r="H22" s="90">
        <f t="shared" si="2"/>
        <v>1</v>
      </c>
      <c r="I22" s="92">
        <f t="shared" si="3"/>
        <v>0.9</v>
      </c>
      <c r="J22" s="93"/>
      <c r="K22" s="91"/>
      <c r="L22" s="90"/>
      <c r="M22" s="92"/>
      <c r="N22" s="90">
        <v>4</v>
      </c>
      <c r="O22" s="91">
        <v>4</v>
      </c>
      <c r="P22" s="90">
        <f>N22-O22</f>
        <v>0</v>
      </c>
      <c r="Q22" s="92">
        <f>O22/N22</f>
        <v>1</v>
      </c>
      <c r="R22" s="90"/>
      <c r="S22" s="91"/>
      <c r="T22" s="90"/>
      <c r="U22" s="92"/>
    </row>
    <row r="23" spans="1:21">
      <c r="A23" s="176"/>
      <c r="B23" s="6"/>
      <c r="C23" s="6"/>
      <c r="D23" s="20"/>
      <c r="E23" s="21" t="s">
        <v>37</v>
      </c>
      <c r="F23" s="90">
        <v>30</v>
      </c>
      <c r="G23" s="91">
        <v>14</v>
      </c>
      <c r="H23" s="90">
        <f t="shared" si="2"/>
        <v>16</v>
      </c>
      <c r="I23" s="92">
        <f t="shared" si="3"/>
        <v>0.46666666666666667</v>
      </c>
      <c r="J23" s="93"/>
      <c r="K23" s="91"/>
      <c r="L23" s="90"/>
      <c r="M23" s="92"/>
      <c r="N23" s="90">
        <v>8</v>
      </c>
      <c r="O23" s="91">
        <v>2</v>
      </c>
      <c r="P23" s="90">
        <f>N23-O23</f>
        <v>6</v>
      </c>
      <c r="Q23" s="92">
        <f>O23/N23</f>
        <v>0.25</v>
      </c>
      <c r="R23" s="90"/>
      <c r="S23" s="91"/>
      <c r="T23" s="90"/>
      <c r="U23" s="92"/>
    </row>
    <row r="24" spans="1:21">
      <c r="A24" s="176"/>
      <c r="B24" s="6"/>
      <c r="C24" s="20" t="s">
        <v>38</v>
      </c>
      <c r="D24" s="20"/>
      <c r="E24" s="21" t="s">
        <v>39</v>
      </c>
      <c r="F24" s="90">
        <v>10</v>
      </c>
      <c r="G24" s="91">
        <v>10</v>
      </c>
      <c r="H24" s="90">
        <f t="shared" si="2"/>
        <v>0</v>
      </c>
      <c r="I24" s="92">
        <f t="shared" si="3"/>
        <v>1</v>
      </c>
      <c r="J24" s="93"/>
      <c r="K24" s="91"/>
      <c r="L24" s="90"/>
      <c r="M24" s="92"/>
      <c r="N24" s="90"/>
      <c r="O24" s="91"/>
      <c r="P24" s="90"/>
      <c r="Q24" s="92"/>
      <c r="R24" s="90"/>
      <c r="S24" s="91"/>
      <c r="T24" s="90"/>
      <c r="U24" s="92"/>
    </row>
    <row r="25" spans="1:21">
      <c r="A25" s="176"/>
      <c r="B25" s="6"/>
      <c r="C25" s="20" t="s">
        <v>40</v>
      </c>
      <c r="D25" s="20"/>
      <c r="E25" s="21" t="s">
        <v>41</v>
      </c>
      <c r="F25" s="90">
        <v>9</v>
      </c>
      <c r="G25" s="91">
        <v>9</v>
      </c>
      <c r="H25" s="90">
        <f t="shared" si="2"/>
        <v>0</v>
      </c>
      <c r="I25" s="92">
        <f t="shared" si="3"/>
        <v>1</v>
      </c>
      <c r="J25" s="93"/>
      <c r="K25" s="91"/>
      <c r="L25" s="90"/>
      <c r="M25" s="92"/>
      <c r="N25" s="90">
        <v>3</v>
      </c>
      <c r="O25" s="91">
        <v>0</v>
      </c>
      <c r="P25" s="90">
        <f>N25-O25</f>
        <v>3</v>
      </c>
      <c r="Q25" s="92">
        <f>O25/N25</f>
        <v>0</v>
      </c>
      <c r="R25" s="90"/>
      <c r="S25" s="91"/>
      <c r="T25" s="90"/>
      <c r="U25" s="92"/>
    </row>
    <row r="26" spans="1:21">
      <c r="A26" s="176"/>
      <c r="B26" s="6">
        <v>3</v>
      </c>
      <c r="C26" s="20" t="s">
        <v>42</v>
      </c>
      <c r="D26" s="20">
        <v>2414</v>
      </c>
      <c r="E26" s="21" t="s">
        <v>43</v>
      </c>
      <c r="F26" s="90">
        <v>0</v>
      </c>
      <c r="G26" s="91"/>
      <c r="H26" s="90">
        <f t="shared" si="2"/>
        <v>0</v>
      </c>
      <c r="I26" s="92" t="e">
        <f t="shared" si="3"/>
        <v>#DIV/0!</v>
      </c>
      <c r="J26" s="93"/>
      <c r="K26" s="91"/>
      <c r="L26" s="90"/>
      <c r="M26" s="92"/>
      <c r="N26" s="90"/>
      <c r="O26" s="91"/>
      <c r="P26" s="90"/>
      <c r="Q26" s="92"/>
      <c r="R26" s="90"/>
      <c r="S26" s="91"/>
      <c r="T26" s="90"/>
      <c r="U26" s="92"/>
    </row>
    <row r="27" spans="1:21">
      <c r="A27" s="176"/>
      <c r="B27" s="6"/>
      <c r="C27" s="6" t="s">
        <v>44</v>
      </c>
      <c r="D27" s="20">
        <v>14747</v>
      </c>
      <c r="E27" s="21" t="s">
        <v>45</v>
      </c>
      <c r="F27" s="90"/>
      <c r="G27" s="91"/>
      <c r="H27" s="90"/>
      <c r="I27" s="92"/>
      <c r="J27" s="93"/>
      <c r="K27" s="91"/>
      <c r="L27" s="90"/>
      <c r="M27" s="92"/>
      <c r="N27" s="90"/>
      <c r="O27" s="91"/>
      <c r="P27" s="90"/>
      <c r="Q27" s="92"/>
      <c r="R27" s="90"/>
      <c r="S27" s="91"/>
      <c r="T27" s="90"/>
      <c r="U27" s="92"/>
    </row>
    <row r="28" spans="1:21">
      <c r="A28" s="176"/>
      <c r="B28" s="6"/>
      <c r="C28" s="6"/>
      <c r="D28" s="20">
        <v>14887</v>
      </c>
      <c r="E28" s="21" t="s">
        <v>46</v>
      </c>
      <c r="F28" s="90">
        <v>12</v>
      </c>
      <c r="G28" s="91">
        <v>10</v>
      </c>
      <c r="H28" s="90">
        <f t="shared" ref="H28:H52" si="4">F28-G28</f>
        <v>2</v>
      </c>
      <c r="I28" s="92">
        <f t="shared" ref="I28:I59" si="5">G28/F28</f>
        <v>0.83333333333333337</v>
      </c>
      <c r="J28" s="93">
        <v>4</v>
      </c>
      <c r="K28" s="91"/>
      <c r="L28" s="90">
        <f>J28-K28</f>
        <v>4</v>
      </c>
      <c r="M28" s="92">
        <f>K28/J28</f>
        <v>0</v>
      </c>
      <c r="N28" s="90"/>
      <c r="O28" s="91"/>
      <c r="P28" s="90"/>
      <c r="Q28" s="92"/>
      <c r="R28" s="90"/>
      <c r="S28" s="91"/>
      <c r="T28" s="90"/>
      <c r="U28" s="92"/>
    </row>
    <row r="29" spans="1:21">
      <c r="A29" s="176"/>
      <c r="B29" s="6"/>
      <c r="C29" s="6"/>
      <c r="D29" s="20">
        <v>14754</v>
      </c>
      <c r="E29" s="21" t="s">
        <v>47</v>
      </c>
      <c r="F29" s="90">
        <v>12</v>
      </c>
      <c r="G29" s="91">
        <v>12</v>
      </c>
      <c r="H29" s="90">
        <f t="shared" si="4"/>
        <v>0</v>
      </c>
      <c r="I29" s="92">
        <f t="shared" si="5"/>
        <v>1</v>
      </c>
      <c r="J29" s="93"/>
      <c r="K29" s="91"/>
      <c r="L29" s="90"/>
      <c r="M29" s="92"/>
      <c r="N29" s="90"/>
      <c r="O29" s="91"/>
      <c r="P29" s="90"/>
      <c r="Q29" s="92"/>
      <c r="R29" s="90"/>
      <c r="S29" s="91"/>
      <c r="T29" s="90"/>
      <c r="U29" s="92"/>
    </row>
    <row r="30" spans="1:21">
      <c r="A30" s="176"/>
      <c r="B30" s="6"/>
      <c r="C30" s="6"/>
      <c r="D30" s="20">
        <v>14701</v>
      </c>
      <c r="E30" s="21" t="s">
        <v>48</v>
      </c>
      <c r="F30" s="90">
        <v>6</v>
      </c>
      <c r="G30" s="91">
        <v>6</v>
      </c>
      <c r="H30" s="90">
        <f t="shared" si="4"/>
        <v>0</v>
      </c>
      <c r="I30" s="92">
        <f t="shared" si="5"/>
        <v>1</v>
      </c>
      <c r="J30" s="93">
        <v>8</v>
      </c>
      <c r="K30" s="91">
        <v>3</v>
      </c>
      <c r="L30" s="90">
        <f>J30-K30</f>
        <v>5</v>
      </c>
      <c r="M30" s="92">
        <f>K30/J30</f>
        <v>0.375</v>
      </c>
      <c r="N30" s="90"/>
      <c r="O30" s="91"/>
      <c r="P30" s="90"/>
      <c r="Q30" s="92"/>
      <c r="R30" s="90">
        <v>3</v>
      </c>
      <c r="S30" s="91"/>
      <c r="T30" s="90">
        <f>R30-S30</f>
        <v>3</v>
      </c>
      <c r="U30" s="92">
        <f>S30/R30</f>
        <v>0</v>
      </c>
    </row>
    <row r="31" spans="1:21">
      <c r="A31" s="176"/>
      <c r="B31" s="20">
        <v>4</v>
      </c>
      <c r="C31" s="20" t="s">
        <v>49</v>
      </c>
      <c r="D31" s="20">
        <v>9800</v>
      </c>
      <c r="E31" s="21" t="s">
        <v>50</v>
      </c>
      <c r="F31" s="90">
        <v>4</v>
      </c>
      <c r="G31" s="91">
        <v>4</v>
      </c>
      <c r="H31" s="90">
        <f t="shared" si="4"/>
        <v>0</v>
      </c>
      <c r="I31" s="92">
        <f t="shared" si="5"/>
        <v>1</v>
      </c>
      <c r="J31" s="93">
        <v>1</v>
      </c>
      <c r="K31" s="91"/>
      <c r="L31" s="90">
        <f>J31-K31</f>
        <v>1</v>
      </c>
      <c r="M31" s="92">
        <f>K31/J31</f>
        <v>0</v>
      </c>
      <c r="N31" s="90"/>
      <c r="O31" s="91"/>
      <c r="P31" s="90"/>
      <c r="Q31" s="92"/>
      <c r="R31" s="90"/>
      <c r="S31" s="91"/>
      <c r="T31" s="90"/>
      <c r="U31" s="92"/>
    </row>
    <row r="32" spans="1:21">
      <c r="A32" s="176"/>
      <c r="B32" s="6">
        <v>5</v>
      </c>
      <c r="C32" s="6" t="s">
        <v>51</v>
      </c>
      <c r="D32" s="20">
        <v>9258</v>
      </c>
      <c r="E32" s="21" t="s">
        <v>52</v>
      </c>
      <c r="F32" s="90">
        <v>14</v>
      </c>
      <c r="G32" s="91">
        <v>14</v>
      </c>
      <c r="H32" s="90">
        <f t="shared" si="4"/>
        <v>0</v>
      </c>
      <c r="I32" s="92">
        <f t="shared" si="5"/>
        <v>1</v>
      </c>
      <c r="J32" s="93">
        <v>0</v>
      </c>
      <c r="K32" s="91"/>
      <c r="L32" s="90">
        <f>J32-K32</f>
        <v>0</v>
      </c>
      <c r="M32" s="92"/>
      <c r="N32" s="90"/>
      <c r="O32" s="91"/>
      <c r="P32" s="90"/>
      <c r="Q32" s="92"/>
      <c r="R32" s="90"/>
      <c r="S32" s="91"/>
      <c r="T32" s="90"/>
      <c r="U32" s="92"/>
    </row>
    <row r="33" spans="1:25">
      <c r="A33" s="176"/>
      <c r="B33" s="6"/>
      <c r="C33" s="6"/>
      <c r="D33" s="20">
        <v>9222</v>
      </c>
      <c r="E33" s="21" t="s">
        <v>53</v>
      </c>
      <c r="F33" s="90">
        <v>9</v>
      </c>
      <c r="G33" s="91">
        <v>5</v>
      </c>
      <c r="H33" s="90">
        <f t="shared" si="4"/>
        <v>4</v>
      </c>
      <c r="I33" s="92">
        <f t="shared" si="5"/>
        <v>0.55555555555555558</v>
      </c>
      <c r="J33" s="93"/>
      <c r="K33" s="91"/>
      <c r="L33" s="90"/>
      <c r="M33" s="92"/>
      <c r="N33" s="90">
        <v>4</v>
      </c>
      <c r="O33" s="91">
        <v>2</v>
      </c>
      <c r="P33" s="90">
        <f>N33-O33</f>
        <v>2</v>
      </c>
      <c r="Q33" s="92">
        <f>O33/N33</f>
        <v>0.5</v>
      </c>
      <c r="R33" s="90"/>
      <c r="S33" s="91"/>
      <c r="T33" s="90"/>
      <c r="U33" s="92"/>
    </row>
    <row r="34" spans="1:25">
      <c r="A34" s="176"/>
      <c r="B34" s="6">
        <v>6</v>
      </c>
      <c r="C34" s="6" t="s">
        <v>54</v>
      </c>
      <c r="D34" s="20">
        <v>17975</v>
      </c>
      <c r="E34" s="21" t="s">
        <v>55</v>
      </c>
      <c r="F34" s="90">
        <v>6</v>
      </c>
      <c r="G34" s="91">
        <v>6</v>
      </c>
      <c r="H34" s="90">
        <f t="shared" si="4"/>
        <v>0</v>
      </c>
      <c r="I34" s="92">
        <f t="shared" si="5"/>
        <v>1</v>
      </c>
      <c r="J34" s="93"/>
      <c r="K34" s="91"/>
      <c r="L34" s="90" t="s">
        <v>56</v>
      </c>
      <c r="M34" s="92"/>
      <c r="N34" s="90"/>
      <c r="O34" s="91"/>
      <c r="P34" s="90"/>
      <c r="Q34" s="92"/>
      <c r="R34" s="90"/>
      <c r="S34" s="91"/>
      <c r="T34" s="90"/>
      <c r="U34" s="92"/>
    </row>
    <row r="35" spans="1:25">
      <c r="A35" s="176"/>
      <c r="B35" s="6"/>
      <c r="C35" s="6"/>
      <c r="D35" s="20">
        <v>18075</v>
      </c>
      <c r="E35" s="21" t="s">
        <v>57</v>
      </c>
      <c r="F35" s="90">
        <v>5</v>
      </c>
      <c r="G35" s="91">
        <v>5</v>
      </c>
      <c r="H35" s="90">
        <f t="shared" si="4"/>
        <v>0</v>
      </c>
      <c r="I35" s="92">
        <f t="shared" si="5"/>
        <v>1</v>
      </c>
      <c r="J35" s="93"/>
      <c r="K35" s="91"/>
      <c r="L35" s="90" t="s">
        <v>56</v>
      </c>
      <c r="M35" s="92"/>
      <c r="N35" s="90">
        <v>3</v>
      </c>
      <c r="O35" s="91">
        <v>3</v>
      </c>
      <c r="P35" s="90">
        <f>N35-O35</f>
        <v>0</v>
      </c>
      <c r="Q35" s="92">
        <f>O35/N35</f>
        <v>1</v>
      </c>
      <c r="R35" s="90"/>
      <c r="S35" s="91"/>
      <c r="T35" s="90"/>
      <c r="U35" s="92"/>
    </row>
    <row r="36" spans="1:25">
      <c r="A36" s="176"/>
      <c r="B36" s="20">
        <v>21</v>
      </c>
      <c r="C36" s="20" t="s">
        <v>58</v>
      </c>
      <c r="D36" s="20">
        <v>17053</v>
      </c>
      <c r="E36" s="21" t="s">
        <v>59</v>
      </c>
      <c r="F36" s="90">
        <v>10</v>
      </c>
      <c r="G36" s="91">
        <v>6</v>
      </c>
      <c r="H36" s="90">
        <f t="shared" si="4"/>
        <v>4</v>
      </c>
      <c r="I36" s="92">
        <f t="shared" si="5"/>
        <v>0.6</v>
      </c>
      <c r="J36" s="93"/>
      <c r="K36" s="91"/>
      <c r="L36" s="90" t="s">
        <v>56</v>
      </c>
      <c r="M36" s="92"/>
      <c r="N36" s="90"/>
      <c r="O36" s="91"/>
      <c r="P36" s="90"/>
      <c r="Q36" s="92"/>
      <c r="R36" s="90"/>
      <c r="S36" s="91"/>
      <c r="T36" s="90"/>
      <c r="U36" s="92"/>
    </row>
    <row r="37" spans="1:25">
      <c r="A37" s="12" t="s">
        <v>60</v>
      </c>
      <c r="B37" s="12"/>
      <c r="C37" s="12"/>
      <c r="D37" s="12"/>
      <c r="E37" s="12"/>
      <c r="F37" s="17">
        <f>SUM(F7:F36)</f>
        <v>399</v>
      </c>
      <c r="G37" s="17">
        <f>SUM(G7:G36)</f>
        <v>339</v>
      </c>
      <c r="H37" s="17">
        <f t="shared" si="4"/>
        <v>60</v>
      </c>
      <c r="I37" s="94">
        <f t="shared" si="5"/>
        <v>0.84962406015037595</v>
      </c>
      <c r="J37" s="17">
        <f>SUM(J7:J36)</f>
        <v>14</v>
      </c>
      <c r="K37" s="17"/>
      <c r="L37" s="17">
        <f>J37-K37</f>
        <v>14</v>
      </c>
      <c r="M37" s="94">
        <f>K37/J37</f>
        <v>0</v>
      </c>
      <c r="N37" s="17">
        <f>SUM(N7:N36)</f>
        <v>103</v>
      </c>
      <c r="O37" s="17">
        <f>SUM(O7:O36)</f>
        <v>45</v>
      </c>
      <c r="P37" s="17">
        <f>SUM(P7:P36)</f>
        <v>58</v>
      </c>
      <c r="Q37" s="94">
        <f>O37/N37</f>
        <v>0.43689320388349512</v>
      </c>
      <c r="R37" s="17">
        <f>SUM(R7:R36)</f>
        <v>3</v>
      </c>
      <c r="S37" s="17">
        <f>SUM(S7:S36)</f>
        <v>0</v>
      </c>
      <c r="T37" s="17">
        <f>SUM(T7:T36)</f>
        <v>3</v>
      </c>
      <c r="U37" s="94">
        <f>S37/R37</f>
        <v>0</v>
      </c>
      <c r="V37" s="95"/>
      <c r="W37" s="95"/>
      <c r="X37" s="95"/>
      <c r="Y37" s="95"/>
    </row>
    <row r="38" spans="1:25">
      <c r="A38" s="177" t="s">
        <v>61</v>
      </c>
      <c r="B38" s="2">
        <v>7</v>
      </c>
      <c r="C38" s="2" t="s">
        <v>62</v>
      </c>
      <c r="D38" s="30">
        <v>14087</v>
      </c>
      <c r="E38" s="31" t="s">
        <v>63</v>
      </c>
      <c r="F38" s="96">
        <v>8</v>
      </c>
      <c r="G38" s="97">
        <v>0</v>
      </c>
      <c r="H38" s="96">
        <f t="shared" si="4"/>
        <v>8</v>
      </c>
      <c r="I38" s="98">
        <f t="shared" si="5"/>
        <v>0</v>
      </c>
      <c r="J38" s="99"/>
      <c r="K38" s="97"/>
      <c r="L38" s="96"/>
      <c r="M38" s="98"/>
      <c r="N38" s="96">
        <v>7</v>
      </c>
      <c r="O38" s="97">
        <v>2</v>
      </c>
      <c r="P38" s="96">
        <f>N38-O38</f>
        <v>5</v>
      </c>
      <c r="Q38" s="98">
        <f>O38/N38</f>
        <v>0.2857142857142857</v>
      </c>
      <c r="R38" s="96"/>
      <c r="S38" s="97"/>
      <c r="T38" s="96"/>
      <c r="U38" s="98"/>
    </row>
    <row r="39" spans="1:25">
      <c r="A39" s="177"/>
      <c r="B39" s="2"/>
      <c r="C39" s="2"/>
      <c r="D39" s="30">
        <v>13976</v>
      </c>
      <c r="E39" s="31" t="s">
        <v>64</v>
      </c>
      <c r="F39" s="96">
        <v>10</v>
      </c>
      <c r="G39" s="97">
        <v>10</v>
      </c>
      <c r="H39" s="96">
        <f t="shared" si="4"/>
        <v>0</v>
      </c>
      <c r="I39" s="98">
        <f t="shared" si="5"/>
        <v>1</v>
      </c>
      <c r="J39" s="99"/>
      <c r="K39" s="97"/>
      <c r="L39" s="96"/>
      <c r="M39" s="98"/>
      <c r="N39" s="96">
        <v>3</v>
      </c>
      <c r="O39" s="97">
        <v>3</v>
      </c>
      <c r="P39" s="96">
        <f>N39-O39</f>
        <v>0</v>
      </c>
      <c r="Q39" s="98">
        <f>O39/N39</f>
        <v>1</v>
      </c>
      <c r="R39" s="96"/>
      <c r="S39" s="97"/>
      <c r="T39" s="96"/>
      <c r="U39" s="98"/>
    </row>
    <row r="40" spans="1:25">
      <c r="A40" s="177"/>
      <c r="B40" s="2"/>
      <c r="C40" s="30" t="s">
        <v>65</v>
      </c>
      <c r="D40" s="30">
        <v>13483</v>
      </c>
      <c r="E40" s="31" t="s">
        <v>66</v>
      </c>
      <c r="F40" s="96">
        <v>10</v>
      </c>
      <c r="G40" s="97">
        <v>9</v>
      </c>
      <c r="H40" s="96">
        <f t="shared" si="4"/>
        <v>1</v>
      </c>
      <c r="I40" s="98">
        <f t="shared" si="5"/>
        <v>0.9</v>
      </c>
      <c r="J40" s="99"/>
      <c r="K40" s="97"/>
      <c r="L40" s="96"/>
      <c r="M40" s="98"/>
      <c r="N40" s="96"/>
      <c r="O40" s="97"/>
      <c r="P40" s="96"/>
      <c r="Q40" s="98"/>
      <c r="R40" s="96"/>
      <c r="S40" s="97"/>
      <c r="T40" s="96"/>
      <c r="U40" s="98"/>
    </row>
    <row r="41" spans="1:25">
      <c r="A41" s="177"/>
      <c r="B41" s="2">
        <v>8</v>
      </c>
      <c r="C41" s="2" t="s">
        <v>67</v>
      </c>
      <c r="D41" s="30">
        <v>8752</v>
      </c>
      <c r="E41" s="31" t="s">
        <v>68</v>
      </c>
      <c r="F41" s="96">
        <v>10</v>
      </c>
      <c r="G41" s="97">
        <v>10</v>
      </c>
      <c r="H41" s="96">
        <f t="shared" si="4"/>
        <v>0</v>
      </c>
      <c r="I41" s="98">
        <f t="shared" si="5"/>
        <v>1</v>
      </c>
      <c r="J41" s="99"/>
      <c r="K41" s="97"/>
      <c r="L41" s="96"/>
      <c r="M41" s="98"/>
      <c r="N41" s="96"/>
      <c r="O41" s="97"/>
      <c r="P41" s="96"/>
      <c r="Q41" s="98"/>
      <c r="R41" s="96"/>
      <c r="S41" s="97"/>
      <c r="T41" s="96"/>
      <c r="U41" s="98"/>
    </row>
    <row r="42" spans="1:25">
      <c r="A42" s="177"/>
      <c r="B42" s="2"/>
      <c r="C42" s="2"/>
      <c r="D42" s="30">
        <v>8945</v>
      </c>
      <c r="E42" s="31" t="s">
        <v>69</v>
      </c>
      <c r="F42" s="96">
        <v>6</v>
      </c>
      <c r="G42" s="97">
        <v>0</v>
      </c>
      <c r="H42" s="96">
        <f t="shared" si="4"/>
        <v>6</v>
      </c>
      <c r="I42" s="98">
        <f t="shared" si="5"/>
        <v>0</v>
      </c>
      <c r="J42" s="99"/>
      <c r="K42" s="97"/>
      <c r="L42" s="96"/>
      <c r="M42" s="98"/>
      <c r="N42" s="96"/>
      <c r="O42" s="97"/>
      <c r="P42" s="96"/>
      <c r="Q42" s="98"/>
      <c r="R42" s="96"/>
      <c r="S42" s="97"/>
      <c r="T42" s="96"/>
      <c r="U42" s="98"/>
    </row>
    <row r="43" spans="1:25">
      <c r="A43" s="177"/>
      <c r="B43" s="2"/>
      <c r="C43" s="2"/>
      <c r="D43" s="30">
        <v>8747</v>
      </c>
      <c r="E43" s="31" t="s">
        <v>70</v>
      </c>
      <c r="F43" s="96">
        <v>10</v>
      </c>
      <c r="G43" s="97">
        <v>10</v>
      </c>
      <c r="H43" s="96">
        <f t="shared" si="4"/>
        <v>0</v>
      </c>
      <c r="I43" s="98">
        <f t="shared" si="5"/>
        <v>1</v>
      </c>
      <c r="J43" s="99"/>
      <c r="K43" s="97"/>
      <c r="L43" s="96"/>
      <c r="M43" s="98"/>
      <c r="N43" s="96"/>
      <c r="O43" s="97"/>
      <c r="P43" s="96"/>
      <c r="Q43" s="98"/>
      <c r="R43" s="96"/>
      <c r="S43" s="97"/>
      <c r="T43" s="96"/>
      <c r="U43" s="98"/>
    </row>
    <row r="44" spans="1:25">
      <c r="A44" s="177"/>
      <c r="B44" s="2">
        <v>9</v>
      </c>
      <c r="C44" s="30" t="s">
        <v>71</v>
      </c>
      <c r="D44" s="30">
        <v>13091</v>
      </c>
      <c r="E44" s="31" t="s">
        <v>72</v>
      </c>
      <c r="F44" s="96">
        <v>3</v>
      </c>
      <c r="G44" s="97">
        <v>3</v>
      </c>
      <c r="H44" s="96">
        <f t="shared" si="4"/>
        <v>0</v>
      </c>
      <c r="I44" s="98">
        <f t="shared" si="5"/>
        <v>1</v>
      </c>
      <c r="J44" s="99">
        <v>2</v>
      </c>
      <c r="K44" s="97">
        <v>2</v>
      </c>
      <c r="L44" s="96">
        <f>J44-K44</f>
        <v>0</v>
      </c>
      <c r="M44" s="98">
        <f>K44/J44</f>
        <v>1</v>
      </c>
      <c r="N44" s="96"/>
      <c r="O44" s="97"/>
      <c r="P44" s="96"/>
      <c r="Q44" s="98"/>
      <c r="R44" s="96"/>
      <c r="S44" s="97"/>
      <c r="T44" s="96"/>
      <c r="U44" s="98"/>
    </row>
    <row r="45" spans="1:25">
      <c r="A45" s="177"/>
      <c r="B45" s="2"/>
      <c r="C45" s="2" t="s">
        <v>73</v>
      </c>
      <c r="D45" s="30">
        <v>8473</v>
      </c>
      <c r="E45" s="31" t="s">
        <v>74</v>
      </c>
      <c r="F45" s="96">
        <v>12</v>
      </c>
      <c r="G45" s="97">
        <v>12</v>
      </c>
      <c r="H45" s="96">
        <f t="shared" si="4"/>
        <v>0</v>
      </c>
      <c r="I45" s="98">
        <f t="shared" si="5"/>
        <v>1</v>
      </c>
      <c r="J45" s="99"/>
      <c r="K45" s="97"/>
      <c r="L45" s="96"/>
      <c r="M45" s="98"/>
      <c r="N45" s="96">
        <v>1</v>
      </c>
      <c r="O45" s="97">
        <v>1</v>
      </c>
      <c r="P45" s="96">
        <f>N45-O45</f>
        <v>0</v>
      </c>
      <c r="Q45" s="98">
        <f>O45/N45</f>
        <v>1</v>
      </c>
      <c r="R45" s="96">
        <v>0</v>
      </c>
      <c r="S45" s="97"/>
      <c r="T45" s="96">
        <f>R45-S45</f>
        <v>0</v>
      </c>
      <c r="U45" s="98" t="e">
        <f>S45/R45</f>
        <v>#DIV/0!</v>
      </c>
    </row>
    <row r="46" spans="1:25">
      <c r="A46" s="177"/>
      <c r="B46" s="2"/>
      <c r="C46" s="2"/>
      <c r="D46" s="30">
        <v>8639</v>
      </c>
      <c r="E46" s="31" t="s">
        <v>75</v>
      </c>
      <c r="F46" s="96">
        <v>30</v>
      </c>
      <c r="G46" s="97">
        <v>21</v>
      </c>
      <c r="H46" s="96">
        <f t="shared" si="4"/>
        <v>9</v>
      </c>
      <c r="I46" s="98">
        <f t="shared" si="5"/>
        <v>0.7</v>
      </c>
      <c r="J46" s="99"/>
      <c r="K46" s="97"/>
      <c r="L46" s="96"/>
      <c r="M46" s="98"/>
      <c r="N46" s="96"/>
      <c r="O46" s="97"/>
      <c r="P46" s="96"/>
      <c r="Q46" s="98"/>
      <c r="R46" s="96"/>
      <c r="S46" s="97"/>
      <c r="T46" s="96"/>
      <c r="U46" s="98"/>
    </row>
    <row r="47" spans="1:25">
      <c r="A47" s="177"/>
      <c r="B47" s="2">
        <v>10</v>
      </c>
      <c r="C47" s="2" t="s">
        <v>76</v>
      </c>
      <c r="D47" s="30">
        <v>1981</v>
      </c>
      <c r="E47" s="31" t="s">
        <v>77</v>
      </c>
      <c r="F47" s="96">
        <v>5</v>
      </c>
      <c r="G47" s="97">
        <v>0</v>
      </c>
      <c r="H47" s="96">
        <f t="shared" si="4"/>
        <v>5</v>
      </c>
      <c r="I47" s="98">
        <f t="shared" si="5"/>
        <v>0</v>
      </c>
      <c r="J47" s="99"/>
      <c r="K47" s="97"/>
      <c r="L47" s="96"/>
      <c r="M47" s="98"/>
      <c r="N47" s="96"/>
      <c r="O47" s="97"/>
      <c r="P47" s="96"/>
      <c r="Q47" s="98"/>
      <c r="R47" s="96"/>
      <c r="S47" s="97"/>
      <c r="T47" s="96"/>
      <c r="U47" s="98"/>
    </row>
    <row r="48" spans="1:25">
      <c r="A48" s="177"/>
      <c r="B48" s="2"/>
      <c r="C48" s="2"/>
      <c r="D48" s="30">
        <v>1944</v>
      </c>
      <c r="E48" s="31" t="s">
        <v>78</v>
      </c>
      <c r="F48" s="96">
        <v>9</v>
      </c>
      <c r="G48" s="97">
        <v>9</v>
      </c>
      <c r="H48" s="96">
        <f t="shared" si="4"/>
        <v>0</v>
      </c>
      <c r="I48" s="98">
        <f t="shared" si="5"/>
        <v>1</v>
      </c>
      <c r="J48" s="99">
        <v>14</v>
      </c>
      <c r="K48" s="97">
        <v>13</v>
      </c>
      <c r="L48" s="96">
        <f>J48-K48</f>
        <v>1</v>
      </c>
      <c r="M48" s="98">
        <f>K48/J48</f>
        <v>0.9285714285714286</v>
      </c>
      <c r="N48" s="96"/>
      <c r="O48" s="97"/>
      <c r="P48" s="96"/>
      <c r="Q48" s="98"/>
      <c r="R48" s="96"/>
      <c r="S48" s="97"/>
      <c r="T48" s="96"/>
      <c r="U48" s="98"/>
    </row>
    <row r="49" spans="1:25">
      <c r="A49" s="177"/>
      <c r="B49" s="2"/>
      <c r="C49" s="2"/>
      <c r="D49" s="30">
        <v>2038</v>
      </c>
      <c r="E49" s="31" t="s">
        <v>79</v>
      </c>
      <c r="F49" s="96">
        <v>8</v>
      </c>
      <c r="G49" s="97">
        <v>6</v>
      </c>
      <c r="H49" s="96">
        <f t="shared" si="4"/>
        <v>2</v>
      </c>
      <c r="I49" s="98">
        <f t="shared" si="5"/>
        <v>0.75</v>
      </c>
      <c r="J49" s="99"/>
      <c r="K49" s="97"/>
      <c r="L49" s="96"/>
      <c r="M49" s="98"/>
      <c r="N49" s="96">
        <v>2</v>
      </c>
      <c r="O49" s="97">
        <v>0</v>
      </c>
      <c r="P49" s="96">
        <f>N49-O49</f>
        <v>2</v>
      </c>
      <c r="Q49" s="98">
        <f>O49/N49</f>
        <v>0</v>
      </c>
      <c r="R49" s="96"/>
      <c r="S49" s="97"/>
      <c r="T49" s="96"/>
      <c r="U49" s="98"/>
    </row>
    <row r="50" spans="1:25">
      <c r="A50" s="177"/>
      <c r="B50" s="2"/>
      <c r="C50" s="2"/>
      <c r="D50" s="30">
        <v>1987</v>
      </c>
      <c r="E50" s="31" t="s">
        <v>80</v>
      </c>
      <c r="F50" s="96">
        <v>14</v>
      </c>
      <c r="G50" s="97">
        <v>14</v>
      </c>
      <c r="H50" s="96">
        <f t="shared" si="4"/>
        <v>0</v>
      </c>
      <c r="I50" s="98">
        <f t="shared" si="5"/>
        <v>1</v>
      </c>
      <c r="J50" s="99">
        <v>5</v>
      </c>
      <c r="K50" s="97">
        <v>5</v>
      </c>
      <c r="L50" s="96">
        <f>J50-K50</f>
        <v>0</v>
      </c>
      <c r="M50" s="98">
        <f>K50/J50</f>
        <v>1</v>
      </c>
      <c r="N50" s="96">
        <v>5</v>
      </c>
      <c r="O50" s="97">
        <v>3</v>
      </c>
      <c r="P50" s="96">
        <f>N50-O50</f>
        <v>2</v>
      </c>
      <c r="Q50" s="98">
        <f>O50/N50</f>
        <v>0.6</v>
      </c>
      <c r="R50" s="96"/>
      <c r="S50" s="97"/>
      <c r="T50" s="96"/>
      <c r="U50" s="98"/>
    </row>
    <row r="51" spans="1:25">
      <c r="A51" s="177"/>
      <c r="B51" s="2"/>
      <c r="C51" s="2"/>
      <c r="D51" s="30">
        <v>2055</v>
      </c>
      <c r="E51" s="31" t="s">
        <v>81</v>
      </c>
      <c r="F51" s="96">
        <v>5</v>
      </c>
      <c r="G51" s="97">
        <v>0</v>
      </c>
      <c r="H51" s="96">
        <f t="shared" si="4"/>
        <v>5</v>
      </c>
      <c r="I51" s="98">
        <f t="shared" si="5"/>
        <v>0</v>
      </c>
      <c r="J51" s="99">
        <v>1</v>
      </c>
      <c r="K51" s="97"/>
      <c r="L51" s="96">
        <f>J51-K51</f>
        <v>1</v>
      </c>
      <c r="M51" s="98">
        <f>K51/J51</f>
        <v>0</v>
      </c>
      <c r="N51" s="96">
        <v>2</v>
      </c>
      <c r="O51" s="97">
        <v>1</v>
      </c>
      <c r="P51" s="96">
        <f>N51-O51</f>
        <v>1</v>
      </c>
      <c r="Q51" s="98">
        <f>O51/N51</f>
        <v>0.5</v>
      </c>
      <c r="R51" s="96"/>
      <c r="S51" s="97"/>
      <c r="T51" s="96"/>
      <c r="U51" s="98"/>
    </row>
    <row r="52" spans="1:25">
      <c r="A52" s="177"/>
      <c r="B52" s="30">
        <v>20</v>
      </c>
      <c r="C52" s="30" t="s">
        <v>82</v>
      </c>
      <c r="D52" s="30">
        <v>17277</v>
      </c>
      <c r="E52" s="31" t="s">
        <v>83</v>
      </c>
      <c r="F52" s="96">
        <v>20</v>
      </c>
      <c r="G52" s="97">
        <v>20</v>
      </c>
      <c r="H52" s="96">
        <f t="shared" si="4"/>
        <v>0</v>
      </c>
      <c r="I52" s="98">
        <f t="shared" si="5"/>
        <v>1</v>
      </c>
      <c r="J52" s="99"/>
      <c r="K52" s="97"/>
      <c r="L52" s="96"/>
      <c r="M52" s="98"/>
      <c r="N52" s="96"/>
      <c r="O52" s="97"/>
      <c r="P52" s="96"/>
      <c r="Q52" s="98"/>
      <c r="R52" s="96"/>
      <c r="S52" s="97"/>
      <c r="T52" s="96"/>
      <c r="U52" s="98"/>
    </row>
    <row r="53" spans="1:25">
      <c r="A53" s="12" t="s">
        <v>84</v>
      </c>
      <c r="B53" s="12"/>
      <c r="C53" s="12"/>
      <c r="D53" s="12"/>
      <c r="E53" s="12"/>
      <c r="F53" s="17">
        <f>SUM(F38:F52)</f>
        <v>160</v>
      </c>
      <c r="G53" s="17">
        <f>SUM(G38:G52)</f>
        <v>124</v>
      </c>
      <c r="H53" s="17">
        <f>SUM(H38:H52)</f>
        <v>36</v>
      </c>
      <c r="I53" s="94">
        <f t="shared" si="5"/>
        <v>0.77500000000000002</v>
      </c>
      <c r="J53" s="17">
        <f>SUM(J38:J52)</f>
        <v>22</v>
      </c>
      <c r="K53" s="17">
        <f>SUM(K38:K52)</f>
        <v>20</v>
      </c>
      <c r="L53" s="17">
        <f>SUM(L38:L52)</f>
        <v>2</v>
      </c>
      <c r="M53" s="94">
        <f>K53/J53</f>
        <v>0.90909090909090906</v>
      </c>
      <c r="N53" s="17">
        <f>SUM(N38:N52)</f>
        <v>20</v>
      </c>
      <c r="O53" s="17">
        <f>SUM(O38:O52)</f>
        <v>10</v>
      </c>
      <c r="P53" s="17">
        <f>N53-O53</f>
        <v>10</v>
      </c>
      <c r="Q53" s="94">
        <f>O53/N53</f>
        <v>0.5</v>
      </c>
      <c r="R53" s="17">
        <f>SUM(R38:R52)</f>
        <v>0</v>
      </c>
      <c r="S53" s="17">
        <f>SUM(S38:S52)</f>
        <v>0</v>
      </c>
      <c r="T53" s="17">
        <f>R53-S53</f>
        <v>0</v>
      </c>
      <c r="U53" s="94" t="e">
        <f>S53/R53</f>
        <v>#DIV/0!</v>
      </c>
      <c r="V53" s="95"/>
      <c r="W53" s="95"/>
      <c r="X53" s="95"/>
      <c r="Y53" s="95"/>
    </row>
    <row r="54" spans="1:25">
      <c r="A54" s="178" t="s">
        <v>85</v>
      </c>
      <c r="B54" s="149">
        <v>11</v>
      </c>
      <c r="C54" s="149" t="s">
        <v>86</v>
      </c>
      <c r="D54" s="37">
        <v>1643</v>
      </c>
      <c r="E54" s="38" t="s">
        <v>87</v>
      </c>
      <c r="F54" s="100">
        <v>7</v>
      </c>
      <c r="G54" s="101">
        <v>7</v>
      </c>
      <c r="H54" s="100">
        <f t="shared" ref="H54:H69" si="6">F54-G54</f>
        <v>0</v>
      </c>
      <c r="I54" s="102">
        <f t="shared" si="5"/>
        <v>1</v>
      </c>
      <c r="J54" s="100">
        <v>0</v>
      </c>
      <c r="K54" s="101"/>
      <c r="L54" s="100">
        <f>J54-K54</f>
        <v>0</v>
      </c>
      <c r="M54" s="102"/>
      <c r="N54" s="100">
        <v>3</v>
      </c>
      <c r="O54" s="101">
        <v>1</v>
      </c>
      <c r="P54" s="100">
        <v>3</v>
      </c>
      <c r="Q54" s="102">
        <f>O54/N54</f>
        <v>0.33333333333333331</v>
      </c>
      <c r="R54" s="102"/>
      <c r="S54" s="103"/>
      <c r="T54" s="102"/>
      <c r="U54" s="102"/>
    </row>
    <row r="55" spans="1:25">
      <c r="A55" s="178"/>
      <c r="B55" s="149"/>
      <c r="C55" s="149"/>
      <c r="D55" s="37">
        <v>1634</v>
      </c>
      <c r="E55" s="38" t="s">
        <v>88</v>
      </c>
      <c r="F55" s="100">
        <v>7</v>
      </c>
      <c r="G55" s="101">
        <v>7</v>
      </c>
      <c r="H55" s="100">
        <f t="shared" si="6"/>
        <v>0</v>
      </c>
      <c r="I55" s="102">
        <f t="shared" si="5"/>
        <v>1</v>
      </c>
      <c r="J55" s="100">
        <v>0</v>
      </c>
      <c r="K55" s="101"/>
      <c r="L55" s="100">
        <f>J55-K55</f>
        <v>0</v>
      </c>
      <c r="M55" s="102" t="e">
        <f>K55/J55</f>
        <v>#DIV/0!</v>
      </c>
      <c r="N55" s="100"/>
      <c r="O55" s="101"/>
      <c r="P55" s="100"/>
      <c r="Q55" s="102"/>
      <c r="R55" s="102"/>
      <c r="S55" s="103"/>
      <c r="T55" s="102"/>
      <c r="U55" s="102"/>
    </row>
    <row r="56" spans="1:25">
      <c r="A56" s="178"/>
      <c r="B56" s="149">
        <v>12</v>
      </c>
      <c r="C56" s="149" t="s">
        <v>89</v>
      </c>
      <c r="D56" s="37">
        <v>17694</v>
      </c>
      <c r="E56" s="38" t="s">
        <v>90</v>
      </c>
      <c r="F56" s="100">
        <v>10</v>
      </c>
      <c r="G56" s="101">
        <v>8</v>
      </c>
      <c r="H56" s="100">
        <f t="shared" si="6"/>
        <v>2</v>
      </c>
      <c r="I56" s="102">
        <f t="shared" si="5"/>
        <v>0.8</v>
      </c>
      <c r="J56" s="100"/>
      <c r="K56" s="101"/>
      <c r="L56" s="100"/>
      <c r="M56" s="102"/>
      <c r="N56" s="100">
        <v>2</v>
      </c>
      <c r="O56" s="101">
        <v>1</v>
      </c>
      <c r="P56" s="100">
        <f>N56-O56</f>
        <v>1</v>
      </c>
      <c r="Q56" s="102">
        <f>O56/N56</f>
        <v>0.5</v>
      </c>
      <c r="R56" s="102"/>
      <c r="S56" s="103"/>
      <c r="T56" s="102"/>
      <c r="U56" s="102"/>
    </row>
    <row r="57" spans="1:25">
      <c r="A57" s="178"/>
      <c r="B57" s="149"/>
      <c r="C57" s="149"/>
      <c r="D57" s="37">
        <v>17724</v>
      </c>
      <c r="E57" s="38" t="s">
        <v>91</v>
      </c>
      <c r="F57" s="100">
        <v>10</v>
      </c>
      <c r="G57" s="101">
        <v>6</v>
      </c>
      <c r="H57" s="100">
        <f t="shared" si="6"/>
        <v>4</v>
      </c>
      <c r="I57" s="102">
        <f t="shared" si="5"/>
        <v>0.6</v>
      </c>
      <c r="J57" s="100"/>
      <c r="K57" s="101"/>
      <c r="L57" s="100"/>
      <c r="M57" s="102"/>
      <c r="N57" s="100"/>
      <c r="O57" s="101"/>
      <c r="P57" s="100"/>
      <c r="Q57" s="102"/>
      <c r="R57" s="102"/>
      <c r="S57" s="103"/>
      <c r="T57" s="102"/>
      <c r="U57" s="102"/>
    </row>
    <row r="58" spans="1:25">
      <c r="A58" s="178"/>
      <c r="B58" s="149"/>
      <c r="C58" s="149"/>
      <c r="D58" s="37">
        <v>17695</v>
      </c>
      <c r="E58" s="38" t="s">
        <v>92</v>
      </c>
      <c r="F58" s="100">
        <v>10</v>
      </c>
      <c r="G58" s="101">
        <v>10</v>
      </c>
      <c r="H58" s="100">
        <f t="shared" si="6"/>
        <v>0</v>
      </c>
      <c r="I58" s="102">
        <f t="shared" si="5"/>
        <v>1</v>
      </c>
      <c r="J58" s="100"/>
      <c r="K58" s="101"/>
      <c r="L58" s="100"/>
      <c r="M58" s="102"/>
      <c r="N58" s="100">
        <v>2</v>
      </c>
      <c r="O58" s="101">
        <v>2</v>
      </c>
      <c r="P58" s="100">
        <f>N58-O58</f>
        <v>0</v>
      </c>
      <c r="Q58" s="102">
        <f>O58/N58</f>
        <v>1</v>
      </c>
      <c r="R58" s="102"/>
      <c r="S58" s="103"/>
      <c r="T58" s="102"/>
      <c r="U58" s="102"/>
    </row>
    <row r="59" spans="1:25">
      <c r="A59" s="178"/>
      <c r="B59" s="149"/>
      <c r="C59" s="149"/>
      <c r="D59" s="37">
        <v>24293</v>
      </c>
      <c r="E59" s="38" t="s">
        <v>93</v>
      </c>
      <c r="F59" s="100">
        <v>14</v>
      </c>
      <c r="G59" s="101">
        <v>3</v>
      </c>
      <c r="H59" s="100">
        <f t="shared" si="6"/>
        <v>11</v>
      </c>
      <c r="I59" s="102">
        <f t="shared" si="5"/>
        <v>0.21428571428571427</v>
      </c>
      <c r="J59" s="100"/>
      <c r="K59" s="101"/>
      <c r="L59" s="100"/>
      <c r="M59" s="102"/>
      <c r="N59" s="100"/>
      <c r="O59" s="101"/>
      <c r="P59" s="100"/>
      <c r="Q59" s="102"/>
      <c r="R59" s="102"/>
      <c r="S59" s="103"/>
      <c r="T59" s="102"/>
      <c r="U59" s="102"/>
    </row>
    <row r="60" spans="1:25">
      <c r="A60" s="178"/>
      <c r="B60" s="149">
        <v>13</v>
      </c>
      <c r="C60" s="149" t="s">
        <v>94</v>
      </c>
      <c r="D60" s="37">
        <v>2631</v>
      </c>
      <c r="E60" s="38" t="s">
        <v>95</v>
      </c>
      <c r="F60" s="100">
        <v>8</v>
      </c>
      <c r="G60" s="101">
        <v>3</v>
      </c>
      <c r="H60" s="100">
        <f t="shared" si="6"/>
        <v>5</v>
      </c>
      <c r="I60" s="102">
        <f t="shared" ref="I60:I86" si="7">G60/F60</f>
        <v>0.375</v>
      </c>
      <c r="J60" s="100"/>
      <c r="K60" s="101"/>
      <c r="L60" s="100"/>
      <c r="M60" s="102"/>
      <c r="N60" s="100"/>
      <c r="O60" s="101"/>
      <c r="P60" s="100"/>
      <c r="Q60" s="102"/>
      <c r="R60" s="102"/>
      <c r="S60" s="103"/>
      <c r="T60" s="102"/>
      <c r="U60" s="102"/>
    </row>
    <row r="61" spans="1:25">
      <c r="A61" s="178"/>
      <c r="B61" s="149"/>
      <c r="C61" s="149"/>
      <c r="D61" s="37">
        <v>2619</v>
      </c>
      <c r="E61" s="38" t="s">
        <v>96</v>
      </c>
      <c r="F61" s="100">
        <v>8</v>
      </c>
      <c r="G61" s="101">
        <v>6</v>
      </c>
      <c r="H61" s="100">
        <f t="shared" si="6"/>
        <v>2</v>
      </c>
      <c r="I61" s="102">
        <f t="shared" si="7"/>
        <v>0.75</v>
      </c>
      <c r="J61" s="100">
        <v>2</v>
      </c>
      <c r="K61" s="101"/>
      <c r="L61" s="100">
        <f>J61-K61</f>
        <v>2</v>
      </c>
      <c r="M61" s="102">
        <f>K61/J61</f>
        <v>0</v>
      </c>
      <c r="N61" s="100"/>
      <c r="O61" s="101"/>
      <c r="P61" s="100"/>
      <c r="Q61" s="102"/>
      <c r="R61" s="102"/>
      <c r="S61" s="103"/>
      <c r="T61" s="102"/>
      <c r="U61" s="102"/>
    </row>
    <row r="62" spans="1:25">
      <c r="A62" s="178"/>
      <c r="B62" s="37">
        <v>14</v>
      </c>
      <c r="C62" s="37" t="s">
        <v>97</v>
      </c>
      <c r="D62" s="37">
        <v>13825</v>
      </c>
      <c r="E62" s="38" t="s">
        <v>98</v>
      </c>
      <c r="F62" s="100">
        <v>10</v>
      </c>
      <c r="G62" s="101">
        <v>8</v>
      </c>
      <c r="H62" s="100">
        <f t="shared" si="6"/>
        <v>2</v>
      </c>
      <c r="I62" s="102">
        <f t="shared" si="7"/>
        <v>0.8</v>
      </c>
      <c r="J62" s="100"/>
      <c r="K62" s="101"/>
      <c r="L62" s="100"/>
      <c r="M62" s="102"/>
      <c r="N62" s="100">
        <v>1</v>
      </c>
      <c r="O62" s="101">
        <v>0</v>
      </c>
      <c r="P62" s="100">
        <f>N62-O62</f>
        <v>1</v>
      </c>
      <c r="Q62" s="102">
        <f>O62/N62</f>
        <v>0</v>
      </c>
      <c r="R62" s="102"/>
      <c r="S62" s="103"/>
      <c r="T62" s="102"/>
      <c r="U62" s="102"/>
    </row>
    <row r="63" spans="1:25">
      <c r="A63" s="178"/>
      <c r="B63" s="149">
        <v>15</v>
      </c>
      <c r="C63" s="149" t="s">
        <v>99</v>
      </c>
      <c r="D63" s="37">
        <v>12228</v>
      </c>
      <c r="E63" s="38" t="s">
        <v>100</v>
      </c>
      <c r="F63" s="100">
        <v>6</v>
      </c>
      <c r="G63" s="101">
        <v>6</v>
      </c>
      <c r="H63" s="100">
        <f t="shared" si="6"/>
        <v>0</v>
      </c>
      <c r="I63" s="102">
        <f t="shared" si="7"/>
        <v>1</v>
      </c>
      <c r="J63" s="100"/>
      <c r="K63" s="101"/>
      <c r="L63" s="100"/>
      <c r="M63" s="102"/>
      <c r="N63" s="100"/>
      <c r="O63" s="101"/>
      <c r="P63" s="100"/>
      <c r="Q63" s="102"/>
      <c r="R63" s="102"/>
      <c r="S63" s="103"/>
      <c r="T63" s="102"/>
      <c r="U63" s="102"/>
    </row>
    <row r="64" spans="1:25">
      <c r="A64" s="178"/>
      <c r="B64" s="149"/>
      <c r="C64" s="149"/>
      <c r="D64" s="37">
        <v>12515</v>
      </c>
      <c r="E64" s="38" t="s">
        <v>101</v>
      </c>
      <c r="F64" s="100">
        <v>6</v>
      </c>
      <c r="G64" s="101">
        <v>5</v>
      </c>
      <c r="H64" s="100">
        <f t="shared" si="6"/>
        <v>1</v>
      </c>
      <c r="I64" s="102">
        <f t="shared" si="7"/>
        <v>0.83333333333333337</v>
      </c>
      <c r="J64" s="100"/>
      <c r="K64" s="101"/>
      <c r="L64" s="100"/>
      <c r="M64" s="102"/>
      <c r="N64" s="100"/>
      <c r="O64" s="101"/>
      <c r="P64" s="100"/>
      <c r="Q64" s="102"/>
      <c r="R64" s="102"/>
      <c r="S64" s="103"/>
      <c r="T64" s="102"/>
      <c r="U64" s="102"/>
    </row>
    <row r="65" spans="1:25">
      <c r="A65" s="178"/>
      <c r="B65" s="149"/>
      <c r="C65" s="149"/>
      <c r="D65" s="37">
        <v>12127</v>
      </c>
      <c r="E65" s="38" t="s">
        <v>102</v>
      </c>
      <c r="F65" s="100">
        <v>8</v>
      </c>
      <c r="G65" s="101">
        <v>8</v>
      </c>
      <c r="H65" s="100">
        <f t="shared" si="6"/>
        <v>0</v>
      </c>
      <c r="I65" s="102">
        <f t="shared" si="7"/>
        <v>1</v>
      </c>
      <c r="J65" s="100"/>
      <c r="K65" s="101"/>
      <c r="L65" s="100"/>
      <c r="M65" s="102"/>
      <c r="N65" s="100">
        <v>6</v>
      </c>
      <c r="O65" s="101">
        <v>4</v>
      </c>
      <c r="P65" s="100">
        <f>N65-O65</f>
        <v>2</v>
      </c>
      <c r="Q65" s="102">
        <f>O65/N65</f>
        <v>0.66666666666666663</v>
      </c>
      <c r="R65" s="102"/>
      <c r="S65" s="103"/>
      <c r="T65" s="102"/>
      <c r="U65" s="102"/>
    </row>
    <row r="66" spans="1:25">
      <c r="A66" s="178"/>
      <c r="B66" s="149"/>
      <c r="C66" s="149"/>
      <c r="D66" s="37">
        <v>12227</v>
      </c>
      <c r="E66" s="38" t="s">
        <v>103</v>
      </c>
      <c r="F66" s="100">
        <v>14</v>
      </c>
      <c r="G66" s="101">
        <v>11</v>
      </c>
      <c r="H66" s="100">
        <f t="shared" si="6"/>
        <v>3</v>
      </c>
      <c r="I66" s="102">
        <f t="shared" si="7"/>
        <v>0.7857142857142857</v>
      </c>
      <c r="J66" s="100"/>
      <c r="K66" s="101"/>
      <c r="L66" s="100"/>
      <c r="M66" s="102"/>
      <c r="N66" s="100">
        <v>2</v>
      </c>
      <c r="O66" s="101">
        <v>0</v>
      </c>
      <c r="P66" s="100">
        <f>N66-O66</f>
        <v>2</v>
      </c>
      <c r="Q66" s="102">
        <f>O66/N66</f>
        <v>0</v>
      </c>
      <c r="R66" s="102"/>
      <c r="S66" s="103"/>
      <c r="T66" s="102"/>
      <c r="U66" s="102"/>
    </row>
    <row r="67" spans="1:25">
      <c r="A67" s="178"/>
      <c r="B67" s="149"/>
      <c r="C67" s="149"/>
      <c r="D67" s="37"/>
      <c r="E67" s="38" t="s">
        <v>104</v>
      </c>
      <c r="F67" s="100">
        <v>10</v>
      </c>
      <c r="G67" s="101">
        <v>0</v>
      </c>
      <c r="H67" s="100">
        <f t="shared" si="6"/>
        <v>10</v>
      </c>
      <c r="I67" s="102">
        <f t="shared" si="7"/>
        <v>0</v>
      </c>
      <c r="J67" s="100"/>
      <c r="K67" s="101"/>
      <c r="L67" s="100"/>
      <c r="M67" s="102"/>
      <c r="N67" s="100"/>
      <c r="O67" s="101"/>
      <c r="P67" s="100"/>
      <c r="Q67" s="102"/>
      <c r="R67" s="102"/>
      <c r="S67" s="103"/>
      <c r="T67" s="102"/>
      <c r="U67" s="102"/>
    </row>
    <row r="68" spans="1:25">
      <c r="A68" s="178"/>
      <c r="B68" s="149"/>
      <c r="C68" s="149"/>
      <c r="D68" s="37">
        <v>12100</v>
      </c>
      <c r="E68" s="38" t="s">
        <v>105</v>
      </c>
      <c r="F68" s="100">
        <v>22</v>
      </c>
      <c r="G68" s="101">
        <v>16</v>
      </c>
      <c r="H68" s="100">
        <f t="shared" si="6"/>
        <v>6</v>
      </c>
      <c r="I68" s="102">
        <f t="shared" si="7"/>
        <v>0.72727272727272729</v>
      </c>
      <c r="J68" s="100"/>
      <c r="K68" s="101"/>
      <c r="L68" s="100"/>
      <c r="M68" s="102"/>
      <c r="N68" s="100">
        <v>2</v>
      </c>
      <c r="O68" s="101">
        <v>0</v>
      </c>
      <c r="P68" s="100">
        <f>N68-O68</f>
        <v>2</v>
      </c>
      <c r="Q68" s="102">
        <f>O68/N68</f>
        <v>0</v>
      </c>
      <c r="R68" s="102"/>
      <c r="S68" s="103"/>
      <c r="T68" s="102"/>
      <c r="U68" s="102"/>
    </row>
    <row r="69" spans="1:25">
      <c r="A69" s="178"/>
      <c r="B69" s="149"/>
      <c r="C69" s="37" t="s">
        <v>106</v>
      </c>
      <c r="D69" s="37">
        <v>16816</v>
      </c>
      <c r="E69" s="38" t="s">
        <v>107</v>
      </c>
      <c r="F69" s="100">
        <v>15</v>
      </c>
      <c r="G69" s="101">
        <v>8</v>
      </c>
      <c r="H69" s="100">
        <f t="shared" si="6"/>
        <v>7</v>
      </c>
      <c r="I69" s="102">
        <f t="shared" si="7"/>
        <v>0.53333333333333333</v>
      </c>
      <c r="J69" s="100"/>
      <c r="K69" s="101"/>
      <c r="L69" s="100"/>
      <c r="M69" s="102"/>
      <c r="N69" s="100">
        <v>2</v>
      </c>
      <c r="O69" s="101">
        <v>0</v>
      </c>
      <c r="P69" s="100">
        <f>N69-O69</f>
        <v>2</v>
      </c>
      <c r="Q69" s="102">
        <f>O69/N69</f>
        <v>0</v>
      </c>
      <c r="R69" s="104">
        <v>2</v>
      </c>
      <c r="S69" s="103"/>
      <c r="T69" s="102">
        <f>S69/R69</f>
        <v>0</v>
      </c>
      <c r="U69" s="102"/>
    </row>
    <row r="70" spans="1:25">
      <c r="A70" s="12" t="s">
        <v>108</v>
      </c>
      <c r="B70" s="12"/>
      <c r="C70" s="12"/>
      <c r="D70" s="12"/>
      <c r="E70" s="12"/>
      <c r="F70" s="17">
        <f>SUM(F54:F69)</f>
        <v>165</v>
      </c>
      <c r="G70" s="17">
        <f>SUM(G54:G69)</f>
        <v>112</v>
      </c>
      <c r="H70" s="17">
        <f>SUM(H54:H69)</f>
        <v>53</v>
      </c>
      <c r="I70" s="94">
        <f t="shared" si="7"/>
        <v>0.67878787878787883</v>
      </c>
      <c r="J70" s="17">
        <f>SUM(J54:J69)</f>
        <v>2</v>
      </c>
      <c r="K70" s="17">
        <f>SUM(K54:K69)</f>
        <v>0</v>
      </c>
      <c r="L70" s="17">
        <f>J70-K70</f>
        <v>2</v>
      </c>
      <c r="M70" s="94">
        <f>K70/J70</f>
        <v>0</v>
      </c>
      <c r="N70" s="17">
        <f>SUM(N54:N69)</f>
        <v>20</v>
      </c>
      <c r="O70" s="17">
        <f>SUM(O54:O69)</f>
        <v>8</v>
      </c>
      <c r="P70" s="17">
        <f>SUM(P54:P69)</f>
        <v>13</v>
      </c>
      <c r="Q70" s="94">
        <f>O70/N70</f>
        <v>0.4</v>
      </c>
      <c r="R70" s="94"/>
      <c r="S70" s="94"/>
      <c r="T70" s="94"/>
      <c r="U70" s="94"/>
      <c r="V70" s="105"/>
      <c r="W70" s="105"/>
      <c r="X70" s="105"/>
      <c r="Y70" s="105"/>
    </row>
    <row r="71" spans="1:25">
      <c r="A71" s="179" t="s">
        <v>109</v>
      </c>
      <c r="B71" s="12">
        <v>16</v>
      </c>
      <c r="C71" s="12" t="s">
        <v>110</v>
      </c>
      <c r="D71" s="15">
        <v>254</v>
      </c>
      <c r="E71" s="45" t="s">
        <v>111</v>
      </c>
      <c r="F71" s="106">
        <v>2</v>
      </c>
      <c r="G71" s="107">
        <v>0</v>
      </c>
      <c r="H71" s="106">
        <f t="shared" ref="H71:H84" si="8">F71-G71</f>
        <v>2</v>
      </c>
      <c r="I71" s="108">
        <f t="shared" si="7"/>
        <v>0</v>
      </c>
      <c r="J71" s="109"/>
      <c r="K71" s="107"/>
      <c r="L71" s="106"/>
      <c r="M71" s="108"/>
      <c r="N71" s="106">
        <v>2</v>
      </c>
      <c r="O71" s="107">
        <v>1</v>
      </c>
      <c r="P71" s="106">
        <f>N71-O71</f>
        <v>1</v>
      </c>
      <c r="Q71" s="108">
        <f>O71/N71</f>
        <v>0.5</v>
      </c>
      <c r="R71" s="108"/>
      <c r="S71" s="110"/>
      <c r="T71" s="108"/>
      <c r="U71" s="108"/>
    </row>
    <row r="72" spans="1:25">
      <c r="A72" s="179"/>
      <c r="B72" s="12"/>
      <c r="C72" s="12"/>
      <c r="D72" s="15">
        <v>348</v>
      </c>
      <c r="E72" s="45" t="s">
        <v>112</v>
      </c>
      <c r="F72" s="106">
        <v>14</v>
      </c>
      <c r="G72" s="107">
        <v>14</v>
      </c>
      <c r="H72" s="106">
        <f t="shared" si="8"/>
        <v>0</v>
      </c>
      <c r="I72" s="108">
        <f t="shared" si="7"/>
        <v>1</v>
      </c>
      <c r="J72" s="109"/>
      <c r="K72" s="107"/>
      <c r="L72" s="106"/>
      <c r="M72" s="108"/>
      <c r="N72" s="106"/>
      <c r="O72" s="107"/>
      <c r="P72" s="106"/>
      <c r="Q72" s="108"/>
      <c r="R72" s="108"/>
      <c r="S72" s="110"/>
      <c r="T72" s="108"/>
      <c r="U72" s="108"/>
    </row>
    <row r="73" spans="1:25">
      <c r="A73" s="179"/>
      <c r="B73" s="12"/>
      <c r="C73" s="12" t="s">
        <v>113</v>
      </c>
      <c r="D73" s="15">
        <v>646</v>
      </c>
      <c r="E73" s="45" t="s">
        <v>114</v>
      </c>
      <c r="F73" s="106">
        <v>5</v>
      </c>
      <c r="G73" s="107">
        <v>5</v>
      </c>
      <c r="H73" s="106">
        <f t="shared" si="8"/>
        <v>0</v>
      </c>
      <c r="I73" s="108">
        <f t="shared" si="7"/>
        <v>1</v>
      </c>
      <c r="J73" s="109">
        <v>5</v>
      </c>
      <c r="K73" s="107">
        <v>3</v>
      </c>
      <c r="L73" s="106">
        <f>J73-K73</f>
        <v>2</v>
      </c>
      <c r="M73" s="108">
        <f>K73/J73</f>
        <v>0.6</v>
      </c>
      <c r="N73" s="106"/>
      <c r="O73" s="107"/>
      <c r="P73" s="106"/>
      <c r="Q73" s="108"/>
      <c r="R73" s="108"/>
      <c r="S73" s="110"/>
      <c r="T73" s="108"/>
      <c r="U73" s="108"/>
    </row>
    <row r="74" spans="1:25">
      <c r="A74" s="179"/>
      <c r="B74" s="12"/>
      <c r="C74" s="12"/>
      <c r="D74" s="15">
        <v>656</v>
      </c>
      <c r="E74" s="45" t="s">
        <v>115</v>
      </c>
      <c r="F74" s="106">
        <v>25</v>
      </c>
      <c r="G74" s="107">
        <v>21</v>
      </c>
      <c r="H74" s="106">
        <f t="shared" si="8"/>
        <v>4</v>
      </c>
      <c r="I74" s="108">
        <f t="shared" si="7"/>
        <v>0.84</v>
      </c>
      <c r="J74" s="109"/>
      <c r="K74" s="107"/>
      <c r="L74" s="106"/>
      <c r="M74" s="108"/>
      <c r="N74" s="106"/>
      <c r="O74" s="107"/>
      <c r="P74" s="106"/>
      <c r="Q74" s="108"/>
      <c r="R74" s="108"/>
      <c r="S74" s="110"/>
      <c r="T74" s="108"/>
      <c r="U74" s="108"/>
    </row>
    <row r="75" spans="1:25">
      <c r="A75" s="179"/>
      <c r="B75" s="12">
        <v>17</v>
      </c>
      <c r="C75" s="12" t="s">
        <v>116</v>
      </c>
      <c r="D75" s="15">
        <v>10886</v>
      </c>
      <c r="E75" s="45" t="s">
        <v>117</v>
      </c>
      <c r="F75" s="106">
        <v>15</v>
      </c>
      <c r="G75" s="107">
        <v>15</v>
      </c>
      <c r="H75" s="106">
        <f t="shared" si="8"/>
        <v>0</v>
      </c>
      <c r="I75" s="108">
        <f t="shared" si="7"/>
        <v>1</v>
      </c>
      <c r="J75" s="109">
        <v>2</v>
      </c>
      <c r="K75" s="107">
        <v>2</v>
      </c>
      <c r="L75" s="106">
        <f>J75-K75</f>
        <v>0</v>
      </c>
      <c r="M75" s="108">
        <f>K75/J75</f>
        <v>1</v>
      </c>
      <c r="N75" s="106">
        <v>1</v>
      </c>
      <c r="O75" s="107">
        <v>1</v>
      </c>
      <c r="P75" s="106">
        <f>N75-O75</f>
        <v>0</v>
      </c>
      <c r="Q75" s="108">
        <f>O75/N75</f>
        <v>1</v>
      </c>
      <c r="R75" s="108"/>
      <c r="S75" s="110"/>
      <c r="T75" s="108"/>
      <c r="U75" s="108"/>
    </row>
    <row r="76" spans="1:25">
      <c r="A76" s="179"/>
      <c r="B76" s="12"/>
      <c r="C76" s="12"/>
      <c r="D76" s="15">
        <v>10723</v>
      </c>
      <c r="E76" s="45" t="s">
        <v>118</v>
      </c>
      <c r="F76" s="106">
        <v>17</v>
      </c>
      <c r="G76" s="107">
        <v>6</v>
      </c>
      <c r="H76" s="106">
        <f t="shared" si="8"/>
        <v>11</v>
      </c>
      <c r="I76" s="108">
        <f t="shared" si="7"/>
        <v>0.35294117647058826</v>
      </c>
      <c r="J76" s="109"/>
      <c r="K76" s="107"/>
      <c r="L76" s="106"/>
      <c r="M76" s="108"/>
      <c r="N76" s="106">
        <v>5</v>
      </c>
      <c r="O76" s="107">
        <v>4</v>
      </c>
      <c r="P76" s="106">
        <f>N76-O76</f>
        <v>1</v>
      </c>
      <c r="Q76" s="108">
        <f>O76/N76</f>
        <v>0.8</v>
      </c>
      <c r="R76" s="108"/>
      <c r="S76" s="110"/>
      <c r="T76" s="108"/>
      <c r="U76" s="108"/>
    </row>
    <row r="77" spans="1:25">
      <c r="A77" s="179"/>
      <c r="B77" s="12"/>
      <c r="C77" s="12"/>
      <c r="D77" s="15">
        <v>10888</v>
      </c>
      <c r="E77" s="45" t="s">
        <v>119</v>
      </c>
      <c r="F77" s="106">
        <v>7</v>
      </c>
      <c r="G77" s="107">
        <v>1</v>
      </c>
      <c r="H77" s="106">
        <f t="shared" si="8"/>
        <v>6</v>
      </c>
      <c r="I77" s="108">
        <f t="shared" si="7"/>
        <v>0.14285714285714285</v>
      </c>
      <c r="J77" s="109"/>
      <c r="K77" s="107"/>
      <c r="L77" s="106"/>
      <c r="M77" s="108"/>
      <c r="N77" s="106">
        <v>10</v>
      </c>
      <c r="O77" s="107">
        <v>0</v>
      </c>
      <c r="P77" s="106">
        <f>N77-O77</f>
        <v>10</v>
      </c>
      <c r="Q77" s="108">
        <f>O77/N77</f>
        <v>0</v>
      </c>
      <c r="R77" s="108"/>
      <c r="S77" s="110"/>
      <c r="T77" s="108"/>
      <c r="U77" s="108"/>
      <c r="V77" s="68" t="s">
        <v>56</v>
      </c>
    </row>
    <row r="78" spans="1:25">
      <c r="A78" s="179"/>
      <c r="B78" s="12"/>
      <c r="C78" s="12"/>
      <c r="D78" s="15">
        <v>10989</v>
      </c>
      <c r="E78" s="45" t="s">
        <v>120</v>
      </c>
      <c r="F78" s="106">
        <v>28</v>
      </c>
      <c r="G78" s="107">
        <v>8</v>
      </c>
      <c r="H78" s="106">
        <f t="shared" si="8"/>
        <v>20</v>
      </c>
      <c r="I78" s="108">
        <f t="shared" si="7"/>
        <v>0.2857142857142857</v>
      </c>
      <c r="J78" s="109">
        <v>4</v>
      </c>
      <c r="K78" s="107"/>
      <c r="L78" s="106">
        <f>J78-K78</f>
        <v>4</v>
      </c>
      <c r="M78" s="108">
        <f>K78/J78</f>
        <v>0</v>
      </c>
      <c r="N78" s="106">
        <v>7</v>
      </c>
      <c r="O78" s="107">
        <v>5</v>
      </c>
      <c r="P78" s="106">
        <f>N78-O78</f>
        <v>2</v>
      </c>
      <c r="Q78" s="108">
        <f>O78/N78</f>
        <v>0.7142857142857143</v>
      </c>
      <c r="R78" s="108"/>
      <c r="S78" s="110"/>
      <c r="T78" s="108"/>
      <c r="U78" s="108"/>
    </row>
    <row r="79" spans="1:25">
      <c r="A79" s="179"/>
      <c r="B79" s="12"/>
      <c r="C79" s="15" t="s">
        <v>121</v>
      </c>
      <c r="D79" s="15">
        <v>1359</v>
      </c>
      <c r="E79" s="45" t="s">
        <v>122</v>
      </c>
      <c r="F79" s="106">
        <v>10</v>
      </c>
      <c r="G79" s="107">
        <v>9</v>
      </c>
      <c r="H79" s="106">
        <f t="shared" si="8"/>
        <v>1</v>
      </c>
      <c r="I79" s="108">
        <f t="shared" si="7"/>
        <v>0.9</v>
      </c>
      <c r="J79" s="109"/>
      <c r="K79" s="107"/>
      <c r="L79" s="106"/>
      <c r="M79" s="108"/>
      <c r="N79" s="106"/>
      <c r="O79" s="107"/>
      <c r="P79" s="106"/>
      <c r="Q79" s="108"/>
      <c r="R79" s="108"/>
      <c r="S79" s="110"/>
      <c r="T79" s="108"/>
      <c r="U79" s="108"/>
    </row>
    <row r="80" spans="1:25">
      <c r="A80" s="179"/>
      <c r="B80" s="12">
        <v>18</v>
      </c>
      <c r="C80" s="15" t="s">
        <v>123</v>
      </c>
      <c r="D80" s="15">
        <v>1062</v>
      </c>
      <c r="E80" s="45" t="s">
        <v>124</v>
      </c>
      <c r="F80" s="106">
        <v>10</v>
      </c>
      <c r="G80" s="107">
        <v>7</v>
      </c>
      <c r="H80" s="106">
        <f t="shared" si="8"/>
        <v>3</v>
      </c>
      <c r="I80" s="108">
        <f t="shared" si="7"/>
        <v>0.7</v>
      </c>
      <c r="J80" s="109"/>
      <c r="K80" s="107"/>
      <c r="L80" s="106"/>
      <c r="M80" s="108"/>
      <c r="N80" s="106"/>
      <c r="O80" s="107"/>
      <c r="P80" s="106"/>
      <c r="Q80" s="108"/>
      <c r="R80" s="108"/>
      <c r="S80" s="110"/>
      <c r="T80" s="108"/>
      <c r="U80" s="108"/>
    </row>
    <row r="81" spans="1:25">
      <c r="A81" s="179"/>
      <c r="B81" s="12"/>
      <c r="C81" s="51" t="s">
        <v>125</v>
      </c>
      <c r="D81" s="15">
        <v>2969</v>
      </c>
      <c r="E81" s="45" t="s">
        <v>126</v>
      </c>
      <c r="F81" s="106">
        <v>10</v>
      </c>
      <c r="G81" s="107">
        <v>10</v>
      </c>
      <c r="H81" s="106">
        <f t="shared" si="8"/>
        <v>0</v>
      </c>
      <c r="I81" s="108">
        <f t="shared" si="7"/>
        <v>1</v>
      </c>
      <c r="J81" s="109"/>
      <c r="K81" s="107"/>
      <c r="L81" s="106"/>
      <c r="M81" s="108"/>
      <c r="N81" s="106"/>
      <c r="O81" s="107"/>
      <c r="P81" s="106"/>
      <c r="Q81" s="108"/>
      <c r="R81" s="108"/>
      <c r="S81" s="110"/>
      <c r="T81" s="108"/>
      <c r="U81" s="108"/>
    </row>
    <row r="82" spans="1:25">
      <c r="A82" s="179"/>
      <c r="B82" s="15">
        <v>19</v>
      </c>
      <c r="C82" s="15" t="s">
        <v>127</v>
      </c>
      <c r="D82" s="15">
        <v>10079</v>
      </c>
      <c r="E82" s="45" t="s">
        <v>128</v>
      </c>
      <c r="F82" s="106">
        <v>5</v>
      </c>
      <c r="G82" s="107">
        <v>5</v>
      </c>
      <c r="H82" s="106">
        <f t="shared" si="8"/>
        <v>0</v>
      </c>
      <c r="I82" s="108">
        <f t="shared" si="7"/>
        <v>1</v>
      </c>
      <c r="J82" s="109"/>
      <c r="K82" s="107"/>
      <c r="L82" s="106"/>
      <c r="M82" s="108"/>
      <c r="N82" s="106"/>
      <c r="O82" s="107"/>
      <c r="P82" s="106"/>
      <c r="Q82" s="108"/>
      <c r="R82" s="108"/>
      <c r="S82" s="110"/>
      <c r="T82" s="108"/>
      <c r="U82" s="108"/>
    </row>
    <row r="83" spans="1:25">
      <c r="A83" s="179"/>
      <c r="B83" s="12">
        <v>22</v>
      </c>
      <c r="C83" s="12" t="s">
        <v>129</v>
      </c>
      <c r="D83" s="15">
        <v>9998</v>
      </c>
      <c r="E83" s="45" t="s">
        <v>130</v>
      </c>
      <c r="F83" s="106">
        <v>9</v>
      </c>
      <c r="G83" s="107">
        <v>6</v>
      </c>
      <c r="H83" s="106">
        <f t="shared" si="8"/>
        <v>3</v>
      </c>
      <c r="I83" s="108">
        <f t="shared" si="7"/>
        <v>0.66666666666666663</v>
      </c>
      <c r="J83" s="109">
        <v>4</v>
      </c>
      <c r="K83" s="107"/>
      <c r="L83" s="106">
        <f>J83-K83</f>
        <v>4</v>
      </c>
      <c r="M83" s="108"/>
      <c r="N83" s="106">
        <v>2</v>
      </c>
      <c r="O83" s="107">
        <v>0</v>
      </c>
      <c r="P83" s="106">
        <f>N83-O83</f>
        <v>2</v>
      </c>
      <c r="Q83" s="108">
        <f>O83/N83</f>
        <v>0</v>
      </c>
      <c r="R83" s="108"/>
      <c r="S83" s="110"/>
      <c r="T83" s="108"/>
      <c r="U83" s="108"/>
    </row>
    <row r="84" spans="1:25">
      <c r="A84" s="179"/>
      <c r="B84" s="12"/>
      <c r="C84" s="12"/>
      <c r="D84" s="15">
        <v>10014</v>
      </c>
      <c r="E84" s="45" t="s">
        <v>131</v>
      </c>
      <c r="F84" s="106">
        <v>4</v>
      </c>
      <c r="G84" s="107">
        <v>4</v>
      </c>
      <c r="H84" s="106">
        <f t="shared" si="8"/>
        <v>0</v>
      </c>
      <c r="I84" s="108">
        <f t="shared" si="7"/>
        <v>1</v>
      </c>
      <c r="J84" s="109"/>
      <c r="K84" s="107"/>
      <c r="L84" s="106"/>
      <c r="M84" s="108"/>
      <c r="N84" s="106">
        <v>2</v>
      </c>
      <c r="O84" s="107">
        <v>0</v>
      </c>
      <c r="P84" s="106">
        <f>N84-O84</f>
        <v>2</v>
      </c>
      <c r="Q84" s="108">
        <f>O84/N84</f>
        <v>0</v>
      </c>
      <c r="R84" s="108"/>
      <c r="S84" s="110"/>
      <c r="T84" s="108"/>
      <c r="U84" s="108"/>
    </row>
    <row r="85" spans="1:25">
      <c r="A85" s="9" t="s">
        <v>132</v>
      </c>
      <c r="B85" s="9"/>
      <c r="C85" s="9"/>
      <c r="D85" s="9"/>
      <c r="E85" s="9"/>
      <c r="F85" s="17">
        <f>SUM(F71:F84)</f>
        <v>161</v>
      </c>
      <c r="G85" s="17">
        <f>SUM(G71:G84)</f>
        <v>111</v>
      </c>
      <c r="H85" s="17">
        <f>SUM(H71:H84)</f>
        <v>50</v>
      </c>
      <c r="I85" s="94">
        <f t="shared" si="7"/>
        <v>0.68944099378881984</v>
      </c>
      <c r="J85" s="17">
        <f>SUM(J71:J84)</f>
        <v>15</v>
      </c>
      <c r="K85" s="17">
        <f>SUM(K71:K84)</f>
        <v>5</v>
      </c>
      <c r="L85" s="17">
        <f>J85-K85</f>
        <v>10</v>
      </c>
      <c r="M85" s="94">
        <f>K85/J85</f>
        <v>0.33333333333333331</v>
      </c>
      <c r="N85" s="17">
        <f>SUM(N71:N84)</f>
        <v>29</v>
      </c>
      <c r="O85" s="17">
        <f>SUM(O71:O84)</f>
        <v>11</v>
      </c>
      <c r="P85" s="17">
        <f>SUM(P71:P84)</f>
        <v>18</v>
      </c>
      <c r="Q85" s="94">
        <f>O85/N85</f>
        <v>0.37931034482758619</v>
      </c>
      <c r="R85" s="94"/>
      <c r="S85" s="94"/>
      <c r="T85" s="94"/>
      <c r="U85" s="94"/>
      <c r="V85" s="105"/>
      <c r="W85" s="105"/>
      <c r="X85" s="105"/>
      <c r="Y85" s="105"/>
    </row>
    <row r="86" spans="1:25">
      <c r="A86" s="9" t="s">
        <v>133</v>
      </c>
      <c r="B86" s="9"/>
      <c r="C86" s="9"/>
      <c r="D86" s="9"/>
      <c r="E86" s="9"/>
      <c r="F86" s="17">
        <f>F37+F53+F70+F85</f>
        <v>885</v>
      </c>
      <c r="G86" s="17">
        <f>G37+G53+G70+G85</f>
        <v>686</v>
      </c>
      <c r="H86" s="17">
        <f>H37+H53+H70+H85</f>
        <v>199</v>
      </c>
      <c r="I86" s="94">
        <f t="shared" si="7"/>
        <v>0.77514124293785314</v>
      </c>
      <c r="J86" s="17">
        <f>J37+J53+J70+J85</f>
        <v>53</v>
      </c>
      <c r="K86" s="17">
        <f>K37+K53+K70+K85</f>
        <v>25</v>
      </c>
      <c r="L86" s="17">
        <f>L37+L53+L70+L85</f>
        <v>28</v>
      </c>
      <c r="M86" s="94">
        <f>K86/J86</f>
        <v>0.47169811320754718</v>
      </c>
      <c r="N86" s="17">
        <f>N37+N53+N70+N85</f>
        <v>172</v>
      </c>
      <c r="O86" s="17">
        <f>O37+O53+O70+O85</f>
        <v>74</v>
      </c>
      <c r="P86" s="17">
        <f>P37+P53+P70+P85</f>
        <v>99</v>
      </c>
      <c r="Q86" s="94">
        <f>O86/N86</f>
        <v>0.43023255813953487</v>
      </c>
      <c r="R86" s="111">
        <f>R37+R53</f>
        <v>3</v>
      </c>
      <c r="S86" s="111">
        <f>S37+S53</f>
        <v>0</v>
      </c>
      <c r="T86" s="111">
        <f>T37+T53</f>
        <v>3</v>
      </c>
      <c r="U86" s="94">
        <f>S86/R86</f>
        <v>0</v>
      </c>
      <c r="V86" s="105"/>
      <c r="W86" s="105"/>
      <c r="X86" s="105"/>
      <c r="Y86" s="105"/>
    </row>
    <row r="87" spans="1:25">
      <c r="A87" s="151" t="s">
        <v>134</v>
      </c>
      <c r="B87" s="151"/>
      <c r="C87" s="151"/>
      <c r="D87" s="151"/>
      <c r="E87" s="151"/>
      <c r="F87" s="112"/>
      <c r="G87" s="113"/>
      <c r="H87" s="112"/>
      <c r="I87" s="112"/>
      <c r="J87" s="112"/>
      <c r="K87" s="112"/>
      <c r="L87" s="112"/>
      <c r="M87" s="112"/>
      <c r="N87" s="112"/>
      <c r="O87" s="113"/>
      <c r="P87" s="112"/>
      <c r="Q87" s="114"/>
      <c r="R87" s="114"/>
      <c r="S87" s="114"/>
      <c r="T87" s="114"/>
      <c r="U87" s="114"/>
    </row>
    <row r="89" spans="1:25">
      <c r="A89" s="180" t="s">
        <v>135</v>
      </c>
      <c r="B89" s="180"/>
      <c r="C89" s="180"/>
      <c r="D89" s="180"/>
      <c r="E89" s="180"/>
      <c r="F89" s="180"/>
      <c r="G89" s="180"/>
      <c r="H89" s="180"/>
      <c r="I89" s="180"/>
      <c r="J89" s="180"/>
      <c r="K89" s="180"/>
      <c r="L89" s="180"/>
      <c r="M89" s="180"/>
      <c r="N89" s="180"/>
      <c r="O89" s="180"/>
      <c r="P89" s="180"/>
      <c r="Q89" s="180"/>
      <c r="R89" s="180"/>
      <c r="S89" s="180"/>
      <c r="T89" s="180"/>
      <c r="U89" s="180"/>
    </row>
    <row r="90" spans="1:25">
      <c r="A90" s="173" t="s">
        <v>0</v>
      </c>
      <c r="B90" s="173"/>
      <c r="C90" s="173"/>
      <c r="D90" s="173"/>
      <c r="E90" s="173"/>
      <c r="F90" s="173"/>
      <c r="G90" s="173"/>
      <c r="H90" s="173"/>
      <c r="I90" s="173"/>
      <c r="J90" s="173"/>
      <c r="K90" s="173"/>
      <c r="L90" s="173"/>
      <c r="M90" s="173"/>
      <c r="N90" s="173"/>
      <c r="O90" s="173"/>
      <c r="P90" s="173"/>
      <c r="Q90" s="173"/>
      <c r="R90" s="173"/>
      <c r="S90" s="173"/>
      <c r="T90" s="173"/>
      <c r="U90" s="173"/>
    </row>
    <row r="91" spans="1:25">
      <c r="A91" s="174" t="s">
        <v>1</v>
      </c>
      <c r="B91" s="174"/>
      <c r="C91" s="174"/>
      <c r="D91" s="174"/>
      <c r="E91" s="174"/>
      <c r="F91" s="174"/>
      <c r="G91" s="174"/>
      <c r="H91" s="174"/>
      <c r="I91" s="174"/>
      <c r="J91" s="174"/>
      <c r="K91" s="174"/>
      <c r="L91" s="174"/>
      <c r="M91" s="174"/>
      <c r="N91" s="174"/>
      <c r="O91" s="174"/>
      <c r="P91" s="174"/>
      <c r="Q91" s="174"/>
      <c r="R91" s="174"/>
      <c r="S91" s="174"/>
      <c r="T91" s="174"/>
      <c r="U91" s="174"/>
    </row>
    <row r="92" spans="1:25">
      <c r="A92" s="12" t="s">
        <v>197</v>
      </c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</row>
    <row r="93" spans="1:25">
      <c r="A93" s="9" t="s">
        <v>3</v>
      </c>
      <c r="B93" s="9"/>
      <c r="C93" s="9"/>
      <c r="D93" s="9"/>
      <c r="E93" s="9"/>
      <c r="F93" s="9" t="s">
        <v>8</v>
      </c>
      <c r="G93" s="9"/>
      <c r="H93" s="9"/>
      <c r="I93" s="9"/>
      <c r="J93" s="9"/>
      <c r="K93" s="9"/>
      <c r="L93" s="9"/>
      <c r="M93" s="9"/>
      <c r="N93" s="9" t="s">
        <v>9</v>
      </c>
      <c r="O93" s="9"/>
      <c r="P93" s="9"/>
      <c r="Q93" s="9"/>
      <c r="R93" s="9"/>
      <c r="S93" s="9"/>
      <c r="T93" s="9"/>
      <c r="U93" s="9"/>
      <c r="V93" s="9" t="s">
        <v>137</v>
      </c>
      <c r="W93" s="9"/>
      <c r="X93" s="9"/>
      <c r="Y93" s="9"/>
    </row>
    <row r="94" spans="1:25">
      <c r="A94" s="9"/>
      <c r="B94" s="9"/>
      <c r="C94" s="9"/>
      <c r="D94" s="9"/>
      <c r="E94" s="9"/>
      <c r="F94" s="9" t="s">
        <v>10</v>
      </c>
      <c r="G94" s="9"/>
      <c r="H94" s="9"/>
      <c r="I94" s="9"/>
      <c r="J94" s="9" t="s">
        <v>11</v>
      </c>
      <c r="K94" s="9"/>
      <c r="L94" s="9"/>
      <c r="M94" s="9"/>
      <c r="N94" s="9" t="s">
        <v>10</v>
      </c>
      <c r="O94" s="9"/>
      <c r="P94" s="9"/>
      <c r="Q94" s="9"/>
      <c r="R94" s="9" t="s">
        <v>11</v>
      </c>
      <c r="S94" s="9"/>
      <c r="T94" s="9"/>
      <c r="U94" s="9"/>
      <c r="V94" s="9"/>
      <c r="W94" s="9"/>
      <c r="X94" s="9"/>
      <c r="Y94" s="9"/>
    </row>
    <row r="95" spans="1:25">
      <c r="A95" s="9"/>
      <c r="B95" s="9"/>
      <c r="C95" s="9"/>
      <c r="D95" s="9"/>
      <c r="E95" s="9"/>
      <c r="F95" s="18" t="s">
        <v>12</v>
      </c>
      <c r="G95" s="18" t="s">
        <v>13</v>
      </c>
      <c r="H95" s="18" t="s">
        <v>14</v>
      </c>
      <c r="I95" s="18" t="s">
        <v>15</v>
      </c>
      <c r="J95" s="18" t="s">
        <v>12</v>
      </c>
      <c r="K95" s="18" t="s">
        <v>13</v>
      </c>
      <c r="L95" s="18" t="s">
        <v>14</v>
      </c>
      <c r="M95" s="18" t="s">
        <v>15</v>
      </c>
      <c r="N95" s="18" t="s">
        <v>12</v>
      </c>
      <c r="O95" s="18" t="s">
        <v>13</v>
      </c>
      <c r="P95" s="18" t="s">
        <v>14</v>
      </c>
      <c r="Q95" s="18" t="s">
        <v>15</v>
      </c>
      <c r="R95" s="18" t="s">
        <v>12</v>
      </c>
      <c r="S95" s="18" t="s">
        <v>13</v>
      </c>
      <c r="T95" s="18" t="s">
        <v>14</v>
      </c>
      <c r="U95" s="18" t="s">
        <v>15</v>
      </c>
      <c r="V95" s="18" t="s">
        <v>12</v>
      </c>
      <c r="W95" s="18" t="s">
        <v>13</v>
      </c>
      <c r="X95" s="18" t="s">
        <v>14</v>
      </c>
      <c r="Y95" s="18" t="s">
        <v>15</v>
      </c>
    </row>
    <row r="96" spans="1:25">
      <c r="A96" s="6" t="s">
        <v>16</v>
      </c>
      <c r="B96" s="6"/>
      <c r="C96" s="6"/>
      <c r="D96" s="6"/>
      <c r="E96" s="6"/>
      <c r="F96" s="115">
        <f t="shared" ref="F96:U96" si="9">F37</f>
        <v>399</v>
      </c>
      <c r="G96" s="115">
        <f t="shared" si="9"/>
        <v>339</v>
      </c>
      <c r="H96" s="115">
        <f t="shared" si="9"/>
        <v>60</v>
      </c>
      <c r="I96" s="116">
        <f t="shared" si="9"/>
        <v>0.84962406015037595</v>
      </c>
      <c r="J96" s="115">
        <f t="shared" si="9"/>
        <v>14</v>
      </c>
      <c r="K96" s="115">
        <f t="shared" si="9"/>
        <v>0</v>
      </c>
      <c r="L96" s="115">
        <f t="shared" si="9"/>
        <v>14</v>
      </c>
      <c r="M96" s="116">
        <f t="shared" si="9"/>
        <v>0</v>
      </c>
      <c r="N96" s="115">
        <f t="shared" si="9"/>
        <v>103</v>
      </c>
      <c r="O96" s="115">
        <f t="shared" si="9"/>
        <v>45</v>
      </c>
      <c r="P96" s="115">
        <f t="shared" si="9"/>
        <v>58</v>
      </c>
      <c r="Q96" s="116">
        <f t="shared" si="9"/>
        <v>0.43689320388349512</v>
      </c>
      <c r="R96" s="115">
        <f t="shared" si="9"/>
        <v>3</v>
      </c>
      <c r="S96" s="115">
        <f t="shared" si="9"/>
        <v>0</v>
      </c>
      <c r="T96" s="115">
        <f t="shared" si="9"/>
        <v>3</v>
      </c>
      <c r="U96" s="116">
        <f t="shared" si="9"/>
        <v>0</v>
      </c>
      <c r="V96" s="115">
        <f t="shared" ref="V96:W100" si="10">F96+J96+N96+R96</f>
        <v>519</v>
      </c>
      <c r="W96" s="115">
        <f t="shared" si="10"/>
        <v>384</v>
      </c>
      <c r="X96" s="115">
        <f>V96-W96</f>
        <v>135</v>
      </c>
      <c r="Y96" s="116">
        <f>W96/V96</f>
        <v>0.73988439306358378</v>
      </c>
    </row>
    <row r="97" spans="1:25">
      <c r="A97" s="2" t="s">
        <v>61</v>
      </c>
      <c r="B97" s="2"/>
      <c r="C97" s="2"/>
      <c r="D97" s="2"/>
      <c r="E97" s="2"/>
      <c r="F97" s="117">
        <f t="shared" ref="F97:U97" si="11">F53</f>
        <v>160</v>
      </c>
      <c r="G97" s="117">
        <f t="shared" si="11"/>
        <v>124</v>
      </c>
      <c r="H97" s="117">
        <f t="shared" si="11"/>
        <v>36</v>
      </c>
      <c r="I97" s="118">
        <f t="shared" si="11"/>
        <v>0.77500000000000002</v>
      </c>
      <c r="J97" s="117">
        <f t="shared" si="11"/>
        <v>22</v>
      </c>
      <c r="K97" s="117">
        <f t="shared" si="11"/>
        <v>20</v>
      </c>
      <c r="L97" s="117">
        <f t="shared" si="11"/>
        <v>2</v>
      </c>
      <c r="M97" s="118">
        <f t="shared" si="11"/>
        <v>0.90909090909090906</v>
      </c>
      <c r="N97" s="117">
        <f t="shared" si="11"/>
        <v>20</v>
      </c>
      <c r="O97" s="117">
        <f t="shared" si="11"/>
        <v>10</v>
      </c>
      <c r="P97" s="117">
        <f t="shared" si="11"/>
        <v>10</v>
      </c>
      <c r="Q97" s="118">
        <f t="shared" si="11"/>
        <v>0.5</v>
      </c>
      <c r="R97" s="117">
        <f t="shared" si="11"/>
        <v>0</v>
      </c>
      <c r="S97" s="117">
        <f t="shared" si="11"/>
        <v>0</v>
      </c>
      <c r="T97" s="117">
        <f t="shared" si="11"/>
        <v>0</v>
      </c>
      <c r="U97" s="118" t="e">
        <f t="shared" si="11"/>
        <v>#DIV/0!</v>
      </c>
      <c r="V97" s="115">
        <f t="shared" si="10"/>
        <v>202</v>
      </c>
      <c r="W97" s="115">
        <f t="shared" si="10"/>
        <v>154</v>
      </c>
      <c r="X97" s="115">
        <f>V97-W97</f>
        <v>48</v>
      </c>
      <c r="Y97" s="116">
        <f>W97/V97</f>
        <v>0.76237623762376239</v>
      </c>
    </row>
    <row r="98" spans="1:25">
      <c r="A98" s="149" t="s">
        <v>85</v>
      </c>
      <c r="B98" s="149"/>
      <c r="C98" s="149"/>
      <c r="D98" s="149"/>
      <c r="E98" s="149"/>
      <c r="F98" s="119">
        <f t="shared" ref="F98:Q98" si="12">F70</f>
        <v>165</v>
      </c>
      <c r="G98" s="119">
        <f t="shared" si="12"/>
        <v>112</v>
      </c>
      <c r="H98" s="119">
        <f t="shared" si="12"/>
        <v>53</v>
      </c>
      <c r="I98" s="120">
        <f t="shared" si="12"/>
        <v>0.67878787878787883</v>
      </c>
      <c r="J98" s="119">
        <f t="shared" si="12"/>
        <v>2</v>
      </c>
      <c r="K98" s="119">
        <f t="shared" si="12"/>
        <v>0</v>
      </c>
      <c r="L98" s="119">
        <f t="shared" si="12"/>
        <v>2</v>
      </c>
      <c r="M98" s="120">
        <f t="shared" si="12"/>
        <v>0</v>
      </c>
      <c r="N98" s="119">
        <f t="shared" si="12"/>
        <v>20</v>
      </c>
      <c r="O98" s="119">
        <f t="shared" si="12"/>
        <v>8</v>
      </c>
      <c r="P98" s="119">
        <f t="shared" si="12"/>
        <v>13</v>
      </c>
      <c r="Q98" s="120">
        <f t="shared" si="12"/>
        <v>0.4</v>
      </c>
      <c r="R98" s="120"/>
      <c r="S98" s="120"/>
      <c r="T98" s="120"/>
      <c r="U98" s="120"/>
      <c r="V98" s="115">
        <f t="shared" si="10"/>
        <v>187</v>
      </c>
      <c r="W98" s="115">
        <f t="shared" si="10"/>
        <v>120</v>
      </c>
      <c r="X98" s="115">
        <f>V98-W98</f>
        <v>67</v>
      </c>
      <c r="Y98" s="116">
        <f>W98/V98</f>
        <v>0.64171122994652408</v>
      </c>
    </row>
    <row r="99" spans="1:25">
      <c r="A99" s="12" t="s">
        <v>109</v>
      </c>
      <c r="B99" s="12"/>
      <c r="C99" s="12"/>
      <c r="D99" s="12"/>
      <c r="E99" s="12"/>
      <c r="F99" s="17">
        <f t="shared" ref="F99:Q99" si="13">F85</f>
        <v>161</v>
      </c>
      <c r="G99" s="17">
        <f t="shared" si="13"/>
        <v>111</v>
      </c>
      <c r="H99" s="17">
        <f t="shared" si="13"/>
        <v>50</v>
      </c>
      <c r="I99" s="94">
        <f t="shared" si="13"/>
        <v>0.68944099378881984</v>
      </c>
      <c r="J99" s="17">
        <f t="shared" si="13"/>
        <v>15</v>
      </c>
      <c r="K99" s="17">
        <f t="shared" si="13"/>
        <v>5</v>
      </c>
      <c r="L99" s="17">
        <f t="shared" si="13"/>
        <v>10</v>
      </c>
      <c r="M99" s="94">
        <f t="shared" si="13"/>
        <v>0.33333333333333331</v>
      </c>
      <c r="N99" s="17">
        <f t="shared" si="13"/>
        <v>29</v>
      </c>
      <c r="O99" s="17">
        <f t="shared" si="13"/>
        <v>11</v>
      </c>
      <c r="P99" s="17">
        <f t="shared" si="13"/>
        <v>18</v>
      </c>
      <c r="Q99" s="94">
        <f t="shared" si="13"/>
        <v>0.37931034482758619</v>
      </c>
      <c r="R99" s="94"/>
      <c r="S99" s="94"/>
      <c r="T99" s="94"/>
      <c r="U99" s="94"/>
      <c r="V99" s="115">
        <f t="shared" si="10"/>
        <v>205</v>
      </c>
      <c r="W99" s="115">
        <f t="shared" si="10"/>
        <v>127</v>
      </c>
      <c r="X99" s="115">
        <f>V99-W99</f>
        <v>78</v>
      </c>
      <c r="Y99" s="116">
        <f>W99/V99</f>
        <v>0.61951219512195121</v>
      </c>
    </row>
    <row r="100" spans="1:25">
      <c r="A100" s="12" t="s">
        <v>138</v>
      </c>
      <c r="B100" s="12"/>
      <c r="C100" s="12"/>
      <c r="D100" s="12"/>
      <c r="E100" s="12"/>
      <c r="F100" s="17">
        <f t="shared" ref="F100:Q100" si="14">F86</f>
        <v>885</v>
      </c>
      <c r="G100" s="17">
        <f t="shared" si="14"/>
        <v>686</v>
      </c>
      <c r="H100" s="17">
        <f t="shared" si="14"/>
        <v>199</v>
      </c>
      <c r="I100" s="94">
        <f t="shared" si="14"/>
        <v>0.77514124293785314</v>
      </c>
      <c r="J100" s="17">
        <f t="shared" si="14"/>
        <v>53</v>
      </c>
      <c r="K100" s="17">
        <f t="shared" si="14"/>
        <v>25</v>
      </c>
      <c r="L100" s="17">
        <f t="shared" si="14"/>
        <v>28</v>
      </c>
      <c r="M100" s="94">
        <f t="shared" si="14"/>
        <v>0.47169811320754718</v>
      </c>
      <c r="N100" s="17">
        <f t="shared" si="14"/>
        <v>172</v>
      </c>
      <c r="O100" s="17">
        <f t="shared" si="14"/>
        <v>74</v>
      </c>
      <c r="P100" s="17">
        <f t="shared" si="14"/>
        <v>99</v>
      </c>
      <c r="Q100" s="94">
        <f t="shared" si="14"/>
        <v>0.43023255813953487</v>
      </c>
      <c r="R100" s="111">
        <f>R86</f>
        <v>3</v>
      </c>
      <c r="S100" s="111">
        <f>S86</f>
        <v>0</v>
      </c>
      <c r="T100" s="111">
        <f>T86</f>
        <v>3</v>
      </c>
      <c r="U100" s="94">
        <f>U86</f>
        <v>0</v>
      </c>
      <c r="V100" s="115">
        <f t="shared" si="10"/>
        <v>1113</v>
      </c>
      <c r="W100" s="115">
        <f t="shared" si="10"/>
        <v>785</v>
      </c>
      <c r="X100" s="115">
        <f>V100-W100</f>
        <v>328</v>
      </c>
      <c r="Y100" s="116">
        <f>W100/V100</f>
        <v>0.70530098831985621</v>
      </c>
    </row>
    <row r="101" spans="1:25">
      <c r="A101" s="151" t="s">
        <v>134</v>
      </c>
      <c r="B101" s="151"/>
      <c r="C101" s="151"/>
      <c r="D101" s="151"/>
      <c r="E101" s="151"/>
      <c r="F101" s="112"/>
      <c r="G101" s="113"/>
      <c r="H101" s="112"/>
      <c r="I101" s="112"/>
      <c r="J101" s="112"/>
      <c r="K101" s="112"/>
      <c r="L101" s="112"/>
      <c r="M101" s="112"/>
      <c r="N101" s="112"/>
      <c r="O101" s="113"/>
      <c r="P101" s="112"/>
      <c r="Q101" s="114"/>
      <c r="R101" s="114"/>
      <c r="S101" s="114"/>
      <c r="T101" s="114"/>
      <c r="U101" s="114"/>
    </row>
    <row r="111" spans="1:25" ht="18" customHeight="1">
      <c r="E111" s="181" t="s">
        <v>198</v>
      </c>
      <c r="F111" s="181"/>
      <c r="G111" s="181"/>
      <c r="H111" s="181"/>
      <c r="I111" s="181"/>
      <c r="J111" s="181"/>
      <c r="K111" s="181"/>
      <c r="L111" s="181"/>
      <c r="M111" s="181"/>
      <c r="N111" s="181"/>
      <c r="O111" s="181"/>
      <c r="P111" s="181"/>
      <c r="Q111" s="181"/>
      <c r="R111" s="181"/>
      <c r="S111" s="181"/>
      <c r="T111" s="181"/>
    </row>
    <row r="112" spans="1:25">
      <c r="E112" s="182" t="s">
        <v>140</v>
      </c>
      <c r="F112" s="182"/>
      <c r="G112" s="182"/>
      <c r="H112" s="182"/>
      <c r="I112" s="182" t="s">
        <v>141</v>
      </c>
      <c r="J112" s="182"/>
      <c r="K112" s="182"/>
      <c r="L112" s="183" t="s">
        <v>142</v>
      </c>
      <c r="M112" s="183"/>
      <c r="N112" s="183"/>
      <c r="O112" s="182" t="s">
        <v>143</v>
      </c>
      <c r="P112" s="182"/>
      <c r="Q112" s="182"/>
      <c r="R112" s="183" t="s">
        <v>144</v>
      </c>
      <c r="S112" s="183"/>
      <c r="T112" s="183"/>
    </row>
    <row r="113" spans="5:20">
      <c r="E113" s="182" t="s">
        <v>8</v>
      </c>
      <c r="F113" s="182"/>
      <c r="G113" s="182"/>
      <c r="H113" s="182"/>
      <c r="I113" s="184">
        <f>F86+J86</f>
        <v>938</v>
      </c>
      <c r="J113" s="184"/>
      <c r="K113" s="184"/>
      <c r="L113" s="9">
        <f>G86+K86</f>
        <v>711</v>
      </c>
      <c r="M113" s="9"/>
      <c r="N113" s="9"/>
      <c r="O113" s="9">
        <f>I113-L113</f>
        <v>227</v>
      </c>
      <c r="P113" s="9"/>
      <c r="Q113" s="9"/>
      <c r="R113" s="185">
        <f>L113/I113</f>
        <v>0.75799573560767586</v>
      </c>
      <c r="S113" s="185"/>
      <c r="T113" s="185"/>
    </row>
    <row r="114" spans="5:20">
      <c r="E114" s="182" t="s">
        <v>9</v>
      </c>
      <c r="F114" s="182"/>
      <c r="G114" s="182"/>
      <c r="H114" s="182"/>
      <c r="I114" s="184">
        <f>N86+R86</f>
        <v>175</v>
      </c>
      <c r="J114" s="184"/>
      <c r="K114" s="184"/>
      <c r="L114" s="9">
        <f>O86+S86</f>
        <v>74</v>
      </c>
      <c r="M114" s="9"/>
      <c r="N114" s="9"/>
      <c r="O114" s="9">
        <f>I114-L114</f>
        <v>101</v>
      </c>
      <c r="P114" s="9"/>
      <c r="Q114" s="9"/>
      <c r="R114" s="185">
        <f>L114/I114</f>
        <v>0.42285714285714288</v>
      </c>
      <c r="S114" s="185"/>
      <c r="T114" s="185"/>
    </row>
    <row r="115" spans="5:20">
      <c r="E115" s="182" t="s">
        <v>145</v>
      </c>
      <c r="F115" s="182"/>
      <c r="G115" s="182"/>
      <c r="H115" s="182"/>
      <c r="I115" s="184">
        <f>SUM(I113:I114)</f>
        <v>1113</v>
      </c>
      <c r="J115" s="184"/>
      <c r="K115" s="184"/>
      <c r="L115" s="9">
        <f>SUM(L113:L114)</f>
        <v>785</v>
      </c>
      <c r="M115" s="9"/>
      <c r="N115" s="9"/>
      <c r="O115" s="9">
        <f>SUM(O113:O114)</f>
        <v>328</v>
      </c>
      <c r="P115" s="9"/>
      <c r="Q115" s="9"/>
      <c r="R115" s="185">
        <f>L115/I115</f>
        <v>0.70530098831985621</v>
      </c>
      <c r="S115" s="185"/>
      <c r="T115" s="185"/>
    </row>
    <row r="116" spans="5:20">
      <c r="E116" s="186" t="s">
        <v>146</v>
      </c>
      <c r="F116" s="186"/>
      <c r="G116" s="186"/>
      <c r="H116" s="186"/>
      <c r="I116" s="186"/>
      <c r="J116" s="186"/>
      <c r="K116" s="186"/>
      <c r="L116" s="186"/>
      <c r="M116" s="186"/>
      <c r="N116" s="186"/>
      <c r="O116" s="186"/>
      <c r="P116" s="186"/>
      <c r="Q116" s="186"/>
      <c r="R116" s="186"/>
      <c r="S116" s="186"/>
      <c r="T116" s="186"/>
    </row>
    <row r="118" spans="5:20">
      <c r="E118" s="187" t="s">
        <v>147</v>
      </c>
      <c r="F118" s="187"/>
      <c r="G118" s="187"/>
      <c r="H118" s="187"/>
      <c r="I118" s="187"/>
      <c r="J118" s="187"/>
      <c r="K118" s="187"/>
      <c r="L118" s="187"/>
      <c r="M118" s="187"/>
    </row>
    <row r="119" spans="5:20">
      <c r="E119" s="121"/>
      <c r="F119" s="187" t="s">
        <v>148</v>
      </c>
      <c r="G119" s="187"/>
      <c r="H119" s="187"/>
      <c r="I119" s="187"/>
      <c r="J119" s="187" t="s">
        <v>149</v>
      </c>
      <c r="K119" s="187"/>
      <c r="L119" s="187"/>
      <c r="M119" s="187"/>
    </row>
    <row r="120" spans="5:20">
      <c r="E120" s="122"/>
      <c r="F120" s="123" t="s">
        <v>150</v>
      </c>
      <c r="G120" s="123" t="s">
        <v>151</v>
      </c>
      <c r="H120" s="123" t="s">
        <v>152</v>
      </c>
      <c r="I120" s="123" t="s">
        <v>153</v>
      </c>
      <c r="J120" s="123" t="s">
        <v>150</v>
      </c>
      <c r="K120" s="123" t="s">
        <v>151</v>
      </c>
      <c r="L120" s="123" t="s">
        <v>152</v>
      </c>
      <c r="M120" s="123" t="s">
        <v>153</v>
      </c>
    </row>
    <row r="121" spans="5:20">
      <c r="E121" s="121" t="s">
        <v>16</v>
      </c>
      <c r="F121" s="124">
        <v>1928</v>
      </c>
      <c r="G121" s="124">
        <v>716</v>
      </c>
      <c r="H121" s="124">
        <f>F121-G121</f>
        <v>1212</v>
      </c>
      <c r="I121" s="125">
        <f>G121/F121</f>
        <v>0.37136929460580914</v>
      </c>
      <c r="J121" s="124">
        <v>422</v>
      </c>
      <c r="K121" s="124">
        <v>87</v>
      </c>
      <c r="L121" s="124">
        <f>J121-K121</f>
        <v>335</v>
      </c>
      <c r="M121" s="125">
        <f>K121/J121</f>
        <v>0.20616113744075829</v>
      </c>
    </row>
    <row r="122" spans="5:20">
      <c r="E122" s="121" t="s">
        <v>61</v>
      </c>
      <c r="F122" s="124">
        <v>1375</v>
      </c>
      <c r="G122" s="124">
        <v>369</v>
      </c>
      <c r="H122" s="124">
        <f>F122-G122</f>
        <v>1006</v>
      </c>
      <c r="I122" s="125">
        <f>G122/F122</f>
        <v>0.26836363636363636</v>
      </c>
      <c r="J122" s="124">
        <v>417</v>
      </c>
      <c r="K122" s="124">
        <v>65</v>
      </c>
      <c r="L122" s="124">
        <f>J122-K122</f>
        <v>352</v>
      </c>
      <c r="M122" s="125">
        <f>K122/J122</f>
        <v>0.15587529976019185</v>
      </c>
    </row>
    <row r="123" spans="5:20">
      <c r="E123" s="121" t="s">
        <v>85</v>
      </c>
      <c r="F123" s="124">
        <v>1416</v>
      </c>
      <c r="G123" s="124">
        <v>410</v>
      </c>
      <c r="H123" s="124">
        <f>F123-G123</f>
        <v>1006</v>
      </c>
      <c r="I123" s="125">
        <f>G123/F123</f>
        <v>0.28954802259887008</v>
      </c>
      <c r="J123" s="124">
        <v>356</v>
      </c>
      <c r="K123" s="124">
        <v>54</v>
      </c>
      <c r="L123" s="124">
        <f>J123-K123</f>
        <v>302</v>
      </c>
      <c r="M123" s="125">
        <f>K123/J123</f>
        <v>0.15168539325842698</v>
      </c>
    </row>
    <row r="124" spans="5:20">
      <c r="E124" s="121" t="s">
        <v>109</v>
      </c>
      <c r="F124" s="124">
        <v>1921</v>
      </c>
      <c r="G124" s="124">
        <v>675</v>
      </c>
      <c r="H124" s="124">
        <f>F124-G124</f>
        <v>1246</v>
      </c>
      <c r="I124" s="125">
        <f>G124/F124</f>
        <v>0.35137948984903694</v>
      </c>
      <c r="J124" s="124">
        <v>452</v>
      </c>
      <c r="K124" s="124">
        <v>64</v>
      </c>
      <c r="L124" s="124">
        <f>J124-K124</f>
        <v>388</v>
      </c>
      <c r="M124" s="125">
        <f>K124/J124</f>
        <v>0.1415929203539823</v>
      </c>
    </row>
    <row r="125" spans="5:20">
      <c r="E125" s="121" t="s">
        <v>138</v>
      </c>
      <c r="F125" s="121">
        <f>F121+F122+F123+F124</f>
        <v>6640</v>
      </c>
      <c r="G125" s="121">
        <f>G121+G122+G123+G124</f>
        <v>2170</v>
      </c>
      <c r="H125" s="121">
        <f>H121+H122+H123+H124</f>
        <v>4470</v>
      </c>
      <c r="I125" s="126">
        <f>G125/F125</f>
        <v>0.32680722891566266</v>
      </c>
      <c r="J125" s="121">
        <f>J121+J122+J123+J124</f>
        <v>1647</v>
      </c>
      <c r="K125" s="121">
        <f>K121+K122+K123+K124</f>
        <v>270</v>
      </c>
      <c r="L125" s="121">
        <f>L121+L122+L123+L124</f>
        <v>1377</v>
      </c>
      <c r="M125" s="126">
        <f>K125/J125</f>
        <v>0.16393442622950818</v>
      </c>
    </row>
    <row r="126" spans="5:20">
      <c r="E126" s="68" t="s">
        <v>154</v>
      </c>
      <c r="H126" s="127"/>
    </row>
    <row r="127" spans="5:20">
      <c r="E127" s="68" t="s">
        <v>155</v>
      </c>
      <c r="H127" s="127"/>
    </row>
    <row r="137" spans="1:21">
      <c r="A137" s="12" t="s">
        <v>135</v>
      </c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</row>
    <row r="138" spans="1:21">
      <c r="A138" s="12" t="s">
        <v>0</v>
      </c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</row>
    <row r="139" spans="1:21">
      <c r="A139" s="12" t="s">
        <v>1</v>
      </c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</row>
    <row r="140" spans="1:21">
      <c r="A140" s="12" t="s">
        <v>196</v>
      </c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</row>
    <row r="141" spans="1:21">
      <c r="A141" s="9" t="s">
        <v>3</v>
      </c>
      <c r="B141" s="9"/>
      <c r="C141" s="9"/>
      <c r="D141" s="9"/>
      <c r="E141" s="9"/>
      <c r="F141" s="12" t="s">
        <v>156</v>
      </c>
      <c r="G141" s="12"/>
      <c r="H141" s="12"/>
      <c r="I141" s="12"/>
      <c r="J141" s="12"/>
      <c r="K141" s="12"/>
      <c r="L141" s="12"/>
      <c r="M141" s="12"/>
      <c r="N141" s="12" t="s">
        <v>157</v>
      </c>
      <c r="O141" s="12"/>
      <c r="P141" s="12"/>
      <c r="Q141" s="12"/>
      <c r="R141" s="12"/>
      <c r="S141" s="12"/>
      <c r="T141" s="12"/>
      <c r="U141" s="12"/>
    </row>
    <row r="142" spans="1:21">
      <c r="A142" s="9"/>
      <c r="B142" s="9"/>
      <c r="C142" s="9"/>
      <c r="D142" s="9"/>
      <c r="E142" s="9"/>
      <c r="F142" s="12" t="s">
        <v>158</v>
      </c>
      <c r="G142" s="12"/>
      <c r="H142" s="12"/>
      <c r="I142" s="12"/>
      <c r="J142" s="12" t="s">
        <v>159</v>
      </c>
      <c r="K142" s="12"/>
      <c r="L142" s="12"/>
      <c r="M142" s="12"/>
      <c r="N142" s="12" t="s">
        <v>158</v>
      </c>
      <c r="O142" s="12"/>
      <c r="P142" s="12"/>
      <c r="Q142" s="12"/>
      <c r="R142" s="12" t="s">
        <v>159</v>
      </c>
      <c r="S142" s="12"/>
      <c r="T142" s="12"/>
      <c r="U142" s="12"/>
    </row>
    <row r="143" spans="1:21">
      <c r="A143" s="188" t="s">
        <v>16</v>
      </c>
      <c r="B143" s="188"/>
      <c r="C143" s="188"/>
      <c r="D143" s="188"/>
      <c r="E143" s="188"/>
      <c r="F143" s="128">
        <f t="shared" ref="F143:G147" si="15">F96+J96</f>
        <v>413</v>
      </c>
      <c r="G143" s="128">
        <f t="shared" si="15"/>
        <v>339</v>
      </c>
      <c r="H143" s="128">
        <f>F143-G143</f>
        <v>74</v>
      </c>
      <c r="I143" s="129">
        <f>G143/F143</f>
        <v>0.82082324455205813</v>
      </c>
      <c r="J143" s="130">
        <f t="shared" ref="J143:K147" si="16">F121</f>
        <v>1928</v>
      </c>
      <c r="K143" s="130">
        <f t="shared" si="16"/>
        <v>716</v>
      </c>
      <c r="L143" s="131">
        <f>J143-K143</f>
        <v>1212</v>
      </c>
      <c r="M143" s="129">
        <f>K143/J143</f>
        <v>0.37136929460580914</v>
      </c>
      <c r="N143" s="128">
        <f t="shared" ref="N143:O147" si="17">N96+R96</f>
        <v>106</v>
      </c>
      <c r="O143" s="128">
        <f t="shared" si="17"/>
        <v>45</v>
      </c>
      <c r="P143" s="128">
        <f>N143-O143</f>
        <v>61</v>
      </c>
      <c r="Q143" s="129">
        <f>O143/N143</f>
        <v>0.42452830188679247</v>
      </c>
      <c r="R143" s="130">
        <f t="shared" ref="R143:S147" si="18">J121</f>
        <v>422</v>
      </c>
      <c r="S143" s="130">
        <f t="shared" si="18"/>
        <v>87</v>
      </c>
      <c r="T143" s="131">
        <f>R143-S143</f>
        <v>335</v>
      </c>
      <c r="U143" s="129">
        <f>S143/R143</f>
        <v>0.20616113744075829</v>
      </c>
    </row>
    <row r="144" spans="1:21">
      <c r="A144" s="189" t="s">
        <v>61</v>
      </c>
      <c r="B144" s="189"/>
      <c r="C144" s="189"/>
      <c r="D144" s="189"/>
      <c r="E144" s="189"/>
      <c r="F144" s="132">
        <f t="shared" si="15"/>
        <v>182</v>
      </c>
      <c r="G144" s="132">
        <f t="shared" si="15"/>
        <v>144</v>
      </c>
      <c r="H144" s="132">
        <f>F144-G144</f>
        <v>38</v>
      </c>
      <c r="I144" s="133">
        <f>G144/F144</f>
        <v>0.79120879120879117</v>
      </c>
      <c r="J144" s="134">
        <f t="shared" si="16"/>
        <v>1375</v>
      </c>
      <c r="K144" s="134">
        <f t="shared" si="16"/>
        <v>369</v>
      </c>
      <c r="L144" s="135">
        <f>J144-K144</f>
        <v>1006</v>
      </c>
      <c r="M144" s="133">
        <f>K144/J144</f>
        <v>0.26836363636363636</v>
      </c>
      <c r="N144" s="132">
        <f t="shared" si="17"/>
        <v>20</v>
      </c>
      <c r="O144" s="132">
        <f t="shared" si="17"/>
        <v>10</v>
      </c>
      <c r="P144" s="132">
        <f>N144-O144</f>
        <v>10</v>
      </c>
      <c r="Q144" s="133">
        <f>O144/N144</f>
        <v>0.5</v>
      </c>
      <c r="R144" s="134">
        <f t="shared" si="18"/>
        <v>417</v>
      </c>
      <c r="S144" s="134">
        <f t="shared" si="18"/>
        <v>65</v>
      </c>
      <c r="T144" s="135">
        <f>R144-S144</f>
        <v>352</v>
      </c>
      <c r="U144" s="133">
        <f>S144/R144</f>
        <v>0.15587529976019185</v>
      </c>
    </row>
    <row r="145" spans="1:21">
      <c r="A145" s="190" t="s">
        <v>85</v>
      </c>
      <c r="B145" s="190"/>
      <c r="C145" s="190"/>
      <c r="D145" s="190"/>
      <c r="E145" s="190"/>
      <c r="F145" s="136">
        <f t="shared" si="15"/>
        <v>167</v>
      </c>
      <c r="G145" s="136">
        <f t="shared" si="15"/>
        <v>112</v>
      </c>
      <c r="H145" s="136">
        <f>F145-G145</f>
        <v>55</v>
      </c>
      <c r="I145" s="137">
        <f>G145/F145</f>
        <v>0.6706586826347305</v>
      </c>
      <c r="J145" s="138">
        <f t="shared" si="16"/>
        <v>1416</v>
      </c>
      <c r="K145" s="138">
        <f t="shared" si="16"/>
        <v>410</v>
      </c>
      <c r="L145" s="139">
        <f>J145-K145</f>
        <v>1006</v>
      </c>
      <c r="M145" s="137">
        <f>K145/J145</f>
        <v>0.28954802259887008</v>
      </c>
      <c r="N145" s="136">
        <f t="shared" si="17"/>
        <v>20</v>
      </c>
      <c r="O145" s="136">
        <f t="shared" si="17"/>
        <v>8</v>
      </c>
      <c r="P145" s="136">
        <f>N145-O145</f>
        <v>12</v>
      </c>
      <c r="Q145" s="137">
        <f>O145/N145</f>
        <v>0.4</v>
      </c>
      <c r="R145" s="138">
        <f t="shared" si="18"/>
        <v>356</v>
      </c>
      <c r="S145" s="138">
        <f t="shared" si="18"/>
        <v>54</v>
      </c>
      <c r="T145" s="139">
        <f>R145-S145</f>
        <v>302</v>
      </c>
      <c r="U145" s="137">
        <f>S145/R145</f>
        <v>0.15168539325842698</v>
      </c>
    </row>
    <row r="146" spans="1:21">
      <c r="A146" s="191" t="s">
        <v>109</v>
      </c>
      <c r="B146" s="191"/>
      <c r="C146" s="191"/>
      <c r="D146" s="191"/>
      <c r="E146" s="191"/>
      <c r="F146" s="140">
        <f t="shared" si="15"/>
        <v>176</v>
      </c>
      <c r="G146" s="140">
        <f t="shared" si="15"/>
        <v>116</v>
      </c>
      <c r="H146" s="140">
        <f>F146-G146</f>
        <v>60</v>
      </c>
      <c r="I146" s="141">
        <f>G146/F146</f>
        <v>0.65909090909090906</v>
      </c>
      <c r="J146" s="142">
        <f t="shared" si="16"/>
        <v>1921</v>
      </c>
      <c r="K146" s="142">
        <f t="shared" si="16"/>
        <v>675</v>
      </c>
      <c r="L146" s="143">
        <f>J146-K146</f>
        <v>1246</v>
      </c>
      <c r="M146" s="141">
        <f>K146/J146</f>
        <v>0.35137948984903694</v>
      </c>
      <c r="N146" s="140">
        <f t="shared" si="17"/>
        <v>29</v>
      </c>
      <c r="O146" s="140">
        <f t="shared" si="17"/>
        <v>11</v>
      </c>
      <c r="P146" s="140">
        <f>N146-O146</f>
        <v>18</v>
      </c>
      <c r="Q146" s="141">
        <f>O146/N146</f>
        <v>0.37931034482758619</v>
      </c>
      <c r="R146" s="142">
        <f t="shared" si="18"/>
        <v>452</v>
      </c>
      <c r="S146" s="142">
        <f t="shared" si="18"/>
        <v>64</v>
      </c>
      <c r="T146" s="143">
        <f>R146-S146</f>
        <v>388</v>
      </c>
      <c r="U146" s="141">
        <f>S146/R146</f>
        <v>0.1415929203539823</v>
      </c>
    </row>
    <row r="147" spans="1:21">
      <c r="A147" s="12" t="s">
        <v>138</v>
      </c>
      <c r="B147" s="12"/>
      <c r="C147" s="12"/>
      <c r="D147" s="12"/>
      <c r="E147" s="12"/>
      <c r="F147" s="144">
        <f t="shared" si="15"/>
        <v>938</v>
      </c>
      <c r="G147" s="144">
        <f t="shared" si="15"/>
        <v>711</v>
      </c>
      <c r="H147" s="144">
        <f>F147-G147</f>
        <v>227</v>
      </c>
      <c r="I147" s="145">
        <f>G147/F147</f>
        <v>0.75799573560767586</v>
      </c>
      <c r="J147" s="146">
        <f t="shared" si="16"/>
        <v>6640</v>
      </c>
      <c r="K147" s="146">
        <f t="shared" si="16"/>
        <v>2170</v>
      </c>
      <c r="L147" s="147">
        <f>J147-K147</f>
        <v>4470</v>
      </c>
      <c r="M147" s="145">
        <f>K147/J147</f>
        <v>0.32680722891566266</v>
      </c>
      <c r="N147" s="144">
        <f t="shared" si="17"/>
        <v>175</v>
      </c>
      <c r="O147" s="144">
        <f t="shared" si="17"/>
        <v>74</v>
      </c>
      <c r="P147" s="144">
        <f>N147-O147</f>
        <v>101</v>
      </c>
      <c r="Q147" s="145">
        <f>O147/N147</f>
        <v>0.42285714285714288</v>
      </c>
      <c r="R147" s="146">
        <f t="shared" si="18"/>
        <v>1647</v>
      </c>
      <c r="S147" s="146">
        <f t="shared" si="18"/>
        <v>270</v>
      </c>
      <c r="T147" s="147">
        <f>R147-S147</f>
        <v>1377</v>
      </c>
      <c r="U147" s="145">
        <f>S147/R147</f>
        <v>0.16393442622950818</v>
      </c>
    </row>
  </sheetData>
  <mergeCells count="116">
    <mergeCell ref="A143:E143"/>
    <mergeCell ref="A144:E144"/>
    <mergeCell ref="A145:E145"/>
    <mergeCell ref="A146:E146"/>
    <mergeCell ref="A147:E147"/>
    <mergeCell ref="E116:T116"/>
    <mergeCell ref="E118:M118"/>
    <mergeCell ref="F119:I119"/>
    <mergeCell ref="J119:M119"/>
    <mergeCell ref="A137:U137"/>
    <mergeCell ref="A138:U138"/>
    <mergeCell ref="A139:U139"/>
    <mergeCell ref="A140:U140"/>
    <mergeCell ref="A141:E142"/>
    <mergeCell ref="F141:M141"/>
    <mergeCell ref="N141:U141"/>
    <mergeCell ref="F142:I142"/>
    <mergeCell ref="J142:M142"/>
    <mergeCell ref="N142:Q142"/>
    <mergeCell ref="R142:U142"/>
    <mergeCell ref="E114:H114"/>
    <mergeCell ref="I114:K114"/>
    <mergeCell ref="L114:N114"/>
    <mergeCell ref="O114:Q114"/>
    <mergeCell ref="R114:T114"/>
    <mergeCell ref="E115:H115"/>
    <mergeCell ref="I115:K115"/>
    <mergeCell ref="L115:N115"/>
    <mergeCell ref="O115:Q115"/>
    <mergeCell ref="R115:T115"/>
    <mergeCell ref="A100:E100"/>
    <mergeCell ref="A101:E101"/>
    <mergeCell ref="E111:T111"/>
    <mergeCell ref="E112:H112"/>
    <mergeCell ref="I112:K112"/>
    <mergeCell ref="L112:N112"/>
    <mergeCell ref="O112:Q112"/>
    <mergeCell ref="R112:T112"/>
    <mergeCell ref="E113:H113"/>
    <mergeCell ref="I113:K113"/>
    <mergeCell ref="L113:N113"/>
    <mergeCell ref="O113:Q113"/>
    <mergeCell ref="R113:T113"/>
    <mergeCell ref="V93:Y94"/>
    <mergeCell ref="F94:I94"/>
    <mergeCell ref="J94:M94"/>
    <mergeCell ref="N94:Q94"/>
    <mergeCell ref="R94:U94"/>
    <mergeCell ref="A96:E96"/>
    <mergeCell ref="A97:E97"/>
    <mergeCell ref="A98:E98"/>
    <mergeCell ref="A99:E99"/>
    <mergeCell ref="A85:E85"/>
    <mergeCell ref="A86:E86"/>
    <mergeCell ref="A87:E87"/>
    <mergeCell ref="A89:U89"/>
    <mergeCell ref="A90:U90"/>
    <mergeCell ref="A91:U91"/>
    <mergeCell ref="A92:U92"/>
    <mergeCell ref="A93:E95"/>
    <mergeCell ref="F93:M93"/>
    <mergeCell ref="N93:U93"/>
    <mergeCell ref="A70:E70"/>
    <mergeCell ref="A71:A84"/>
    <mergeCell ref="B71:B74"/>
    <mergeCell ref="C71:C72"/>
    <mergeCell ref="C73:C74"/>
    <mergeCell ref="B75:B79"/>
    <mergeCell ref="C75:C78"/>
    <mergeCell ref="B80:B81"/>
    <mergeCell ref="B83:B84"/>
    <mergeCell ref="C83:C84"/>
    <mergeCell ref="A53:E53"/>
    <mergeCell ref="A54:A69"/>
    <mergeCell ref="B54:B55"/>
    <mergeCell ref="C54:C55"/>
    <mergeCell ref="B56:B59"/>
    <mergeCell ref="C56:C59"/>
    <mergeCell ref="B60:B61"/>
    <mergeCell ref="C60:C61"/>
    <mergeCell ref="B63:B69"/>
    <mergeCell ref="C63:C68"/>
    <mergeCell ref="A37:E37"/>
    <mergeCell ref="A38:A52"/>
    <mergeCell ref="B38:B40"/>
    <mergeCell ref="C38:C39"/>
    <mergeCell ref="B41:B43"/>
    <mergeCell ref="C41:C43"/>
    <mergeCell ref="B44:B46"/>
    <mergeCell ref="C45:C46"/>
    <mergeCell ref="B47:B51"/>
    <mergeCell ref="C47:C51"/>
    <mergeCell ref="A7:A36"/>
    <mergeCell ref="B8:B25"/>
    <mergeCell ref="C9:C12"/>
    <mergeCell ref="C13:C23"/>
    <mergeCell ref="B26:B30"/>
    <mergeCell ref="C27:C30"/>
    <mergeCell ref="B32:B33"/>
    <mergeCell ref="C32:C33"/>
    <mergeCell ref="B34:B35"/>
    <mergeCell ref="C34:C35"/>
    <mergeCell ref="A1:U1"/>
    <mergeCell ref="A2:U2"/>
    <mergeCell ref="A3:U3"/>
    <mergeCell ref="A4:A6"/>
    <mergeCell ref="B4:B6"/>
    <mergeCell ref="C4:C6"/>
    <mergeCell ref="D4:D6"/>
    <mergeCell ref="E4:E6"/>
    <mergeCell ref="F4:M4"/>
    <mergeCell ref="N4:U4"/>
    <mergeCell ref="F5:I5"/>
    <mergeCell ref="J5:M5"/>
    <mergeCell ref="N5:Q5"/>
    <mergeCell ref="R5:U5"/>
  </mergeCells>
  <pageMargins left="0" right="0" top="0.39374999999999999" bottom="0.39374999999999999" header="0" footer="0"/>
  <pageSetup paperSize="9" firstPageNumber="0" orientation="portrait" horizontalDpi="300" verticalDpi="300"/>
  <headerFooter>
    <oddHeader>&amp;C&amp;A</oddHeader>
    <oddFooter>&amp;CPágina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47"/>
  <sheetViews>
    <sheetView zoomScale="82" zoomScaleNormal="82" workbookViewId="0"/>
  </sheetViews>
  <sheetFormatPr defaultRowHeight="13.8"/>
  <cols>
    <col min="1" max="1" width="5.8984375" style="68" customWidth="1"/>
    <col min="2" max="2" width="6.69921875" style="68" customWidth="1"/>
    <col min="3" max="3" width="14.09765625" style="68" customWidth="1"/>
    <col min="4" max="4" width="7.19921875" style="68" customWidth="1"/>
    <col min="5" max="5" width="45.59765625" style="68" customWidth="1"/>
    <col min="6" max="6" width="6.19921875" style="68" customWidth="1"/>
    <col min="7" max="21" width="7.3984375" style="68" customWidth="1"/>
    <col min="22" max="25" width="10.59765625" style="68" customWidth="1"/>
    <col min="26" max="64" width="9" style="68" customWidth="1"/>
    <col min="65" max="1025" width="10.5" style="68" customWidth="1"/>
  </cols>
  <sheetData>
    <row r="1" spans="1:21">
      <c r="A1" s="173" t="s">
        <v>0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</row>
    <row r="2" spans="1:21">
      <c r="A2" s="174" t="s">
        <v>1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</row>
    <row r="3" spans="1:21">
      <c r="A3" s="12" t="s">
        <v>199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</row>
    <row r="4" spans="1:21">
      <c r="A4" s="175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9"/>
      <c r="H4" s="9"/>
      <c r="I4" s="9"/>
      <c r="J4" s="9"/>
      <c r="K4" s="9"/>
      <c r="L4" s="9"/>
      <c r="M4" s="9"/>
      <c r="N4" s="9" t="s">
        <v>9</v>
      </c>
      <c r="O4" s="9"/>
      <c r="P4" s="9"/>
      <c r="Q4" s="9"/>
      <c r="R4" s="9"/>
      <c r="S4" s="9"/>
      <c r="T4" s="9"/>
      <c r="U4" s="9"/>
    </row>
    <row r="5" spans="1:21">
      <c r="A5" s="175"/>
      <c r="B5" s="9"/>
      <c r="C5" s="9"/>
      <c r="D5" s="9"/>
      <c r="E5" s="9"/>
      <c r="F5" s="9" t="s">
        <v>10</v>
      </c>
      <c r="G5" s="9"/>
      <c r="H5" s="9"/>
      <c r="I5" s="9"/>
      <c r="J5" s="9" t="s">
        <v>11</v>
      </c>
      <c r="K5" s="9"/>
      <c r="L5" s="9"/>
      <c r="M5" s="9"/>
      <c r="N5" s="9" t="s">
        <v>10</v>
      </c>
      <c r="O5" s="9"/>
      <c r="P5" s="9"/>
      <c r="Q5" s="9"/>
      <c r="R5" s="9" t="s">
        <v>11</v>
      </c>
      <c r="S5" s="9"/>
      <c r="T5" s="9"/>
      <c r="U5" s="9"/>
    </row>
    <row r="6" spans="1:21">
      <c r="A6" s="175"/>
      <c r="B6" s="9"/>
      <c r="C6" s="9"/>
      <c r="D6" s="9"/>
      <c r="E6" s="9"/>
      <c r="F6" s="18" t="s">
        <v>12</v>
      </c>
      <c r="G6" s="18" t="s">
        <v>13</v>
      </c>
      <c r="H6" s="18" t="s">
        <v>14</v>
      </c>
      <c r="I6" s="18" t="s">
        <v>15</v>
      </c>
      <c r="J6" s="18" t="s">
        <v>12</v>
      </c>
      <c r="K6" s="18" t="s">
        <v>13</v>
      </c>
      <c r="L6" s="18" t="s">
        <v>14</v>
      </c>
      <c r="M6" s="18" t="s">
        <v>15</v>
      </c>
      <c r="N6" s="18" t="s">
        <v>12</v>
      </c>
      <c r="O6" s="18" t="s">
        <v>13</v>
      </c>
      <c r="P6" s="18" t="s">
        <v>14</v>
      </c>
      <c r="Q6" s="18" t="s">
        <v>15</v>
      </c>
      <c r="R6" s="18" t="s">
        <v>12</v>
      </c>
      <c r="S6" s="18" t="s">
        <v>13</v>
      </c>
      <c r="T6" s="18" t="s">
        <v>14</v>
      </c>
      <c r="U6" s="18" t="s">
        <v>15</v>
      </c>
    </row>
    <row r="7" spans="1:21">
      <c r="A7" s="176" t="s">
        <v>16</v>
      </c>
      <c r="B7" s="20">
        <v>1</v>
      </c>
      <c r="C7" s="20" t="s">
        <v>17</v>
      </c>
      <c r="D7" s="20">
        <v>13669</v>
      </c>
      <c r="E7" s="21" t="s">
        <v>18</v>
      </c>
      <c r="F7" s="90">
        <v>14</v>
      </c>
      <c r="G7" s="91">
        <v>14</v>
      </c>
      <c r="H7" s="90">
        <f>F7-G7</f>
        <v>0</v>
      </c>
      <c r="I7" s="92">
        <f>G7/F7</f>
        <v>1</v>
      </c>
      <c r="J7" s="92"/>
      <c r="K7" s="91"/>
      <c r="L7" s="90"/>
      <c r="M7" s="92"/>
      <c r="N7" s="90"/>
      <c r="O7" s="91"/>
      <c r="P7" s="90"/>
      <c r="Q7" s="92"/>
      <c r="R7" s="90"/>
      <c r="S7" s="91"/>
      <c r="T7" s="90"/>
      <c r="U7" s="92"/>
    </row>
    <row r="8" spans="1:21">
      <c r="A8" s="176"/>
      <c r="B8" s="6">
        <v>2</v>
      </c>
      <c r="C8" s="20" t="s">
        <v>19</v>
      </c>
      <c r="D8" s="20">
        <v>1401</v>
      </c>
      <c r="E8" s="21" t="s">
        <v>20</v>
      </c>
      <c r="F8" s="90">
        <v>29</v>
      </c>
      <c r="G8" s="91">
        <v>29</v>
      </c>
      <c r="H8" s="90">
        <f>F8-G8</f>
        <v>0</v>
      </c>
      <c r="I8" s="92">
        <f>G8/F8</f>
        <v>1</v>
      </c>
      <c r="J8" s="93">
        <v>1</v>
      </c>
      <c r="K8" s="91"/>
      <c r="L8" s="90">
        <f>J8-K8</f>
        <v>1</v>
      </c>
      <c r="M8" s="92">
        <f>K8/J8</f>
        <v>0</v>
      </c>
      <c r="N8" s="90">
        <v>10</v>
      </c>
      <c r="O8" s="91">
        <v>8</v>
      </c>
      <c r="P8" s="90">
        <f>N8-O8</f>
        <v>2</v>
      </c>
      <c r="Q8" s="92">
        <f>O8/N8</f>
        <v>0.8</v>
      </c>
      <c r="R8" s="90"/>
      <c r="S8" s="91"/>
      <c r="T8" s="90"/>
      <c r="U8" s="92"/>
    </row>
    <row r="9" spans="1:21">
      <c r="A9" s="176"/>
      <c r="B9" s="6"/>
      <c r="C9" s="6" t="s">
        <v>21</v>
      </c>
      <c r="D9" s="20">
        <v>1472</v>
      </c>
      <c r="E9" s="21" t="s">
        <v>22</v>
      </c>
      <c r="F9" s="90">
        <v>0</v>
      </c>
      <c r="G9" s="91">
        <v>0</v>
      </c>
      <c r="H9" s="90">
        <f>F9-G9</f>
        <v>0</v>
      </c>
      <c r="I9" s="92"/>
      <c r="J9" s="93">
        <v>0</v>
      </c>
      <c r="K9" s="91"/>
      <c r="L9" s="90">
        <f>J9-K9</f>
        <v>0</v>
      </c>
      <c r="M9" s="92"/>
      <c r="N9" s="90"/>
      <c r="O9" s="91"/>
      <c r="P9" s="90"/>
      <c r="Q9" s="92"/>
      <c r="R9" s="90"/>
      <c r="S9" s="91"/>
      <c r="T9" s="90"/>
      <c r="U9" s="92"/>
    </row>
    <row r="10" spans="1:21">
      <c r="A10" s="176"/>
      <c r="B10" s="6"/>
      <c r="C10" s="6"/>
      <c r="D10" s="20">
        <v>1441</v>
      </c>
      <c r="E10" s="21" t="s">
        <v>23</v>
      </c>
      <c r="F10" s="90"/>
      <c r="G10" s="91"/>
      <c r="H10" s="90"/>
      <c r="I10" s="92"/>
      <c r="J10" s="93"/>
      <c r="K10" s="91"/>
      <c r="L10" s="90"/>
      <c r="M10" s="92"/>
      <c r="N10" s="90">
        <v>10</v>
      </c>
      <c r="O10" s="91">
        <v>6</v>
      </c>
      <c r="P10" s="90">
        <f>N10-O10</f>
        <v>4</v>
      </c>
      <c r="Q10" s="92">
        <f>O10/N10</f>
        <v>0.6</v>
      </c>
      <c r="R10" s="90"/>
      <c r="S10" s="91"/>
      <c r="T10" s="90"/>
      <c r="U10" s="92"/>
    </row>
    <row r="11" spans="1:21">
      <c r="A11" s="176"/>
      <c r="B11" s="6"/>
      <c r="C11" s="6"/>
      <c r="D11" s="20">
        <v>1529</v>
      </c>
      <c r="E11" s="21" t="s">
        <v>24</v>
      </c>
      <c r="F11" s="90">
        <v>45</v>
      </c>
      <c r="G11" s="91">
        <v>38</v>
      </c>
      <c r="H11" s="90">
        <f t="shared" ref="H11:H17" si="0">F11-G11</f>
        <v>7</v>
      </c>
      <c r="I11" s="92">
        <f t="shared" ref="I11:I17" si="1">G11/F11</f>
        <v>0.84444444444444444</v>
      </c>
      <c r="J11" s="93"/>
      <c r="K11" s="91"/>
      <c r="L11" s="90"/>
      <c r="M11" s="92"/>
      <c r="N11" s="90"/>
      <c r="O11" s="91"/>
      <c r="P11" s="90"/>
      <c r="Q11" s="92"/>
      <c r="R11" s="90"/>
      <c r="S11" s="91"/>
      <c r="T11" s="90"/>
      <c r="U11" s="92"/>
    </row>
    <row r="12" spans="1:21">
      <c r="A12" s="176"/>
      <c r="B12" s="6"/>
      <c r="C12" s="6"/>
      <c r="D12" s="20">
        <v>1482</v>
      </c>
      <c r="E12" s="21" t="s">
        <v>25</v>
      </c>
      <c r="F12" s="90">
        <v>32</v>
      </c>
      <c r="G12" s="91">
        <v>31</v>
      </c>
      <c r="H12" s="90">
        <f t="shared" si="0"/>
        <v>1</v>
      </c>
      <c r="I12" s="92">
        <f t="shared" si="1"/>
        <v>0.96875</v>
      </c>
      <c r="J12" s="93"/>
      <c r="K12" s="91"/>
      <c r="L12" s="90"/>
      <c r="M12" s="92"/>
      <c r="N12" s="90">
        <v>25</v>
      </c>
      <c r="O12" s="91">
        <v>0</v>
      </c>
      <c r="P12" s="90">
        <f>N12-O12</f>
        <v>25</v>
      </c>
      <c r="Q12" s="92">
        <f>O12/N12</f>
        <v>0</v>
      </c>
      <c r="R12" s="90"/>
      <c r="S12" s="91"/>
      <c r="T12" s="90"/>
      <c r="U12" s="92"/>
    </row>
    <row r="13" spans="1:21">
      <c r="A13" s="176"/>
      <c r="B13" s="6"/>
      <c r="C13" s="6" t="s">
        <v>26</v>
      </c>
      <c r="D13" s="20"/>
      <c r="E13" s="21" t="s">
        <v>27</v>
      </c>
      <c r="F13" s="90">
        <v>30</v>
      </c>
      <c r="G13" s="91">
        <v>30</v>
      </c>
      <c r="H13" s="90">
        <f t="shared" si="0"/>
        <v>0</v>
      </c>
      <c r="I13" s="92">
        <f t="shared" si="1"/>
        <v>1</v>
      </c>
      <c r="J13" s="93">
        <v>0</v>
      </c>
      <c r="K13" s="91"/>
      <c r="L13" s="90">
        <f>J13-K13</f>
        <v>0</v>
      </c>
      <c r="M13" s="92"/>
      <c r="N13" s="90"/>
      <c r="O13" s="91"/>
      <c r="P13" s="90"/>
      <c r="Q13" s="92"/>
      <c r="R13" s="90"/>
      <c r="S13" s="91"/>
      <c r="T13" s="90"/>
      <c r="U13" s="92"/>
    </row>
    <row r="14" spans="1:21">
      <c r="A14" s="176"/>
      <c r="B14" s="6"/>
      <c r="C14" s="6"/>
      <c r="D14" s="20"/>
      <c r="E14" s="21" t="s">
        <v>28</v>
      </c>
      <c r="F14" s="90">
        <v>10</v>
      </c>
      <c r="G14" s="91">
        <v>9</v>
      </c>
      <c r="H14" s="90">
        <f t="shared" si="0"/>
        <v>1</v>
      </c>
      <c r="I14" s="92">
        <f t="shared" si="1"/>
        <v>0.9</v>
      </c>
      <c r="J14" s="93"/>
      <c r="K14" s="91"/>
      <c r="L14" s="90"/>
      <c r="M14" s="92"/>
      <c r="N14" s="90"/>
      <c r="O14" s="91"/>
      <c r="P14" s="90"/>
      <c r="Q14" s="92"/>
      <c r="R14" s="90"/>
      <c r="S14" s="91"/>
      <c r="T14" s="90"/>
      <c r="U14" s="92"/>
    </row>
    <row r="15" spans="1:21">
      <c r="A15" s="176"/>
      <c r="B15" s="6"/>
      <c r="C15" s="6"/>
      <c r="D15" s="20"/>
      <c r="E15" s="21" t="s">
        <v>29</v>
      </c>
      <c r="F15" s="90">
        <v>2</v>
      </c>
      <c r="G15" s="91">
        <v>1</v>
      </c>
      <c r="H15" s="90">
        <f t="shared" si="0"/>
        <v>1</v>
      </c>
      <c r="I15" s="92">
        <f t="shared" si="1"/>
        <v>0.5</v>
      </c>
      <c r="J15" s="93"/>
      <c r="K15" s="91"/>
      <c r="L15" s="90"/>
      <c r="M15" s="92"/>
      <c r="N15" s="90"/>
      <c r="O15" s="91"/>
      <c r="P15" s="90"/>
      <c r="Q15" s="92"/>
      <c r="R15" s="90"/>
      <c r="S15" s="91"/>
      <c r="T15" s="90"/>
      <c r="U15" s="92"/>
    </row>
    <row r="16" spans="1:21">
      <c r="A16" s="176"/>
      <c r="B16" s="6"/>
      <c r="C16" s="6"/>
      <c r="D16" s="20"/>
      <c r="E16" s="21" t="s">
        <v>30</v>
      </c>
      <c r="F16" s="90">
        <v>23</v>
      </c>
      <c r="G16" s="91">
        <v>11</v>
      </c>
      <c r="H16" s="90">
        <f t="shared" si="0"/>
        <v>12</v>
      </c>
      <c r="I16" s="92">
        <f t="shared" si="1"/>
        <v>0.47826086956521741</v>
      </c>
      <c r="J16" s="93"/>
      <c r="K16" s="91"/>
      <c r="L16" s="90"/>
      <c r="M16" s="92"/>
      <c r="N16" s="90"/>
      <c r="O16" s="91"/>
      <c r="P16" s="90"/>
      <c r="Q16" s="92"/>
      <c r="R16" s="90"/>
      <c r="S16" s="91"/>
      <c r="T16" s="90"/>
      <c r="U16" s="92"/>
    </row>
    <row r="17" spans="1:21">
      <c r="A17" s="176"/>
      <c r="B17" s="6"/>
      <c r="C17" s="6"/>
      <c r="D17" s="20"/>
      <c r="E17" s="21" t="s">
        <v>31</v>
      </c>
      <c r="F17" s="90">
        <v>30</v>
      </c>
      <c r="G17" s="91">
        <v>29</v>
      </c>
      <c r="H17" s="90">
        <f t="shared" si="0"/>
        <v>1</v>
      </c>
      <c r="I17" s="92">
        <f t="shared" si="1"/>
        <v>0.96666666666666667</v>
      </c>
      <c r="J17" s="93"/>
      <c r="K17" s="91"/>
      <c r="L17" s="90"/>
      <c r="M17" s="92"/>
      <c r="N17" s="90">
        <v>2</v>
      </c>
      <c r="O17" s="91"/>
      <c r="P17" s="90">
        <f>N17-O17</f>
        <v>2</v>
      </c>
      <c r="Q17" s="92">
        <f>O17/N17</f>
        <v>0</v>
      </c>
      <c r="R17" s="90"/>
      <c r="S17" s="91"/>
      <c r="T17" s="90"/>
      <c r="U17" s="92"/>
    </row>
    <row r="18" spans="1:21">
      <c r="A18" s="176"/>
      <c r="B18" s="6"/>
      <c r="C18" s="6"/>
      <c r="D18" s="20"/>
      <c r="E18" s="21" t="s">
        <v>32</v>
      </c>
      <c r="F18" s="90"/>
      <c r="G18" s="91"/>
      <c r="H18" s="90"/>
      <c r="I18" s="92"/>
      <c r="J18" s="93"/>
      <c r="K18" s="91"/>
      <c r="L18" s="90"/>
      <c r="M18" s="92"/>
      <c r="N18" s="90">
        <v>34</v>
      </c>
      <c r="O18" s="91">
        <v>14</v>
      </c>
      <c r="P18" s="90">
        <f>N18-O18</f>
        <v>20</v>
      </c>
      <c r="Q18" s="92">
        <f>O18/N18</f>
        <v>0.41176470588235292</v>
      </c>
      <c r="R18" s="90"/>
      <c r="S18" s="91"/>
      <c r="T18" s="90"/>
      <c r="U18" s="92"/>
    </row>
    <row r="19" spans="1:21">
      <c r="A19" s="176"/>
      <c r="B19" s="6"/>
      <c r="C19" s="6"/>
      <c r="D19" s="20"/>
      <c r="E19" s="21" t="s">
        <v>33</v>
      </c>
      <c r="F19" s="90">
        <v>29</v>
      </c>
      <c r="G19" s="91">
        <v>28</v>
      </c>
      <c r="H19" s="90">
        <f t="shared" ref="H19:H26" si="2">F19-G19</f>
        <v>1</v>
      </c>
      <c r="I19" s="92">
        <f t="shared" ref="I19:I26" si="3">G19/F19</f>
        <v>0.96551724137931039</v>
      </c>
      <c r="J19" s="93"/>
      <c r="K19" s="91"/>
      <c r="L19" s="90"/>
      <c r="M19" s="92"/>
      <c r="N19" s="90"/>
      <c r="O19" s="91"/>
      <c r="P19" s="90"/>
      <c r="Q19" s="92"/>
      <c r="R19" s="90"/>
      <c r="S19" s="91"/>
      <c r="T19" s="90"/>
      <c r="U19" s="92"/>
    </row>
    <row r="20" spans="1:21">
      <c r="A20" s="176"/>
      <c r="B20" s="6"/>
      <c r="C20" s="6"/>
      <c r="D20" s="20"/>
      <c r="E20" s="21" t="s">
        <v>34</v>
      </c>
      <c r="F20" s="90">
        <v>10</v>
      </c>
      <c r="G20" s="91">
        <v>2</v>
      </c>
      <c r="H20" s="90">
        <f t="shared" si="2"/>
        <v>8</v>
      </c>
      <c r="I20" s="92">
        <f t="shared" si="3"/>
        <v>0.2</v>
      </c>
      <c r="J20" s="93"/>
      <c r="K20" s="91"/>
      <c r="L20" s="90"/>
      <c r="M20" s="92"/>
      <c r="N20" s="90"/>
      <c r="O20" s="91"/>
      <c r="P20" s="90"/>
      <c r="Q20" s="92"/>
      <c r="R20" s="90"/>
      <c r="S20" s="91"/>
      <c r="T20" s="90"/>
      <c r="U20" s="92"/>
    </row>
    <row r="21" spans="1:21">
      <c r="A21" s="176"/>
      <c r="B21" s="6"/>
      <c r="C21" s="6"/>
      <c r="D21" s="20"/>
      <c r="E21" s="21" t="s">
        <v>35</v>
      </c>
      <c r="F21" s="90">
        <v>8</v>
      </c>
      <c r="G21" s="91">
        <v>4</v>
      </c>
      <c r="H21" s="90">
        <f t="shared" si="2"/>
        <v>4</v>
      </c>
      <c r="I21" s="92">
        <f t="shared" si="3"/>
        <v>0.5</v>
      </c>
      <c r="J21" s="93"/>
      <c r="K21" s="91"/>
      <c r="L21" s="90"/>
      <c r="M21" s="92"/>
      <c r="N21" s="90"/>
      <c r="O21" s="91"/>
      <c r="P21" s="90"/>
      <c r="Q21" s="92"/>
      <c r="R21" s="90"/>
      <c r="S21" s="91"/>
      <c r="T21" s="90"/>
      <c r="U21" s="92"/>
    </row>
    <row r="22" spans="1:21">
      <c r="A22" s="176"/>
      <c r="B22" s="6"/>
      <c r="C22" s="6"/>
      <c r="D22" s="20"/>
      <c r="E22" s="21" t="s">
        <v>36</v>
      </c>
      <c r="F22" s="90">
        <v>10</v>
      </c>
      <c r="G22" s="91">
        <v>5</v>
      </c>
      <c r="H22" s="90">
        <f t="shared" si="2"/>
        <v>5</v>
      </c>
      <c r="I22" s="92">
        <f t="shared" si="3"/>
        <v>0.5</v>
      </c>
      <c r="J22" s="93"/>
      <c r="K22" s="91"/>
      <c r="L22" s="90"/>
      <c r="M22" s="92"/>
      <c r="N22" s="90">
        <v>4</v>
      </c>
      <c r="O22" s="91">
        <v>4</v>
      </c>
      <c r="P22" s="90">
        <f>N22-O22</f>
        <v>0</v>
      </c>
      <c r="Q22" s="92">
        <f>O22/N22</f>
        <v>1</v>
      </c>
      <c r="R22" s="90"/>
      <c r="S22" s="91"/>
      <c r="T22" s="90"/>
      <c r="U22" s="92"/>
    </row>
    <row r="23" spans="1:21">
      <c r="A23" s="176"/>
      <c r="B23" s="6"/>
      <c r="C23" s="6"/>
      <c r="D23" s="20"/>
      <c r="E23" s="21" t="s">
        <v>37</v>
      </c>
      <c r="F23" s="90">
        <v>30</v>
      </c>
      <c r="G23" s="91">
        <v>10</v>
      </c>
      <c r="H23" s="90">
        <f t="shared" si="2"/>
        <v>20</v>
      </c>
      <c r="I23" s="92">
        <f t="shared" si="3"/>
        <v>0.33333333333333331</v>
      </c>
      <c r="J23" s="93"/>
      <c r="K23" s="91"/>
      <c r="L23" s="90"/>
      <c r="M23" s="92"/>
      <c r="N23" s="90">
        <v>8</v>
      </c>
      <c r="O23" s="91">
        <v>2</v>
      </c>
      <c r="P23" s="90">
        <f>N23-O23</f>
        <v>6</v>
      </c>
      <c r="Q23" s="92">
        <f>O23/N23</f>
        <v>0.25</v>
      </c>
      <c r="R23" s="90"/>
      <c r="S23" s="91"/>
      <c r="T23" s="90"/>
      <c r="U23" s="92"/>
    </row>
    <row r="24" spans="1:21">
      <c r="A24" s="176"/>
      <c r="B24" s="6"/>
      <c r="C24" s="20" t="s">
        <v>38</v>
      </c>
      <c r="D24" s="20"/>
      <c r="E24" s="21" t="s">
        <v>39</v>
      </c>
      <c r="F24" s="90">
        <v>10</v>
      </c>
      <c r="G24" s="91">
        <v>10</v>
      </c>
      <c r="H24" s="90">
        <f t="shared" si="2"/>
        <v>0</v>
      </c>
      <c r="I24" s="92">
        <f t="shared" si="3"/>
        <v>1</v>
      </c>
      <c r="J24" s="93"/>
      <c r="K24" s="91"/>
      <c r="L24" s="90"/>
      <c r="M24" s="92"/>
      <c r="N24" s="90"/>
      <c r="O24" s="91"/>
      <c r="P24" s="90"/>
      <c r="Q24" s="92"/>
      <c r="R24" s="90"/>
      <c r="S24" s="91"/>
      <c r="T24" s="90"/>
      <c r="U24" s="92"/>
    </row>
    <row r="25" spans="1:21">
      <c r="A25" s="176"/>
      <c r="B25" s="6"/>
      <c r="C25" s="20" t="s">
        <v>40</v>
      </c>
      <c r="D25" s="20"/>
      <c r="E25" s="21" t="s">
        <v>41</v>
      </c>
      <c r="F25" s="90">
        <v>9</v>
      </c>
      <c r="G25" s="91">
        <v>9</v>
      </c>
      <c r="H25" s="90">
        <f t="shared" si="2"/>
        <v>0</v>
      </c>
      <c r="I25" s="92">
        <f t="shared" si="3"/>
        <v>1</v>
      </c>
      <c r="J25" s="93"/>
      <c r="K25" s="91"/>
      <c r="L25" s="90"/>
      <c r="M25" s="92"/>
      <c r="N25" s="90">
        <v>3</v>
      </c>
      <c r="O25" s="91"/>
      <c r="P25" s="90">
        <f>N25-O25</f>
        <v>3</v>
      </c>
      <c r="Q25" s="92">
        <f>O25/N25</f>
        <v>0</v>
      </c>
      <c r="R25" s="90"/>
      <c r="S25" s="91"/>
      <c r="T25" s="90"/>
      <c r="U25" s="92"/>
    </row>
    <row r="26" spans="1:21">
      <c r="A26" s="176"/>
      <c r="B26" s="6">
        <v>3</v>
      </c>
      <c r="C26" s="20" t="s">
        <v>42</v>
      </c>
      <c r="D26" s="20">
        <v>2414</v>
      </c>
      <c r="E26" s="21" t="s">
        <v>43</v>
      </c>
      <c r="F26" s="90">
        <v>0</v>
      </c>
      <c r="G26" s="91"/>
      <c r="H26" s="90">
        <f t="shared" si="2"/>
        <v>0</v>
      </c>
      <c r="I26" s="92" t="e">
        <f t="shared" si="3"/>
        <v>#DIV/0!</v>
      </c>
      <c r="J26" s="93"/>
      <c r="K26" s="91"/>
      <c r="L26" s="90"/>
      <c r="M26" s="92"/>
      <c r="N26" s="90"/>
      <c r="O26" s="91"/>
      <c r="P26" s="90"/>
      <c r="Q26" s="92"/>
      <c r="R26" s="90"/>
      <c r="S26" s="91"/>
      <c r="T26" s="90"/>
      <c r="U26" s="92"/>
    </row>
    <row r="27" spans="1:21">
      <c r="A27" s="176"/>
      <c r="B27" s="6"/>
      <c r="C27" s="6" t="s">
        <v>44</v>
      </c>
      <c r="D27" s="20">
        <v>14747</v>
      </c>
      <c r="E27" s="21" t="s">
        <v>45</v>
      </c>
      <c r="F27" s="90"/>
      <c r="G27" s="91"/>
      <c r="H27" s="90"/>
      <c r="I27" s="92"/>
      <c r="J27" s="93"/>
      <c r="K27" s="91"/>
      <c r="L27" s="90"/>
      <c r="M27" s="92"/>
      <c r="N27" s="90"/>
      <c r="O27" s="91"/>
      <c r="P27" s="90"/>
      <c r="Q27" s="92"/>
      <c r="R27" s="90"/>
      <c r="S27" s="91"/>
      <c r="T27" s="90"/>
      <c r="U27" s="92"/>
    </row>
    <row r="28" spans="1:21">
      <c r="A28" s="176"/>
      <c r="B28" s="6"/>
      <c r="C28" s="6"/>
      <c r="D28" s="20">
        <v>14887</v>
      </c>
      <c r="E28" s="21" t="s">
        <v>46</v>
      </c>
      <c r="F28" s="90">
        <v>12</v>
      </c>
      <c r="G28" s="91">
        <v>11</v>
      </c>
      <c r="H28" s="90">
        <f t="shared" ref="H28:H52" si="4">F28-G28</f>
        <v>1</v>
      </c>
      <c r="I28" s="92">
        <f t="shared" ref="I28:I59" si="5">G28/F28</f>
        <v>0.91666666666666663</v>
      </c>
      <c r="J28" s="93">
        <v>4</v>
      </c>
      <c r="K28" s="91"/>
      <c r="L28" s="90">
        <f>J28-K28</f>
        <v>4</v>
      </c>
      <c r="M28" s="92">
        <f>K28/J28</f>
        <v>0</v>
      </c>
      <c r="N28" s="90"/>
      <c r="O28" s="91"/>
      <c r="P28" s="90"/>
      <c r="Q28" s="92"/>
      <c r="R28" s="90"/>
      <c r="S28" s="91"/>
      <c r="T28" s="90"/>
      <c r="U28" s="92"/>
    </row>
    <row r="29" spans="1:21">
      <c r="A29" s="176"/>
      <c r="B29" s="6"/>
      <c r="C29" s="6"/>
      <c r="D29" s="20">
        <v>14754</v>
      </c>
      <c r="E29" s="21" t="s">
        <v>47</v>
      </c>
      <c r="F29" s="90">
        <v>12</v>
      </c>
      <c r="G29" s="91">
        <v>12</v>
      </c>
      <c r="H29" s="90">
        <f t="shared" si="4"/>
        <v>0</v>
      </c>
      <c r="I29" s="92">
        <f t="shared" si="5"/>
        <v>1</v>
      </c>
      <c r="J29" s="93"/>
      <c r="K29" s="91"/>
      <c r="L29" s="90"/>
      <c r="M29" s="92"/>
      <c r="N29" s="90"/>
      <c r="O29" s="91"/>
      <c r="P29" s="90"/>
      <c r="Q29" s="92"/>
      <c r="R29" s="90"/>
      <c r="S29" s="91"/>
      <c r="T29" s="90"/>
      <c r="U29" s="92"/>
    </row>
    <row r="30" spans="1:21">
      <c r="A30" s="176"/>
      <c r="B30" s="6"/>
      <c r="C30" s="6"/>
      <c r="D30" s="20">
        <v>14701</v>
      </c>
      <c r="E30" s="21" t="s">
        <v>48</v>
      </c>
      <c r="F30" s="90">
        <v>6</v>
      </c>
      <c r="G30" s="91">
        <v>6</v>
      </c>
      <c r="H30" s="90">
        <f t="shared" si="4"/>
        <v>0</v>
      </c>
      <c r="I30" s="92">
        <f t="shared" si="5"/>
        <v>1</v>
      </c>
      <c r="J30" s="93">
        <v>8</v>
      </c>
      <c r="K30" s="91">
        <v>4</v>
      </c>
      <c r="L30" s="90">
        <f>J30-K30</f>
        <v>4</v>
      </c>
      <c r="M30" s="92">
        <f>K30/J30</f>
        <v>0.5</v>
      </c>
      <c r="N30" s="90"/>
      <c r="O30" s="91"/>
      <c r="P30" s="90"/>
      <c r="Q30" s="92"/>
      <c r="R30" s="90">
        <v>3</v>
      </c>
      <c r="S30" s="91">
        <v>2</v>
      </c>
      <c r="T30" s="90">
        <f>R30-S30</f>
        <v>1</v>
      </c>
      <c r="U30" s="92">
        <f>S30/R30</f>
        <v>0.66666666666666663</v>
      </c>
    </row>
    <row r="31" spans="1:21">
      <c r="A31" s="176"/>
      <c r="B31" s="20">
        <v>4</v>
      </c>
      <c r="C31" s="20" t="s">
        <v>49</v>
      </c>
      <c r="D31" s="20">
        <v>9800</v>
      </c>
      <c r="E31" s="21" t="s">
        <v>50</v>
      </c>
      <c r="F31" s="90">
        <v>4</v>
      </c>
      <c r="G31" s="91">
        <v>4</v>
      </c>
      <c r="H31" s="90">
        <f t="shared" si="4"/>
        <v>0</v>
      </c>
      <c r="I31" s="92">
        <f t="shared" si="5"/>
        <v>1</v>
      </c>
      <c r="J31" s="93">
        <v>1</v>
      </c>
      <c r="K31" s="91">
        <v>1</v>
      </c>
      <c r="L31" s="90">
        <f>J31-K31</f>
        <v>0</v>
      </c>
      <c r="M31" s="92">
        <f>K31/J31</f>
        <v>1</v>
      </c>
      <c r="N31" s="90"/>
      <c r="O31" s="91"/>
      <c r="P31" s="90"/>
      <c r="Q31" s="92"/>
      <c r="R31" s="90"/>
      <c r="S31" s="91"/>
      <c r="T31" s="90"/>
      <c r="U31" s="92"/>
    </row>
    <row r="32" spans="1:21">
      <c r="A32" s="176"/>
      <c r="B32" s="6">
        <v>5</v>
      </c>
      <c r="C32" s="6" t="s">
        <v>51</v>
      </c>
      <c r="D32" s="20">
        <v>9258</v>
      </c>
      <c r="E32" s="21" t="s">
        <v>52</v>
      </c>
      <c r="F32" s="90">
        <v>14</v>
      </c>
      <c r="G32" s="91">
        <v>14</v>
      </c>
      <c r="H32" s="90">
        <f t="shared" si="4"/>
        <v>0</v>
      </c>
      <c r="I32" s="92">
        <f t="shared" si="5"/>
        <v>1</v>
      </c>
      <c r="J32" s="93">
        <v>0</v>
      </c>
      <c r="K32" s="91"/>
      <c r="L32" s="90">
        <f>J32-K32</f>
        <v>0</v>
      </c>
      <c r="M32" s="92"/>
      <c r="N32" s="90"/>
      <c r="O32" s="91"/>
      <c r="P32" s="90"/>
      <c r="Q32" s="92"/>
      <c r="R32" s="90"/>
      <c r="S32" s="91"/>
      <c r="T32" s="90"/>
      <c r="U32" s="92"/>
    </row>
    <row r="33" spans="1:25">
      <c r="A33" s="176"/>
      <c r="B33" s="6"/>
      <c r="C33" s="6"/>
      <c r="D33" s="20">
        <v>9222</v>
      </c>
      <c r="E33" s="21" t="s">
        <v>53</v>
      </c>
      <c r="F33" s="90">
        <v>9</v>
      </c>
      <c r="G33" s="91">
        <v>9</v>
      </c>
      <c r="H33" s="90">
        <f t="shared" si="4"/>
        <v>0</v>
      </c>
      <c r="I33" s="92">
        <f t="shared" si="5"/>
        <v>1</v>
      </c>
      <c r="J33" s="93"/>
      <c r="K33" s="91"/>
      <c r="L33" s="90"/>
      <c r="M33" s="92"/>
      <c r="N33" s="90">
        <v>4</v>
      </c>
      <c r="O33" s="91">
        <v>2</v>
      </c>
      <c r="P33" s="90">
        <f>N33-O33</f>
        <v>2</v>
      </c>
      <c r="Q33" s="92">
        <f>O33/N33</f>
        <v>0.5</v>
      </c>
      <c r="R33" s="90"/>
      <c r="S33" s="91"/>
      <c r="T33" s="90"/>
      <c r="U33" s="92"/>
    </row>
    <row r="34" spans="1:25">
      <c r="A34" s="176"/>
      <c r="B34" s="6">
        <v>6</v>
      </c>
      <c r="C34" s="6" t="s">
        <v>54</v>
      </c>
      <c r="D34" s="20">
        <v>17975</v>
      </c>
      <c r="E34" s="21" t="s">
        <v>55</v>
      </c>
      <c r="F34" s="90">
        <v>6</v>
      </c>
      <c r="G34" s="91">
        <v>6</v>
      </c>
      <c r="H34" s="90">
        <f t="shared" si="4"/>
        <v>0</v>
      </c>
      <c r="I34" s="92">
        <f t="shared" si="5"/>
        <v>1</v>
      </c>
      <c r="J34" s="93"/>
      <c r="K34" s="91"/>
      <c r="L34" s="90" t="s">
        <v>56</v>
      </c>
      <c r="M34" s="92"/>
      <c r="N34" s="90"/>
      <c r="O34" s="91"/>
      <c r="P34" s="90"/>
      <c r="Q34" s="92"/>
      <c r="R34" s="90"/>
      <c r="S34" s="91"/>
      <c r="T34" s="90"/>
      <c r="U34" s="92"/>
    </row>
    <row r="35" spans="1:25">
      <c r="A35" s="176"/>
      <c r="B35" s="6"/>
      <c r="C35" s="6"/>
      <c r="D35" s="20">
        <v>18075</v>
      </c>
      <c r="E35" s="21" t="s">
        <v>57</v>
      </c>
      <c r="F35" s="90">
        <v>5</v>
      </c>
      <c r="G35" s="91">
        <v>4</v>
      </c>
      <c r="H35" s="90">
        <f t="shared" si="4"/>
        <v>1</v>
      </c>
      <c r="I35" s="92">
        <f t="shared" si="5"/>
        <v>0.8</v>
      </c>
      <c r="J35" s="93"/>
      <c r="K35" s="91"/>
      <c r="L35" s="90" t="s">
        <v>56</v>
      </c>
      <c r="M35" s="92"/>
      <c r="N35" s="90">
        <v>3</v>
      </c>
      <c r="O35" s="91">
        <v>3</v>
      </c>
      <c r="P35" s="90">
        <f>N35-O35</f>
        <v>0</v>
      </c>
      <c r="Q35" s="92">
        <f>O35/N35</f>
        <v>1</v>
      </c>
      <c r="R35" s="90"/>
      <c r="S35" s="91"/>
      <c r="T35" s="90"/>
      <c r="U35" s="92"/>
    </row>
    <row r="36" spans="1:25">
      <c r="A36" s="176"/>
      <c r="B36" s="20">
        <v>21</v>
      </c>
      <c r="C36" s="20" t="s">
        <v>58</v>
      </c>
      <c r="D36" s="20">
        <v>17053</v>
      </c>
      <c r="E36" s="21" t="s">
        <v>59</v>
      </c>
      <c r="F36" s="90">
        <v>10</v>
      </c>
      <c r="G36" s="91">
        <v>6</v>
      </c>
      <c r="H36" s="90">
        <f t="shared" si="4"/>
        <v>4</v>
      </c>
      <c r="I36" s="92">
        <f t="shared" si="5"/>
        <v>0.6</v>
      </c>
      <c r="J36" s="93"/>
      <c r="K36" s="91"/>
      <c r="L36" s="90" t="s">
        <v>56</v>
      </c>
      <c r="M36" s="92"/>
      <c r="N36" s="90"/>
      <c r="O36" s="91"/>
      <c r="P36" s="90"/>
      <c r="Q36" s="92"/>
      <c r="R36" s="90"/>
      <c r="S36" s="91"/>
      <c r="T36" s="90"/>
      <c r="U36" s="92"/>
    </row>
    <row r="37" spans="1:25">
      <c r="A37" s="12" t="s">
        <v>60</v>
      </c>
      <c r="B37" s="12"/>
      <c r="C37" s="12"/>
      <c r="D37" s="12"/>
      <c r="E37" s="12"/>
      <c r="F37" s="17">
        <f>SUM(F7:F36)</f>
        <v>399</v>
      </c>
      <c r="G37" s="17">
        <f>SUM(G7:G36)</f>
        <v>332</v>
      </c>
      <c r="H37" s="17">
        <f t="shared" si="4"/>
        <v>67</v>
      </c>
      <c r="I37" s="94">
        <f t="shared" si="5"/>
        <v>0.83208020050125309</v>
      </c>
      <c r="J37" s="17">
        <f>SUM(J7:J36)</f>
        <v>14</v>
      </c>
      <c r="K37" s="17"/>
      <c r="L37" s="17">
        <f>J37-K37</f>
        <v>14</v>
      </c>
      <c r="M37" s="94">
        <f>K37/J37</f>
        <v>0</v>
      </c>
      <c r="N37" s="17">
        <f>SUM(N7:N36)</f>
        <v>103</v>
      </c>
      <c r="O37" s="17">
        <f>SUM(O7:O36)</f>
        <v>39</v>
      </c>
      <c r="P37" s="17">
        <f>SUM(P7:P36)</f>
        <v>64</v>
      </c>
      <c r="Q37" s="94">
        <f>O37/N37</f>
        <v>0.37864077669902912</v>
      </c>
      <c r="R37" s="17">
        <f>SUM(R7:R36)</f>
        <v>3</v>
      </c>
      <c r="S37" s="17">
        <f>SUM(S7:S36)</f>
        <v>2</v>
      </c>
      <c r="T37" s="17">
        <f>SUM(T7:T36)</f>
        <v>1</v>
      </c>
      <c r="U37" s="94">
        <f>S37/R37</f>
        <v>0.66666666666666663</v>
      </c>
      <c r="V37" s="95"/>
      <c r="W37" s="95"/>
      <c r="X37" s="95"/>
      <c r="Y37" s="95"/>
    </row>
    <row r="38" spans="1:25">
      <c r="A38" s="177" t="s">
        <v>61</v>
      </c>
      <c r="B38" s="2">
        <v>7</v>
      </c>
      <c r="C38" s="2" t="s">
        <v>62</v>
      </c>
      <c r="D38" s="30">
        <v>14087</v>
      </c>
      <c r="E38" s="31" t="s">
        <v>63</v>
      </c>
      <c r="F38" s="96">
        <v>8</v>
      </c>
      <c r="G38" s="97">
        <v>0</v>
      </c>
      <c r="H38" s="96">
        <f t="shared" si="4"/>
        <v>8</v>
      </c>
      <c r="I38" s="98">
        <f t="shared" si="5"/>
        <v>0</v>
      </c>
      <c r="J38" s="99"/>
      <c r="K38" s="97"/>
      <c r="L38" s="96"/>
      <c r="M38" s="98"/>
      <c r="N38" s="96">
        <v>7</v>
      </c>
      <c r="O38" s="97">
        <v>2</v>
      </c>
      <c r="P38" s="96">
        <f>N38-O38</f>
        <v>5</v>
      </c>
      <c r="Q38" s="98">
        <f>O38/N38</f>
        <v>0.2857142857142857</v>
      </c>
      <c r="R38" s="96"/>
      <c r="S38" s="97"/>
      <c r="T38" s="96"/>
      <c r="U38" s="98"/>
    </row>
    <row r="39" spans="1:25">
      <c r="A39" s="177"/>
      <c r="B39" s="2"/>
      <c r="C39" s="2"/>
      <c r="D39" s="30">
        <v>13976</v>
      </c>
      <c r="E39" s="31" t="s">
        <v>64</v>
      </c>
      <c r="F39" s="96">
        <v>10</v>
      </c>
      <c r="G39" s="97">
        <v>10</v>
      </c>
      <c r="H39" s="96">
        <f t="shared" si="4"/>
        <v>0</v>
      </c>
      <c r="I39" s="98">
        <f t="shared" si="5"/>
        <v>1</v>
      </c>
      <c r="J39" s="99"/>
      <c r="K39" s="97"/>
      <c r="L39" s="96"/>
      <c r="M39" s="98"/>
      <c r="N39" s="96">
        <v>3</v>
      </c>
      <c r="O39" s="97">
        <v>3</v>
      </c>
      <c r="P39" s="96">
        <f>N39-O39</f>
        <v>0</v>
      </c>
      <c r="Q39" s="98">
        <f>O39/N39</f>
        <v>1</v>
      </c>
      <c r="R39" s="96"/>
      <c r="S39" s="97"/>
      <c r="T39" s="96"/>
      <c r="U39" s="98"/>
    </row>
    <row r="40" spans="1:25">
      <c r="A40" s="177"/>
      <c r="B40" s="2"/>
      <c r="C40" s="30" t="s">
        <v>65</v>
      </c>
      <c r="D40" s="30">
        <v>13483</v>
      </c>
      <c r="E40" s="31" t="s">
        <v>66</v>
      </c>
      <c r="F40" s="96">
        <v>10</v>
      </c>
      <c r="G40" s="97">
        <v>7</v>
      </c>
      <c r="H40" s="96">
        <f t="shared" si="4"/>
        <v>3</v>
      </c>
      <c r="I40" s="98">
        <f t="shared" si="5"/>
        <v>0.7</v>
      </c>
      <c r="J40" s="99"/>
      <c r="K40" s="97"/>
      <c r="L40" s="96"/>
      <c r="M40" s="98"/>
      <c r="N40" s="96"/>
      <c r="O40" s="97"/>
      <c r="P40" s="96"/>
      <c r="Q40" s="98"/>
      <c r="R40" s="96"/>
      <c r="S40" s="97"/>
      <c r="T40" s="96"/>
      <c r="U40" s="98"/>
    </row>
    <row r="41" spans="1:25">
      <c r="A41" s="177"/>
      <c r="B41" s="2">
        <v>8</v>
      </c>
      <c r="C41" s="2" t="s">
        <v>67</v>
      </c>
      <c r="D41" s="30">
        <v>8752</v>
      </c>
      <c r="E41" s="31" t="s">
        <v>68</v>
      </c>
      <c r="F41" s="96">
        <v>10</v>
      </c>
      <c r="G41" s="97">
        <v>10</v>
      </c>
      <c r="H41" s="96">
        <f t="shared" si="4"/>
        <v>0</v>
      </c>
      <c r="I41" s="98">
        <f t="shared" si="5"/>
        <v>1</v>
      </c>
      <c r="J41" s="99"/>
      <c r="K41" s="97"/>
      <c r="L41" s="96"/>
      <c r="M41" s="98"/>
      <c r="N41" s="96"/>
      <c r="O41" s="97"/>
      <c r="P41" s="96"/>
      <c r="Q41" s="98"/>
      <c r="R41" s="96"/>
      <c r="S41" s="97"/>
      <c r="T41" s="96"/>
      <c r="U41" s="98"/>
    </row>
    <row r="42" spans="1:25">
      <c r="A42" s="177"/>
      <c r="B42" s="2"/>
      <c r="C42" s="2"/>
      <c r="D42" s="30">
        <v>8945</v>
      </c>
      <c r="E42" s="31" t="s">
        <v>69</v>
      </c>
      <c r="F42" s="96">
        <v>6</v>
      </c>
      <c r="G42" s="97">
        <v>0</v>
      </c>
      <c r="H42" s="96">
        <f t="shared" si="4"/>
        <v>6</v>
      </c>
      <c r="I42" s="98">
        <f t="shared" si="5"/>
        <v>0</v>
      </c>
      <c r="J42" s="99"/>
      <c r="K42" s="97"/>
      <c r="L42" s="96"/>
      <c r="M42" s="98"/>
      <c r="N42" s="96"/>
      <c r="O42" s="97"/>
      <c r="P42" s="96"/>
      <c r="Q42" s="98"/>
      <c r="R42" s="96"/>
      <c r="S42" s="97"/>
      <c r="T42" s="96"/>
      <c r="U42" s="98"/>
    </row>
    <row r="43" spans="1:25">
      <c r="A43" s="177"/>
      <c r="B43" s="2"/>
      <c r="C43" s="2"/>
      <c r="D43" s="30">
        <v>8747</v>
      </c>
      <c r="E43" s="31" t="s">
        <v>70</v>
      </c>
      <c r="F43" s="96">
        <v>10</v>
      </c>
      <c r="G43" s="97">
        <v>10</v>
      </c>
      <c r="H43" s="96">
        <f t="shared" si="4"/>
        <v>0</v>
      </c>
      <c r="I43" s="98">
        <f t="shared" si="5"/>
        <v>1</v>
      </c>
      <c r="J43" s="99"/>
      <c r="K43" s="97"/>
      <c r="L43" s="96"/>
      <c r="M43" s="98"/>
      <c r="N43" s="96"/>
      <c r="O43" s="97"/>
      <c r="P43" s="96"/>
      <c r="Q43" s="98"/>
      <c r="R43" s="96"/>
      <c r="S43" s="97"/>
      <c r="T43" s="96"/>
      <c r="U43" s="98"/>
    </row>
    <row r="44" spans="1:25">
      <c r="A44" s="177"/>
      <c r="B44" s="2">
        <v>9</v>
      </c>
      <c r="C44" s="30" t="s">
        <v>71</v>
      </c>
      <c r="D44" s="30">
        <v>13091</v>
      </c>
      <c r="E44" s="31" t="s">
        <v>72</v>
      </c>
      <c r="F44" s="96">
        <v>3</v>
      </c>
      <c r="G44" s="97">
        <v>3</v>
      </c>
      <c r="H44" s="96">
        <f t="shared" si="4"/>
        <v>0</v>
      </c>
      <c r="I44" s="98">
        <f t="shared" si="5"/>
        <v>1</v>
      </c>
      <c r="J44" s="99">
        <v>2</v>
      </c>
      <c r="K44" s="97">
        <v>2</v>
      </c>
      <c r="L44" s="96">
        <f>J44-K44</f>
        <v>0</v>
      </c>
      <c r="M44" s="98">
        <f>K44/J44</f>
        <v>1</v>
      </c>
      <c r="N44" s="96"/>
      <c r="O44" s="97"/>
      <c r="P44" s="96"/>
      <c r="Q44" s="98"/>
      <c r="R44" s="96"/>
      <c r="S44" s="97"/>
      <c r="T44" s="96"/>
      <c r="U44" s="98"/>
    </row>
    <row r="45" spans="1:25">
      <c r="A45" s="177"/>
      <c r="B45" s="2"/>
      <c r="C45" s="2" t="s">
        <v>73</v>
      </c>
      <c r="D45" s="30">
        <v>8473</v>
      </c>
      <c r="E45" s="31" t="s">
        <v>74</v>
      </c>
      <c r="F45" s="96">
        <v>12</v>
      </c>
      <c r="G45" s="97">
        <v>12</v>
      </c>
      <c r="H45" s="96">
        <f t="shared" si="4"/>
        <v>0</v>
      </c>
      <c r="I45" s="98">
        <f t="shared" si="5"/>
        <v>1</v>
      </c>
      <c r="J45" s="99"/>
      <c r="K45" s="97"/>
      <c r="L45" s="96"/>
      <c r="M45" s="98"/>
      <c r="N45" s="96">
        <v>1</v>
      </c>
      <c r="O45" s="97">
        <v>1</v>
      </c>
      <c r="P45" s="96">
        <f>N45-O45</f>
        <v>0</v>
      </c>
      <c r="Q45" s="98">
        <f>O45/N45</f>
        <v>1</v>
      </c>
      <c r="R45" s="96">
        <v>0</v>
      </c>
      <c r="S45" s="97"/>
      <c r="T45" s="96">
        <f>R45-S45</f>
        <v>0</v>
      </c>
      <c r="U45" s="98" t="e">
        <f>S45/R45</f>
        <v>#DIV/0!</v>
      </c>
    </row>
    <row r="46" spans="1:25">
      <c r="A46" s="177"/>
      <c r="B46" s="2"/>
      <c r="C46" s="2"/>
      <c r="D46" s="30">
        <v>8639</v>
      </c>
      <c r="E46" s="31" t="s">
        <v>75</v>
      </c>
      <c r="F46" s="96">
        <v>30</v>
      </c>
      <c r="G46" s="97">
        <v>21</v>
      </c>
      <c r="H46" s="96">
        <f t="shared" si="4"/>
        <v>9</v>
      </c>
      <c r="I46" s="98">
        <f t="shared" si="5"/>
        <v>0.7</v>
      </c>
      <c r="J46" s="99"/>
      <c r="K46" s="97"/>
      <c r="L46" s="96"/>
      <c r="M46" s="98"/>
      <c r="N46" s="96"/>
      <c r="O46" s="97"/>
      <c r="P46" s="96"/>
      <c r="Q46" s="98"/>
      <c r="R46" s="96"/>
      <c r="S46" s="97"/>
      <c r="T46" s="96"/>
      <c r="U46" s="98"/>
    </row>
    <row r="47" spans="1:25">
      <c r="A47" s="177"/>
      <c r="B47" s="2">
        <v>10</v>
      </c>
      <c r="C47" s="2" t="s">
        <v>76</v>
      </c>
      <c r="D47" s="30">
        <v>1981</v>
      </c>
      <c r="E47" s="31" t="s">
        <v>77</v>
      </c>
      <c r="F47" s="96">
        <v>5</v>
      </c>
      <c r="G47" s="97">
        <v>0</v>
      </c>
      <c r="H47" s="96">
        <f t="shared" si="4"/>
        <v>5</v>
      </c>
      <c r="I47" s="98">
        <f t="shared" si="5"/>
        <v>0</v>
      </c>
      <c r="J47" s="99"/>
      <c r="K47" s="97"/>
      <c r="L47" s="96"/>
      <c r="M47" s="98"/>
      <c r="N47" s="96"/>
      <c r="O47" s="97"/>
      <c r="P47" s="96"/>
      <c r="Q47" s="98"/>
      <c r="R47" s="96"/>
      <c r="S47" s="97"/>
      <c r="T47" s="96"/>
      <c r="U47" s="98"/>
    </row>
    <row r="48" spans="1:25">
      <c r="A48" s="177"/>
      <c r="B48" s="2"/>
      <c r="C48" s="2"/>
      <c r="D48" s="30">
        <v>1944</v>
      </c>
      <c r="E48" s="31" t="s">
        <v>78</v>
      </c>
      <c r="F48" s="96">
        <v>9</v>
      </c>
      <c r="G48" s="97">
        <v>9</v>
      </c>
      <c r="H48" s="96">
        <f t="shared" si="4"/>
        <v>0</v>
      </c>
      <c r="I48" s="98">
        <f t="shared" si="5"/>
        <v>1</v>
      </c>
      <c r="J48" s="99">
        <v>14</v>
      </c>
      <c r="K48" s="97">
        <v>14</v>
      </c>
      <c r="L48" s="96">
        <f>J48-K48</f>
        <v>0</v>
      </c>
      <c r="M48" s="98">
        <f>K48/J48</f>
        <v>1</v>
      </c>
      <c r="N48" s="96"/>
      <c r="O48" s="97"/>
      <c r="P48" s="96"/>
      <c r="Q48" s="98"/>
      <c r="R48" s="96"/>
      <c r="S48" s="97"/>
      <c r="T48" s="96"/>
      <c r="U48" s="98"/>
    </row>
    <row r="49" spans="1:25">
      <c r="A49" s="177"/>
      <c r="B49" s="2"/>
      <c r="C49" s="2"/>
      <c r="D49" s="30">
        <v>2038</v>
      </c>
      <c r="E49" s="31" t="s">
        <v>79</v>
      </c>
      <c r="F49" s="96">
        <v>8</v>
      </c>
      <c r="G49" s="97">
        <v>8</v>
      </c>
      <c r="H49" s="96">
        <f t="shared" si="4"/>
        <v>0</v>
      </c>
      <c r="I49" s="98">
        <f t="shared" si="5"/>
        <v>1</v>
      </c>
      <c r="J49" s="99"/>
      <c r="K49" s="97"/>
      <c r="L49" s="96"/>
      <c r="M49" s="98"/>
      <c r="N49" s="96">
        <v>2</v>
      </c>
      <c r="O49" s="97">
        <v>0</v>
      </c>
      <c r="P49" s="96">
        <f>N49-O49</f>
        <v>2</v>
      </c>
      <c r="Q49" s="98">
        <f>O49/N49</f>
        <v>0</v>
      </c>
      <c r="R49" s="96"/>
      <c r="S49" s="97"/>
      <c r="T49" s="96"/>
      <c r="U49" s="98"/>
    </row>
    <row r="50" spans="1:25">
      <c r="A50" s="177"/>
      <c r="B50" s="2"/>
      <c r="C50" s="2"/>
      <c r="D50" s="30">
        <v>1987</v>
      </c>
      <c r="E50" s="31" t="s">
        <v>80</v>
      </c>
      <c r="F50" s="96">
        <v>14</v>
      </c>
      <c r="G50" s="97">
        <v>14</v>
      </c>
      <c r="H50" s="96">
        <f t="shared" si="4"/>
        <v>0</v>
      </c>
      <c r="I50" s="98">
        <f t="shared" si="5"/>
        <v>1</v>
      </c>
      <c r="J50" s="99">
        <v>5</v>
      </c>
      <c r="K50" s="97">
        <v>5</v>
      </c>
      <c r="L50" s="96">
        <f>J50-K50</f>
        <v>0</v>
      </c>
      <c r="M50" s="98">
        <f>K50/J50</f>
        <v>1</v>
      </c>
      <c r="N50" s="96">
        <v>5</v>
      </c>
      <c r="O50" s="97">
        <v>3</v>
      </c>
      <c r="P50" s="96">
        <f>N50-O50</f>
        <v>2</v>
      </c>
      <c r="Q50" s="98">
        <f>O50/N50</f>
        <v>0.6</v>
      </c>
      <c r="R50" s="96"/>
      <c r="S50" s="97"/>
      <c r="T50" s="96"/>
      <c r="U50" s="98"/>
    </row>
    <row r="51" spans="1:25">
      <c r="A51" s="177"/>
      <c r="B51" s="2"/>
      <c r="C51" s="2"/>
      <c r="D51" s="30">
        <v>2055</v>
      </c>
      <c r="E51" s="31" t="s">
        <v>81</v>
      </c>
      <c r="F51" s="96">
        <v>5</v>
      </c>
      <c r="G51" s="97">
        <v>4</v>
      </c>
      <c r="H51" s="96">
        <f t="shared" si="4"/>
        <v>1</v>
      </c>
      <c r="I51" s="98">
        <f t="shared" si="5"/>
        <v>0.8</v>
      </c>
      <c r="J51" s="99">
        <v>1</v>
      </c>
      <c r="K51" s="97"/>
      <c r="L51" s="96">
        <f>J51-K51</f>
        <v>1</v>
      </c>
      <c r="M51" s="98">
        <f>K51/J51</f>
        <v>0</v>
      </c>
      <c r="N51" s="96">
        <v>2</v>
      </c>
      <c r="O51" s="97">
        <v>1</v>
      </c>
      <c r="P51" s="96">
        <f>N51-O51</f>
        <v>1</v>
      </c>
      <c r="Q51" s="98">
        <f>O51/N51</f>
        <v>0.5</v>
      </c>
      <c r="R51" s="96"/>
      <c r="S51" s="97"/>
      <c r="T51" s="96"/>
      <c r="U51" s="98"/>
    </row>
    <row r="52" spans="1:25">
      <c r="A52" s="177"/>
      <c r="B52" s="30">
        <v>20</v>
      </c>
      <c r="C52" s="30" t="s">
        <v>82</v>
      </c>
      <c r="D52" s="30">
        <v>17277</v>
      </c>
      <c r="E52" s="31" t="s">
        <v>83</v>
      </c>
      <c r="F52" s="96">
        <v>20</v>
      </c>
      <c r="G52" s="97">
        <v>20</v>
      </c>
      <c r="H52" s="96">
        <f t="shared" si="4"/>
        <v>0</v>
      </c>
      <c r="I52" s="98">
        <f t="shared" si="5"/>
        <v>1</v>
      </c>
      <c r="J52" s="99"/>
      <c r="K52" s="97"/>
      <c r="L52" s="96"/>
      <c r="M52" s="98"/>
      <c r="N52" s="96"/>
      <c r="O52" s="97"/>
      <c r="P52" s="96"/>
      <c r="Q52" s="98"/>
      <c r="R52" s="96"/>
      <c r="S52" s="97"/>
      <c r="T52" s="96"/>
      <c r="U52" s="98"/>
    </row>
    <row r="53" spans="1:25">
      <c r="A53" s="12" t="s">
        <v>84</v>
      </c>
      <c r="B53" s="12"/>
      <c r="C53" s="12"/>
      <c r="D53" s="12"/>
      <c r="E53" s="12"/>
      <c r="F53" s="17">
        <f>SUM(F38:F52)</f>
        <v>160</v>
      </c>
      <c r="G53" s="17">
        <f>SUM(G38:G52)</f>
        <v>128</v>
      </c>
      <c r="H53" s="17">
        <f>SUM(H38:H52)</f>
        <v>32</v>
      </c>
      <c r="I53" s="94">
        <f t="shared" si="5"/>
        <v>0.8</v>
      </c>
      <c r="J53" s="17">
        <f>SUM(J38:J52)</f>
        <v>22</v>
      </c>
      <c r="K53" s="17">
        <f>SUM(K38:K52)</f>
        <v>21</v>
      </c>
      <c r="L53" s="17">
        <f>SUM(L38:L52)</f>
        <v>1</v>
      </c>
      <c r="M53" s="94">
        <f>K53/J53</f>
        <v>0.95454545454545459</v>
      </c>
      <c r="N53" s="17">
        <f>SUM(N38:N52)</f>
        <v>20</v>
      </c>
      <c r="O53" s="17">
        <f>SUM(O38:O52)</f>
        <v>10</v>
      </c>
      <c r="P53" s="17">
        <f>N53-O53</f>
        <v>10</v>
      </c>
      <c r="Q53" s="94">
        <f>O53/N53</f>
        <v>0.5</v>
      </c>
      <c r="R53" s="17">
        <f>SUM(R38:R52)</f>
        <v>0</v>
      </c>
      <c r="S53" s="17">
        <f>SUM(S38:S52)</f>
        <v>0</v>
      </c>
      <c r="T53" s="17">
        <f>R53-S53</f>
        <v>0</v>
      </c>
      <c r="U53" s="94" t="e">
        <f>S53/R53</f>
        <v>#DIV/0!</v>
      </c>
      <c r="V53" s="95"/>
      <c r="W53" s="95"/>
      <c r="X53" s="95"/>
      <c r="Y53" s="95"/>
    </row>
    <row r="54" spans="1:25">
      <c r="A54" s="178" t="s">
        <v>85</v>
      </c>
      <c r="B54" s="149">
        <v>11</v>
      </c>
      <c r="C54" s="149" t="s">
        <v>86</v>
      </c>
      <c r="D54" s="37">
        <v>1643</v>
      </c>
      <c r="E54" s="38" t="s">
        <v>87</v>
      </c>
      <c r="F54" s="100">
        <v>7</v>
      </c>
      <c r="G54" s="101">
        <v>7</v>
      </c>
      <c r="H54" s="100">
        <f t="shared" ref="H54:H69" si="6">F54-G54</f>
        <v>0</v>
      </c>
      <c r="I54" s="102">
        <f t="shared" si="5"/>
        <v>1</v>
      </c>
      <c r="J54" s="100">
        <v>0</v>
      </c>
      <c r="K54" s="101"/>
      <c r="L54" s="100">
        <f>J54-K54</f>
        <v>0</v>
      </c>
      <c r="M54" s="102"/>
      <c r="N54" s="100">
        <v>3</v>
      </c>
      <c r="O54" s="101">
        <v>1</v>
      </c>
      <c r="P54" s="100">
        <v>3</v>
      </c>
      <c r="Q54" s="102">
        <f>O54/N54</f>
        <v>0.33333333333333331</v>
      </c>
      <c r="R54" s="102"/>
      <c r="S54" s="103"/>
      <c r="T54" s="102"/>
      <c r="U54" s="102"/>
    </row>
    <row r="55" spans="1:25">
      <c r="A55" s="178"/>
      <c r="B55" s="149"/>
      <c r="C55" s="149"/>
      <c r="D55" s="37">
        <v>1634</v>
      </c>
      <c r="E55" s="38" t="s">
        <v>88</v>
      </c>
      <c r="F55" s="100">
        <v>7</v>
      </c>
      <c r="G55" s="101">
        <v>7</v>
      </c>
      <c r="H55" s="100">
        <f t="shared" si="6"/>
        <v>0</v>
      </c>
      <c r="I55" s="102">
        <f t="shared" si="5"/>
        <v>1</v>
      </c>
      <c r="J55" s="100">
        <v>0</v>
      </c>
      <c r="K55" s="101"/>
      <c r="L55" s="100">
        <f>J55-K55</f>
        <v>0</v>
      </c>
      <c r="M55" s="102" t="e">
        <f>K55/J55</f>
        <v>#DIV/0!</v>
      </c>
      <c r="N55" s="100"/>
      <c r="O55" s="101"/>
      <c r="P55" s="100"/>
      <c r="Q55" s="102"/>
      <c r="R55" s="102"/>
      <c r="S55" s="103"/>
      <c r="T55" s="102"/>
      <c r="U55" s="102"/>
    </row>
    <row r="56" spans="1:25">
      <c r="A56" s="178"/>
      <c r="B56" s="149">
        <v>12</v>
      </c>
      <c r="C56" s="149" t="s">
        <v>89</v>
      </c>
      <c r="D56" s="37">
        <v>17694</v>
      </c>
      <c r="E56" s="38" t="s">
        <v>90</v>
      </c>
      <c r="F56" s="100">
        <v>10</v>
      </c>
      <c r="G56" s="101">
        <v>6</v>
      </c>
      <c r="H56" s="100">
        <f t="shared" si="6"/>
        <v>4</v>
      </c>
      <c r="I56" s="102">
        <f t="shared" si="5"/>
        <v>0.6</v>
      </c>
      <c r="J56" s="100"/>
      <c r="K56" s="101"/>
      <c r="L56" s="100"/>
      <c r="M56" s="102"/>
      <c r="N56" s="100">
        <v>2</v>
      </c>
      <c r="O56" s="101">
        <v>1</v>
      </c>
      <c r="P56" s="100">
        <f>N56-O56</f>
        <v>1</v>
      </c>
      <c r="Q56" s="102">
        <f>O56/N56</f>
        <v>0.5</v>
      </c>
      <c r="R56" s="102"/>
      <c r="S56" s="103"/>
      <c r="T56" s="102"/>
      <c r="U56" s="102"/>
    </row>
    <row r="57" spans="1:25">
      <c r="A57" s="178"/>
      <c r="B57" s="149"/>
      <c r="C57" s="149"/>
      <c r="D57" s="37">
        <v>17724</v>
      </c>
      <c r="E57" s="38" t="s">
        <v>91</v>
      </c>
      <c r="F57" s="100">
        <v>10</v>
      </c>
      <c r="G57" s="101">
        <v>10</v>
      </c>
      <c r="H57" s="100">
        <f t="shared" si="6"/>
        <v>0</v>
      </c>
      <c r="I57" s="102">
        <f t="shared" si="5"/>
        <v>1</v>
      </c>
      <c r="J57" s="100"/>
      <c r="K57" s="101"/>
      <c r="L57" s="100"/>
      <c r="M57" s="102"/>
      <c r="N57" s="100"/>
      <c r="O57" s="101"/>
      <c r="P57" s="100"/>
      <c r="Q57" s="102"/>
      <c r="R57" s="102"/>
      <c r="S57" s="103"/>
      <c r="T57" s="102"/>
      <c r="U57" s="102"/>
    </row>
    <row r="58" spans="1:25">
      <c r="A58" s="178"/>
      <c r="B58" s="149"/>
      <c r="C58" s="149"/>
      <c r="D58" s="37">
        <v>17695</v>
      </c>
      <c r="E58" s="38" t="s">
        <v>92</v>
      </c>
      <c r="F58" s="100">
        <v>10</v>
      </c>
      <c r="G58" s="101">
        <v>10</v>
      </c>
      <c r="H58" s="100">
        <f t="shared" si="6"/>
        <v>0</v>
      </c>
      <c r="I58" s="102">
        <f t="shared" si="5"/>
        <v>1</v>
      </c>
      <c r="J58" s="100"/>
      <c r="K58" s="101"/>
      <c r="L58" s="100"/>
      <c r="M58" s="102"/>
      <c r="N58" s="100">
        <v>2</v>
      </c>
      <c r="O58" s="101">
        <v>2</v>
      </c>
      <c r="P58" s="100">
        <f>N58-O58</f>
        <v>0</v>
      </c>
      <c r="Q58" s="102">
        <f>O58/N58</f>
        <v>1</v>
      </c>
      <c r="R58" s="102"/>
      <c r="S58" s="103"/>
      <c r="T58" s="102"/>
      <c r="U58" s="102"/>
    </row>
    <row r="59" spans="1:25">
      <c r="A59" s="178"/>
      <c r="B59" s="149"/>
      <c r="C59" s="149"/>
      <c r="D59" s="37">
        <v>24293</v>
      </c>
      <c r="E59" s="38" t="s">
        <v>93</v>
      </c>
      <c r="F59" s="100">
        <v>14</v>
      </c>
      <c r="G59" s="101">
        <v>3</v>
      </c>
      <c r="H59" s="100">
        <f t="shared" si="6"/>
        <v>11</v>
      </c>
      <c r="I59" s="102">
        <f t="shared" si="5"/>
        <v>0.21428571428571427</v>
      </c>
      <c r="J59" s="100"/>
      <c r="K59" s="101"/>
      <c r="L59" s="100"/>
      <c r="M59" s="102"/>
      <c r="N59" s="100"/>
      <c r="O59" s="101"/>
      <c r="P59" s="100"/>
      <c r="Q59" s="102"/>
      <c r="R59" s="102"/>
      <c r="S59" s="103"/>
      <c r="T59" s="102"/>
      <c r="U59" s="102"/>
    </row>
    <row r="60" spans="1:25">
      <c r="A60" s="178"/>
      <c r="B60" s="149">
        <v>13</v>
      </c>
      <c r="C60" s="149" t="s">
        <v>94</v>
      </c>
      <c r="D60" s="37">
        <v>2631</v>
      </c>
      <c r="E60" s="38" t="s">
        <v>95</v>
      </c>
      <c r="F60" s="100">
        <v>8</v>
      </c>
      <c r="G60" s="101">
        <v>4</v>
      </c>
      <c r="H60" s="100">
        <f t="shared" si="6"/>
        <v>4</v>
      </c>
      <c r="I60" s="102">
        <f t="shared" ref="I60:I86" si="7">G60/F60</f>
        <v>0.5</v>
      </c>
      <c r="J60" s="100"/>
      <c r="K60" s="101"/>
      <c r="L60" s="100"/>
      <c r="M60" s="102"/>
      <c r="N60" s="100"/>
      <c r="O60" s="101"/>
      <c r="P60" s="100"/>
      <c r="Q60" s="102"/>
      <c r="R60" s="102"/>
      <c r="S60" s="103"/>
      <c r="T60" s="102"/>
      <c r="U60" s="102"/>
    </row>
    <row r="61" spans="1:25">
      <c r="A61" s="178"/>
      <c r="B61" s="149"/>
      <c r="C61" s="149"/>
      <c r="D61" s="37">
        <v>2619</v>
      </c>
      <c r="E61" s="38" t="s">
        <v>96</v>
      </c>
      <c r="F61" s="100">
        <v>8</v>
      </c>
      <c r="G61" s="101">
        <v>8</v>
      </c>
      <c r="H61" s="100">
        <f t="shared" si="6"/>
        <v>0</v>
      </c>
      <c r="I61" s="102">
        <f t="shared" si="7"/>
        <v>1</v>
      </c>
      <c r="J61" s="100">
        <v>2</v>
      </c>
      <c r="K61" s="101"/>
      <c r="L61" s="100">
        <f>J61-K61</f>
        <v>2</v>
      </c>
      <c r="M61" s="102">
        <f>K61/J61</f>
        <v>0</v>
      </c>
      <c r="N61" s="100"/>
      <c r="O61" s="101"/>
      <c r="P61" s="100"/>
      <c r="Q61" s="102"/>
      <c r="R61" s="102"/>
      <c r="S61" s="103"/>
      <c r="T61" s="102"/>
      <c r="U61" s="102"/>
    </row>
    <row r="62" spans="1:25">
      <c r="A62" s="178"/>
      <c r="B62" s="37">
        <v>14</v>
      </c>
      <c r="C62" s="37" t="s">
        <v>97</v>
      </c>
      <c r="D62" s="37">
        <v>13825</v>
      </c>
      <c r="E62" s="38" t="s">
        <v>98</v>
      </c>
      <c r="F62" s="100">
        <v>10</v>
      </c>
      <c r="G62" s="101">
        <v>10</v>
      </c>
      <c r="H62" s="100">
        <f t="shared" si="6"/>
        <v>0</v>
      </c>
      <c r="I62" s="102">
        <f t="shared" si="7"/>
        <v>1</v>
      </c>
      <c r="J62" s="100"/>
      <c r="K62" s="101"/>
      <c r="L62" s="100"/>
      <c r="M62" s="102"/>
      <c r="N62" s="100">
        <v>1</v>
      </c>
      <c r="O62" s="101">
        <v>0</v>
      </c>
      <c r="P62" s="100">
        <f>N62-O62</f>
        <v>1</v>
      </c>
      <c r="Q62" s="102">
        <f>O62/N62</f>
        <v>0</v>
      </c>
      <c r="R62" s="102"/>
      <c r="S62" s="103"/>
      <c r="T62" s="102"/>
      <c r="U62" s="102"/>
    </row>
    <row r="63" spans="1:25">
      <c r="A63" s="178"/>
      <c r="B63" s="149">
        <v>15</v>
      </c>
      <c r="C63" s="149" t="s">
        <v>99</v>
      </c>
      <c r="D63" s="37">
        <v>12228</v>
      </c>
      <c r="E63" s="38" t="s">
        <v>100</v>
      </c>
      <c r="F63" s="100">
        <v>6</v>
      </c>
      <c r="G63" s="101">
        <v>6</v>
      </c>
      <c r="H63" s="100">
        <f t="shared" si="6"/>
        <v>0</v>
      </c>
      <c r="I63" s="102">
        <f t="shared" si="7"/>
        <v>1</v>
      </c>
      <c r="J63" s="100"/>
      <c r="K63" s="101"/>
      <c r="L63" s="100"/>
      <c r="M63" s="102"/>
      <c r="N63" s="100"/>
      <c r="O63" s="101"/>
      <c r="P63" s="100"/>
      <c r="Q63" s="102"/>
      <c r="R63" s="102"/>
      <c r="S63" s="103"/>
      <c r="T63" s="102"/>
      <c r="U63" s="102"/>
    </row>
    <row r="64" spans="1:25">
      <c r="A64" s="178"/>
      <c r="B64" s="149"/>
      <c r="C64" s="149"/>
      <c r="D64" s="37">
        <v>12515</v>
      </c>
      <c r="E64" s="38" t="s">
        <v>101</v>
      </c>
      <c r="F64" s="100">
        <v>6</v>
      </c>
      <c r="G64" s="101">
        <v>4</v>
      </c>
      <c r="H64" s="100">
        <f t="shared" si="6"/>
        <v>2</v>
      </c>
      <c r="I64" s="102">
        <f t="shared" si="7"/>
        <v>0.66666666666666663</v>
      </c>
      <c r="J64" s="100"/>
      <c r="K64" s="101"/>
      <c r="L64" s="100"/>
      <c r="M64" s="102"/>
      <c r="N64" s="100"/>
      <c r="O64" s="101"/>
      <c r="P64" s="100"/>
      <c r="Q64" s="102"/>
      <c r="R64" s="102"/>
      <c r="S64" s="103"/>
      <c r="T64" s="102"/>
      <c r="U64" s="102"/>
    </row>
    <row r="65" spans="1:25">
      <c r="A65" s="178"/>
      <c r="B65" s="149"/>
      <c r="C65" s="149"/>
      <c r="D65" s="37">
        <v>12127</v>
      </c>
      <c r="E65" s="38" t="s">
        <v>102</v>
      </c>
      <c r="F65" s="100">
        <v>8</v>
      </c>
      <c r="G65" s="101">
        <v>8</v>
      </c>
      <c r="H65" s="100">
        <f t="shared" si="6"/>
        <v>0</v>
      </c>
      <c r="I65" s="102">
        <f t="shared" si="7"/>
        <v>1</v>
      </c>
      <c r="J65" s="100"/>
      <c r="K65" s="101"/>
      <c r="L65" s="100"/>
      <c r="M65" s="102"/>
      <c r="N65" s="100">
        <v>6</v>
      </c>
      <c r="O65" s="101">
        <v>4</v>
      </c>
      <c r="P65" s="100">
        <f>N65-O65</f>
        <v>2</v>
      </c>
      <c r="Q65" s="102">
        <f>O65/N65</f>
        <v>0.66666666666666663</v>
      </c>
      <c r="R65" s="102"/>
      <c r="S65" s="103"/>
      <c r="T65" s="102"/>
      <c r="U65" s="102"/>
    </row>
    <row r="66" spans="1:25">
      <c r="A66" s="178"/>
      <c r="B66" s="149"/>
      <c r="C66" s="149"/>
      <c r="D66" s="37">
        <v>12227</v>
      </c>
      <c r="E66" s="38" t="s">
        <v>103</v>
      </c>
      <c r="F66" s="100">
        <v>14</v>
      </c>
      <c r="G66" s="101">
        <v>9</v>
      </c>
      <c r="H66" s="100">
        <f t="shared" si="6"/>
        <v>5</v>
      </c>
      <c r="I66" s="102">
        <f t="shared" si="7"/>
        <v>0.6428571428571429</v>
      </c>
      <c r="J66" s="100"/>
      <c r="K66" s="101"/>
      <c r="L66" s="100"/>
      <c r="M66" s="102"/>
      <c r="N66" s="100">
        <v>2</v>
      </c>
      <c r="O66" s="101">
        <v>0</v>
      </c>
      <c r="P66" s="100">
        <f>N66-O66</f>
        <v>2</v>
      </c>
      <c r="Q66" s="102">
        <f>O66/N66</f>
        <v>0</v>
      </c>
      <c r="R66" s="102"/>
      <c r="S66" s="103"/>
      <c r="T66" s="102"/>
      <c r="U66" s="102"/>
    </row>
    <row r="67" spans="1:25">
      <c r="A67" s="178"/>
      <c r="B67" s="149"/>
      <c r="C67" s="149"/>
      <c r="D67" s="37"/>
      <c r="E67" s="38" t="s">
        <v>104</v>
      </c>
      <c r="F67" s="100">
        <v>10</v>
      </c>
      <c r="G67" s="101">
        <v>0</v>
      </c>
      <c r="H67" s="100">
        <f t="shared" si="6"/>
        <v>10</v>
      </c>
      <c r="I67" s="102">
        <f t="shared" si="7"/>
        <v>0</v>
      </c>
      <c r="J67" s="100"/>
      <c r="K67" s="101"/>
      <c r="L67" s="100"/>
      <c r="M67" s="102"/>
      <c r="N67" s="100"/>
      <c r="O67" s="101"/>
      <c r="P67" s="100"/>
      <c r="Q67" s="102"/>
      <c r="R67" s="102"/>
      <c r="S67" s="103"/>
      <c r="T67" s="102"/>
      <c r="U67" s="102"/>
    </row>
    <row r="68" spans="1:25">
      <c r="A68" s="178"/>
      <c r="B68" s="149"/>
      <c r="C68" s="149"/>
      <c r="D68" s="37">
        <v>12100</v>
      </c>
      <c r="E68" s="38" t="s">
        <v>105</v>
      </c>
      <c r="F68" s="100">
        <v>22</v>
      </c>
      <c r="G68" s="101">
        <v>14</v>
      </c>
      <c r="H68" s="100">
        <f t="shared" si="6"/>
        <v>8</v>
      </c>
      <c r="I68" s="102">
        <f t="shared" si="7"/>
        <v>0.63636363636363635</v>
      </c>
      <c r="J68" s="100"/>
      <c r="K68" s="101"/>
      <c r="L68" s="100"/>
      <c r="M68" s="102"/>
      <c r="N68" s="100">
        <v>2</v>
      </c>
      <c r="O68" s="101">
        <v>0</v>
      </c>
      <c r="P68" s="100">
        <f>N68-O68</f>
        <v>2</v>
      </c>
      <c r="Q68" s="102">
        <f>O68/N68</f>
        <v>0</v>
      </c>
      <c r="R68" s="102"/>
      <c r="S68" s="103"/>
      <c r="T68" s="102"/>
      <c r="U68" s="102"/>
    </row>
    <row r="69" spans="1:25">
      <c r="A69" s="178"/>
      <c r="B69" s="149"/>
      <c r="C69" s="37" t="s">
        <v>106</v>
      </c>
      <c r="D69" s="37">
        <v>16816</v>
      </c>
      <c r="E69" s="38" t="s">
        <v>107</v>
      </c>
      <c r="F69" s="100">
        <v>15</v>
      </c>
      <c r="G69" s="101">
        <v>8</v>
      </c>
      <c r="H69" s="100">
        <f t="shared" si="6"/>
        <v>7</v>
      </c>
      <c r="I69" s="102">
        <f t="shared" si="7"/>
        <v>0.53333333333333333</v>
      </c>
      <c r="J69" s="100"/>
      <c r="K69" s="101"/>
      <c r="L69" s="100"/>
      <c r="M69" s="102"/>
      <c r="N69" s="100">
        <v>2</v>
      </c>
      <c r="O69" s="101">
        <v>0</v>
      </c>
      <c r="P69" s="100">
        <f>N69-O69</f>
        <v>2</v>
      </c>
      <c r="Q69" s="102">
        <f>O69/N69</f>
        <v>0</v>
      </c>
      <c r="R69" s="104">
        <v>2</v>
      </c>
      <c r="S69" s="103"/>
      <c r="T69" s="102">
        <f>S69/R69</f>
        <v>0</v>
      </c>
      <c r="U69" s="102"/>
    </row>
    <row r="70" spans="1:25">
      <c r="A70" s="12" t="s">
        <v>108</v>
      </c>
      <c r="B70" s="12"/>
      <c r="C70" s="12"/>
      <c r="D70" s="12"/>
      <c r="E70" s="12"/>
      <c r="F70" s="17">
        <f>SUM(F54:F69)</f>
        <v>165</v>
      </c>
      <c r="G70" s="17">
        <f>SUM(G54:G69)</f>
        <v>114</v>
      </c>
      <c r="H70" s="17">
        <f>SUM(H54:H69)</f>
        <v>51</v>
      </c>
      <c r="I70" s="94">
        <f t="shared" si="7"/>
        <v>0.69090909090909092</v>
      </c>
      <c r="J70" s="17">
        <f>SUM(J54:J69)</f>
        <v>2</v>
      </c>
      <c r="K70" s="17">
        <f>SUM(K54:K69)</f>
        <v>0</v>
      </c>
      <c r="L70" s="17">
        <f>J70-K70</f>
        <v>2</v>
      </c>
      <c r="M70" s="94">
        <f>K70/J70</f>
        <v>0</v>
      </c>
      <c r="N70" s="17">
        <f>SUM(N54:N69)</f>
        <v>20</v>
      </c>
      <c r="O70" s="17">
        <f>SUM(O54:O69)</f>
        <v>8</v>
      </c>
      <c r="P70" s="17">
        <f>SUM(P54:P69)</f>
        <v>13</v>
      </c>
      <c r="Q70" s="94">
        <f>O70/N70</f>
        <v>0.4</v>
      </c>
      <c r="R70" s="94"/>
      <c r="S70" s="94"/>
      <c r="T70" s="94"/>
      <c r="U70" s="94"/>
      <c r="V70" s="105"/>
      <c r="W70" s="105"/>
      <c r="X70" s="105"/>
      <c r="Y70" s="105"/>
    </row>
    <row r="71" spans="1:25">
      <c r="A71" s="179" t="s">
        <v>109</v>
      </c>
      <c r="B71" s="12">
        <v>16</v>
      </c>
      <c r="C71" s="12" t="s">
        <v>110</v>
      </c>
      <c r="D71" s="15">
        <v>254</v>
      </c>
      <c r="E71" s="45" t="s">
        <v>111</v>
      </c>
      <c r="F71" s="106">
        <v>2</v>
      </c>
      <c r="G71" s="107">
        <v>0</v>
      </c>
      <c r="H71" s="106">
        <f t="shared" ref="H71:H84" si="8">F71-G71</f>
        <v>2</v>
      </c>
      <c r="I71" s="108">
        <f t="shared" si="7"/>
        <v>0</v>
      </c>
      <c r="J71" s="109"/>
      <c r="K71" s="107"/>
      <c r="L71" s="106"/>
      <c r="M71" s="108"/>
      <c r="N71" s="106">
        <v>2</v>
      </c>
      <c r="O71" s="107">
        <v>1</v>
      </c>
      <c r="P71" s="106">
        <f>N71-O71</f>
        <v>1</v>
      </c>
      <c r="Q71" s="108">
        <f>O71/N71</f>
        <v>0.5</v>
      </c>
      <c r="R71" s="108"/>
      <c r="S71" s="110"/>
      <c r="T71" s="108"/>
      <c r="U71" s="108"/>
    </row>
    <row r="72" spans="1:25">
      <c r="A72" s="179"/>
      <c r="B72" s="12"/>
      <c r="C72" s="12"/>
      <c r="D72" s="15">
        <v>348</v>
      </c>
      <c r="E72" s="45" t="s">
        <v>112</v>
      </c>
      <c r="F72" s="106">
        <v>14</v>
      </c>
      <c r="G72" s="107">
        <v>14</v>
      </c>
      <c r="H72" s="106">
        <f t="shared" si="8"/>
        <v>0</v>
      </c>
      <c r="I72" s="108">
        <f t="shared" si="7"/>
        <v>1</v>
      </c>
      <c r="J72" s="109"/>
      <c r="K72" s="107"/>
      <c r="L72" s="106"/>
      <c r="M72" s="108"/>
      <c r="N72" s="106"/>
      <c r="O72" s="107"/>
      <c r="P72" s="106"/>
      <c r="Q72" s="108"/>
      <c r="R72" s="108"/>
      <c r="S72" s="110"/>
      <c r="T72" s="108"/>
      <c r="U72" s="108"/>
    </row>
    <row r="73" spans="1:25">
      <c r="A73" s="179"/>
      <c r="B73" s="12"/>
      <c r="C73" s="12" t="s">
        <v>113</v>
      </c>
      <c r="D73" s="15">
        <v>646</v>
      </c>
      <c r="E73" s="45" t="s">
        <v>114</v>
      </c>
      <c r="F73" s="106">
        <v>5</v>
      </c>
      <c r="G73" s="107">
        <v>5</v>
      </c>
      <c r="H73" s="106">
        <f t="shared" si="8"/>
        <v>0</v>
      </c>
      <c r="I73" s="108">
        <f t="shared" si="7"/>
        <v>1</v>
      </c>
      <c r="J73" s="109">
        <v>5</v>
      </c>
      <c r="K73" s="107">
        <v>1</v>
      </c>
      <c r="L73" s="106">
        <f>J73-K73</f>
        <v>4</v>
      </c>
      <c r="M73" s="108">
        <f>K73/J73</f>
        <v>0.2</v>
      </c>
      <c r="N73" s="106"/>
      <c r="O73" s="107"/>
      <c r="P73" s="106"/>
      <c r="Q73" s="108"/>
      <c r="R73" s="108"/>
      <c r="S73" s="110"/>
      <c r="T73" s="108"/>
      <c r="U73" s="108"/>
    </row>
    <row r="74" spans="1:25">
      <c r="A74" s="179"/>
      <c r="B74" s="12"/>
      <c r="C74" s="12"/>
      <c r="D74" s="15">
        <v>656</v>
      </c>
      <c r="E74" s="45" t="s">
        <v>115</v>
      </c>
      <c r="F74" s="106">
        <v>25</v>
      </c>
      <c r="G74" s="107">
        <v>21</v>
      </c>
      <c r="H74" s="106">
        <f t="shared" si="8"/>
        <v>4</v>
      </c>
      <c r="I74" s="108">
        <f t="shared" si="7"/>
        <v>0.84</v>
      </c>
      <c r="J74" s="109"/>
      <c r="K74" s="107"/>
      <c r="L74" s="106"/>
      <c r="M74" s="108"/>
      <c r="N74" s="106"/>
      <c r="O74" s="107"/>
      <c r="P74" s="106"/>
      <c r="Q74" s="108"/>
      <c r="R74" s="108"/>
      <c r="S74" s="110"/>
      <c r="T74" s="108"/>
      <c r="U74" s="108"/>
    </row>
    <row r="75" spans="1:25">
      <c r="A75" s="179"/>
      <c r="B75" s="12">
        <v>17</v>
      </c>
      <c r="C75" s="12" t="s">
        <v>116</v>
      </c>
      <c r="D75" s="15">
        <v>10886</v>
      </c>
      <c r="E75" s="45" t="s">
        <v>117</v>
      </c>
      <c r="F75" s="106">
        <v>15</v>
      </c>
      <c r="G75" s="107">
        <v>15</v>
      </c>
      <c r="H75" s="106">
        <f t="shared" si="8"/>
        <v>0</v>
      </c>
      <c r="I75" s="108">
        <f t="shared" si="7"/>
        <v>1</v>
      </c>
      <c r="J75" s="109">
        <v>2</v>
      </c>
      <c r="K75" s="107">
        <v>1</v>
      </c>
      <c r="L75" s="106">
        <f>J75-K75</f>
        <v>1</v>
      </c>
      <c r="M75" s="108">
        <f>K75/J75</f>
        <v>0.5</v>
      </c>
      <c r="N75" s="106">
        <v>1</v>
      </c>
      <c r="O75" s="107">
        <v>2</v>
      </c>
      <c r="P75" s="106">
        <f>N75-O75</f>
        <v>-1</v>
      </c>
      <c r="Q75" s="108">
        <f>O75/N75</f>
        <v>2</v>
      </c>
      <c r="R75" s="108"/>
      <c r="S75" s="110"/>
      <c r="T75" s="108"/>
      <c r="U75" s="108"/>
    </row>
    <row r="76" spans="1:25">
      <c r="A76" s="179"/>
      <c r="B76" s="12"/>
      <c r="C76" s="12"/>
      <c r="D76" s="15">
        <v>10723</v>
      </c>
      <c r="E76" s="45" t="s">
        <v>118</v>
      </c>
      <c r="F76" s="106">
        <v>17</v>
      </c>
      <c r="G76" s="107">
        <v>5</v>
      </c>
      <c r="H76" s="106">
        <f t="shared" si="8"/>
        <v>12</v>
      </c>
      <c r="I76" s="108">
        <f t="shared" si="7"/>
        <v>0.29411764705882354</v>
      </c>
      <c r="J76" s="109"/>
      <c r="K76" s="107"/>
      <c r="L76" s="106"/>
      <c r="M76" s="108"/>
      <c r="N76" s="106">
        <v>5</v>
      </c>
      <c r="O76" s="107">
        <v>3</v>
      </c>
      <c r="P76" s="106">
        <f>N76-O76</f>
        <v>2</v>
      </c>
      <c r="Q76" s="108">
        <f>O76/N76</f>
        <v>0.6</v>
      </c>
      <c r="R76" s="108"/>
      <c r="S76" s="110"/>
      <c r="T76" s="108"/>
      <c r="U76" s="108"/>
    </row>
    <row r="77" spans="1:25">
      <c r="A77" s="179"/>
      <c r="B77" s="12"/>
      <c r="C77" s="12"/>
      <c r="D77" s="15">
        <v>10888</v>
      </c>
      <c r="E77" s="45" t="s">
        <v>119</v>
      </c>
      <c r="F77" s="106">
        <v>7</v>
      </c>
      <c r="G77" s="107">
        <v>1</v>
      </c>
      <c r="H77" s="106">
        <f t="shared" si="8"/>
        <v>6</v>
      </c>
      <c r="I77" s="108">
        <f t="shared" si="7"/>
        <v>0.14285714285714285</v>
      </c>
      <c r="J77" s="109"/>
      <c r="K77" s="107"/>
      <c r="L77" s="106"/>
      <c r="M77" s="108"/>
      <c r="N77" s="106">
        <v>10</v>
      </c>
      <c r="O77" s="107">
        <v>0</v>
      </c>
      <c r="P77" s="106">
        <f>N77-O77</f>
        <v>10</v>
      </c>
      <c r="Q77" s="108">
        <f>O77/N77</f>
        <v>0</v>
      </c>
      <c r="R77" s="108"/>
      <c r="S77" s="110"/>
      <c r="T77" s="108"/>
      <c r="U77" s="108"/>
      <c r="V77" s="68" t="s">
        <v>56</v>
      </c>
    </row>
    <row r="78" spans="1:25">
      <c r="A78" s="179"/>
      <c r="B78" s="12"/>
      <c r="C78" s="12"/>
      <c r="D78" s="15">
        <v>10989</v>
      </c>
      <c r="E78" s="45" t="s">
        <v>120</v>
      </c>
      <c r="F78" s="106">
        <v>28</v>
      </c>
      <c r="G78" s="107">
        <v>8</v>
      </c>
      <c r="H78" s="106">
        <f t="shared" si="8"/>
        <v>20</v>
      </c>
      <c r="I78" s="108">
        <f t="shared" si="7"/>
        <v>0.2857142857142857</v>
      </c>
      <c r="J78" s="109">
        <v>4</v>
      </c>
      <c r="K78" s="107"/>
      <c r="L78" s="106">
        <f>J78-K78</f>
        <v>4</v>
      </c>
      <c r="M78" s="108">
        <f>K78/J78</f>
        <v>0</v>
      </c>
      <c r="N78" s="106">
        <v>7</v>
      </c>
      <c r="O78" s="107">
        <v>4</v>
      </c>
      <c r="P78" s="106">
        <f>N78-O78</f>
        <v>3</v>
      </c>
      <c r="Q78" s="108">
        <f>O78/N78</f>
        <v>0.5714285714285714</v>
      </c>
      <c r="R78" s="108"/>
      <c r="S78" s="110"/>
      <c r="T78" s="108"/>
      <c r="U78" s="108"/>
    </row>
    <row r="79" spans="1:25">
      <c r="A79" s="179"/>
      <c r="B79" s="12"/>
      <c r="C79" s="15" t="s">
        <v>121</v>
      </c>
      <c r="D79" s="15">
        <v>1359</v>
      </c>
      <c r="E79" s="45" t="s">
        <v>122</v>
      </c>
      <c r="F79" s="106">
        <v>10</v>
      </c>
      <c r="G79" s="107">
        <v>9</v>
      </c>
      <c r="H79" s="106">
        <f t="shared" si="8"/>
        <v>1</v>
      </c>
      <c r="I79" s="108">
        <f t="shared" si="7"/>
        <v>0.9</v>
      </c>
      <c r="J79" s="109"/>
      <c r="K79" s="107"/>
      <c r="L79" s="106"/>
      <c r="M79" s="108"/>
      <c r="N79" s="106"/>
      <c r="O79" s="107"/>
      <c r="P79" s="106"/>
      <c r="Q79" s="108"/>
      <c r="R79" s="108"/>
      <c r="S79" s="110"/>
      <c r="T79" s="108"/>
      <c r="U79" s="108"/>
    </row>
    <row r="80" spans="1:25">
      <c r="A80" s="179"/>
      <c r="B80" s="12">
        <v>18</v>
      </c>
      <c r="C80" s="15" t="s">
        <v>123</v>
      </c>
      <c r="D80" s="15">
        <v>1062</v>
      </c>
      <c r="E80" s="45" t="s">
        <v>124</v>
      </c>
      <c r="F80" s="106">
        <v>10</v>
      </c>
      <c r="G80" s="107">
        <v>7</v>
      </c>
      <c r="H80" s="106">
        <f t="shared" si="8"/>
        <v>3</v>
      </c>
      <c r="I80" s="108">
        <f t="shared" si="7"/>
        <v>0.7</v>
      </c>
      <c r="J80" s="109"/>
      <c r="K80" s="107"/>
      <c r="L80" s="106"/>
      <c r="M80" s="108"/>
      <c r="N80" s="106"/>
      <c r="O80" s="107"/>
      <c r="P80" s="106"/>
      <c r="Q80" s="108"/>
      <c r="R80" s="108"/>
      <c r="S80" s="110"/>
      <c r="T80" s="108"/>
      <c r="U80" s="108"/>
    </row>
    <row r="81" spans="1:25">
      <c r="A81" s="179"/>
      <c r="B81" s="12"/>
      <c r="C81" s="51" t="s">
        <v>125</v>
      </c>
      <c r="D81" s="15">
        <v>2969</v>
      </c>
      <c r="E81" s="45" t="s">
        <v>126</v>
      </c>
      <c r="F81" s="106">
        <v>10</v>
      </c>
      <c r="G81" s="107">
        <v>10</v>
      </c>
      <c r="H81" s="106">
        <f t="shared" si="8"/>
        <v>0</v>
      </c>
      <c r="I81" s="108">
        <f t="shared" si="7"/>
        <v>1</v>
      </c>
      <c r="J81" s="109"/>
      <c r="K81" s="107"/>
      <c r="L81" s="106"/>
      <c r="M81" s="108"/>
      <c r="N81" s="106"/>
      <c r="O81" s="107"/>
      <c r="P81" s="106"/>
      <c r="Q81" s="108"/>
      <c r="R81" s="108"/>
      <c r="S81" s="110"/>
      <c r="T81" s="108"/>
      <c r="U81" s="108"/>
    </row>
    <row r="82" spans="1:25">
      <c r="A82" s="179"/>
      <c r="B82" s="15">
        <v>19</v>
      </c>
      <c r="C82" s="15" t="s">
        <v>127</v>
      </c>
      <c r="D82" s="15">
        <v>10079</v>
      </c>
      <c r="E82" s="45" t="s">
        <v>128</v>
      </c>
      <c r="F82" s="106">
        <v>5</v>
      </c>
      <c r="G82" s="107">
        <v>5</v>
      </c>
      <c r="H82" s="106">
        <f t="shared" si="8"/>
        <v>0</v>
      </c>
      <c r="I82" s="108">
        <f t="shared" si="7"/>
        <v>1</v>
      </c>
      <c r="J82" s="109"/>
      <c r="K82" s="107"/>
      <c r="L82" s="106"/>
      <c r="M82" s="108"/>
      <c r="N82" s="106"/>
      <c r="O82" s="107"/>
      <c r="P82" s="106"/>
      <c r="Q82" s="108"/>
      <c r="R82" s="108"/>
      <c r="S82" s="110"/>
      <c r="T82" s="108"/>
      <c r="U82" s="108"/>
    </row>
    <row r="83" spans="1:25">
      <c r="A83" s="179"/>
      <c r="B83" s="12">
        <v>22</v>
      </c>
      <c r="C83" s="12" t="s">
        <v>129</v>
      </c>
      <c r="D83" s="15">
        <v>9998</v>
      </c>
      <c r="E83" s="45" t="s">
        <v>130</v>
      </c>
      <c r="F83" s="106">
        <v>9</v>
      </c>
      <c r="G83" s="107">
        <v>7</v>
      </c>
      <c r="H83" s="106">
        <f t="shared" si="8"/>
        <v>2</v>
      </c>
      <c r="I83" s="108">
        <f t="shared" si="7"/>
        <v>0.77777777777777779</v>
      </c>
      <c r="J83" s="109">
        <v>4</v>
      </c>
      <c r="K83" s="107"/>
      <c r="L83" s="106">
        <f>J83-K83</f>
        <v>4</v>
      </c>
      <c r="M83" s="108"/>
      <c r="N83" s="106">
        <v>2</v>
      </c>
      <c r="O83" s="107">
        <v>0</v>
      </c>
      <c r="P83" s="106">
        <f>N83-O83</f>
        <v>2</v>
      </c>
      <c r="Q83" s="108">
        <f>O83/N83</f>
        <v>0</v>
      </c>
      <c r="R83" s="108"/>
      <c r="S83" s="110"/>
      <c r="T83" s="108"/>
      <c r="U83" s="108"/>
    </row>
    <row r="84" spans="1:25">
      <c r="A84" s="179"/>
      <c r="B84" s="12"/>
      <c r="C84" s="12"/>
      <c r="D84" s="15">
        <v>10014</v>
      </c>
      <c r="E84" s="45" t="s">
        <v>131</v>
      </c>
      <c r="F84" s="106">
        <v>4</v>
      </c>
      <c r="G84" s="107">
        <v>4</v>
      </c>
      <c r="H84" s="106">
        <f t="shared" si="8"/>
        <v>0</v>
      </c>
      <c r="I84" s="108">
        <f t="shared" si="7"/>
        <v>1</v>
      </c>
      <c r="J84" s="109"/>
      <c r="K84" s="107"/>
      <c r="L84" s="106"/>
      <c r="M84" s="108"/>
      <c r="N84" s="106">
        <v>2</v>
      </c>
      <c r="O84" s="107">
        <v>0</v>
      </c>
      <c r="P84" s="106">
        <f>N84-O84</f>
        <v>2</v>
      </c>
      <c r="Q84" s="108">
        <f>O84/N84</f>
        <v>0</v>
      </c>
      <c r="R84" s="108"/>
      <c r="S84" s="110"/>
      <c r="T84" s="108"/>
      <c r="U84" s="108"/>
    </row>
    <row r="85" spans="1:25">
      <c r="A85" s="9" t="s">
        <v>132</v>
      </c>
      <c r="B85" s="9"/>
      <c r="C85" s="9"/>
      <c r="D85" s="9"/>
      <c r="E85" s="9"/>
      <c r="F85" s="17">
        <f>SUM(F71:F84)</f>
        <v>161</v>
      </c>
      <c r="G85" s="17">
        <f>SUM(G71:G84)</f>
        <v>111</v>
      </c>
      <c r="H85" s="17">
        <f>SUM(H71:H84)</f>
        <v>50</v>
      </c>
      <c r="I85" s="94">
        <f t="shared" si="7"/>
        <v>0.68944099378881984</v>
      </c>
      <c r="J85" s="17">
        <f>SUM(J71:J84)</f>
        <v>15</v>
      </c>
      <c r="K85" s="17">
        <f>SUM(K71:K84)</f>
        <v>2</v>
      </c>
      <c r="L85" s="17">
        <f>J85-K85</f>
        <v>13</v>
      </c>
      <c r="M85" s="94">
        <f>K85/J85</f>
        <v>0.13333333333333333</v>
      </c>
      <c r="N85" s="17">
        <f>SUM(N71:N84)</f>
        <v>29</v>
      </c>
      <c r="O85" s="17">
        <f>SUM(O71:O84)</f>
        <v>10</v>
      </c>
      <c r="P85" s="17">
        <f>SUM(P71:P84)</f>
        <v>19</v>
      </c>
      <c r="Q85" s="94">
        <f>O85/N85</f>
        <v>0.34482758620689657</v>
      </c>
      <c r="R85" s="94"/>
      <c r="S85" s="94"/>
      <c r="T85" s="94"/>
      <c r="U85" s="94"/>
      <c r="V85" s="105"/>
      <c r="W85" s="105"/>
      <c r="X85" s="105"/>
      <c r="Y85" s="105"/>
    </row>
    <row r="86" spans="1:25">
      <c r="A86" s="9" t="s">
        <v>133</v>
      </c>
      <c r="B86" s="9"/>
      <c r="C86" s="9"/>
      <c r="D86" s="9"/>
      <c r="E86" s="9"/>
      <c r="F86" s="17">
        <f>F37+F53+F70+F85</f>
        <v>885</v>
      </c>
      <c r="G86" s="17">
        <f>G37+G53+G70+G85</f>
        <v>685</v>
      </c>
      <c r="H86" s="17">
        <f>H37+H53+H70+H85</f>
        <v>200</v>
      </c>
      <c r="I86" s="94">
        <f t="shared" si="7"/>
        <v>0.77401129943502822</v>
      </c>
      <c r="J86" s="17">
        <f>J37+J53+J70+J85</f>
        <v>53</v>
      </c>
      <c r="K86" s="17">
        <f>K37+K53+K70+K85</f>
        <v>23</v>
      </c>
      <c r="L86" s="17">
        <f>L37+L53+L70+L85</f>
        <v>30</v>
      </c>
      <c r="M86" s="94">
        <f>K86/J86</f>
        <v>0.43396226415094341</v>
      </c>
      <c r="N86" s="17">
        <f>N37+N53+N70+N85</f>
        <v>172</v>
      </c>
      <c r="O86" s="17">
        <f>O37+O53+O70+O85</f>
        <v>67</v>
      </c>
      <c r="P86" s="17">
        <f>P37+P53+P70+P85</f>
        <v>106</v>
      </c>
      <c r="Q86" s="94">
        <f>O86/N86</f>
        <v>0.38953488372093026</v>
      </c>
      <c r="R86" s="111">
        <f>R37+R53</f>
        <v>3</v>
      </c>
      <c r="S86" s="111">
        <f>S37+S53</f>
        <v>2</v>
      </c>
      <c r="T86" s="111">
        <f>T37+T53</f>
        <v>1</v>
      </c>
      <c r="U86" s="94">
        <f>S86/R86</f>
        <v>0.66666666666666663</v>
      </c>
      <c r="V86" s="105"/>
      <c r="W86" s="105"/>
      <c r="X86" s="105"/>
      <c r="Y86" s="105"/>
    </row>
    <row r="87" spans="1:25">
      <c r="A87" s="151" t="s">
        <v>134</v>
      </c>
      <c r="B87" s="151"/>
      <c r="C87" s="151"/>
      <c r="D87" s="151"/>
      <c r="E87" s="151"/>
      <c r="F87" s="112"/>
      <c r="G87" s="113"/>
      <c r="H87" s="112"/>
      <c r="I87" s="112"/>
      <c r="J87" s="112"/>
      <c r="K87" s="112"/>
      <c r="L87" s="112"/>
      <c r="M87" s="112"/>
      <c r="N87" s="112"/>
      <c r="O87" s="113"/>
      <c r="P87" s="112"/>
      <c r="Q87" s="114"/>
      <c r="R87" s="114"/>
      <c r="S87" s="114"/>
      <c r="T87" s="114"/>
      <c r="U87" s="114"/>
    </row>
    <row r="89" spans="1:25">
      <c r="A89" s="180" t="s">
        <v>135</v>
      </c>
      <c r="B89" s="180"/>
      <c r="C89" s="180"/>
      <c r="D89" s="180"/>
      <c r="E89" s="180"/>
      <c r="F89" s="180"/>
      <c r="G89" s="180"/>
      <c r="H89" s="180"/>
      <c r="I89" s="180"/>
      <c r="J89" s="180"/>
      <c r="K89" s="180"/>
      <c r="L89" s="180"/>
      <c r="M89" s="180"/>
      <c r="N89" s="180"/>
      <c r="O89" s="180"/>
      <c r="P89" s="180"/>
      <c r="Q89" s="180"/>
      <c r="R89" s="180"/>
      <c r="S89" s="180"/>
      <c r="T89" s="180"/>
      <c r="U89" s="180"/>
    </row>
    <row r="90" spans="1:25">
      <c r="A90" s="173" t="s">
        <v>0</v>
      </c>
      <c r="B90" s="173"/>
      <c r="C90" s="173"/>
      <c r="D90" s="173"/>
      <c r="E90" s="173"/>
      <c r="F90" s="173"/>
      <c r="G90" s="173"/>
      <c r="H90" s="173"/>
      <c r="I90" s="173"/>
      <c r="J90" s="173"/>
      <c r="K90" s="173"/>
      <c r="L90" s="173"/>
      <c r="M90" s="173"/>
      <c r="N90" s="173"/>
      <c r="O90" s="173"/>
      <c r="P90" s="173"/>
      <c r="Q90" s="173"/>
      <c r="R90" s="173"/>
      <c r="S90" s="173"/>
      <c r="T90" s="173"/>
      <c r="U90" s="173"/>
    </row>
    <row r="91" spans="1:25">
      <c r="A91" s="174" t="s">
        <v>1</v>
      </c>
      <c r="B91" s="174"/>
      <c r="C91" s="174"/>
      <c r="D91" s="174"/>
      <c r="E91" s="174"/>
      <c r="F91" s="174"/>
      <c r="G91" s="174"/>
      <c r="H91" s="174"/>
      <c r="I91" s="174"/>
      <c r="J91" s="174"/>
      <c r="K91" s="174"/>
      <c r="L91" s="174"/>
      <c r="M91" s="174"/>
      <c r="N91" s="174"/>
      <c r="O91" s="174"/>
      <c r="P91" s="174"/>
      <c r="Q91" s="174"/>
      <c r="R91" s="174"/>
      <c r="S91" s="174"/>
      <c r="T91" s="174"/>
      <c r="U91" s="174"/>
    </row>
    <row r="92" spans="1:25">
      <c r="A92" s="12" t="s">
        <v>200</v>
      </c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</row>
    <row r="93" spans="1:25">
      <c r="A93" s="9" t="s">
        <v>3</v>
      </c>
      <c r="B93" s="9"/>
      <c r="C93" s="9"/>
      <c r="D93" s="9"/>
      <c r="E93" s="9"/>
      <c r="F93" s="9" t="s">
        <v>8</v>
      </c>
      <c r="G93" s="9"/>
      <c r="H93" s="9"/>
      <c r="I93" s="9"/>
      <c r="J93" s="9"/>
      <c r="K93" s="9"/>
      <c r="L93" s="9"/>
      <c r="M93" s="9"/>
      <c r="N93" s="9" t="s">
        <v>9</v>
      </c>
      <c r="O93" s="9"/>
      <c r="P93" s="9"/>
      <c r="Q93" s="9"/>
      <c r="R93" s="9"/>
      <c r="S93" s="9"/>
      <c r="T93" s="9"/>
      <c r="U93" s="9"/>
      <c r="V93" s="9" t="s">
        <v>137</v>
      </c>
      <c r="W93" s="9"/>
      <c r="X93" s="9"/>
      <c r="Y93" s="9"/>
    </row>
    <row r="94" spans="1:25">
      <c r="A94" s="9"/>
      <c r="B94" s="9"/>
      <c r="C94" s="9"/>
      <c r="D94" s="9"/>
      <c r="E94" s="9"/>
      <c r="F94" s="9" t="s">
        <v>10</v>
      </c>
      <c r="G94" s="9"/>
      <c r="H94" s="9"/>
      <c r="I94" s="9"/>
      <c r="J94" s="9" t="s">
        <v>11</v>
      </c>
      <c r="K94" s="9"/>
      <c r="L94" s="9"/>
      <c r="M94" s="9"/>
      <c r="N94" s="9" t="s">
        <v>10</v>
      </c>
      <c r="O94" s="9"/>
      <c r="P94" s="9"/>
      <c r="Q94" s="9"/>
      <c r="R94" s="9" t="s">
        <v>11</v>
      </c>
      <c r="S94" s="9"/>
      <c r="T94" s="9"/>
      <c r="U94" s="9"/>
      <c r="V94" s="9"/>
      <c r="W94" s="9"/>
      <c r="X94" s="9"/>
      <c r="Y94" s="9"/>
    </row>
    <row r="95" spans="1:25">
      <c r="A95" s="9"/>
      <c r="B95" s="9"/>
      <c r="C95" s="9"/>
      <c r="D95" s="9"/>
      <c r="E95" s="9"/>
      <c r="F95" s="18" t="s">
        <v>12</v>
      </c>
      <c r="G95" s="18" t="s">
        <v>13</v>
      </c>
      <c r="H95" s="18" t="s">
        <v>14</v>
      </c>
      <c r="I95" s="18" t="s">
        <v>15</v>
      </c>
      <c r="J95" s="18" t="s">
        <v>12</v>
      </c>
      <c r="K95" s="18" t="s">
        <v>13</v>
      </c>
      <c r="L95" s="18" t="s">
        <v>14</v>
      </c>
      <c r="M95" s="18" t="s">
        <v>15</v>
      </c>
      <c r="N95" s="18" t="s">
        <v>12</v>
      </c>
      <c r="O95" s="18" t="s">
        <v>13</v>
      </c>
      <c r="P95" s="18" t="s">
        <v>14</v>
      </c>
      <c r="Q95" s="18" t="s">
        <v>15</v>
      </c>
      <c r="R95" s="18" t="s">
        <v>12</v>
      </c>
      <c r="S95" s="18" t="s">
        <v>13</v>
      </c>
      <c r="T95" s="18" t="s">
        <v>14</v>
      </c>
      <c r="U95" s="18" t="s">
        <v>15</v>
      </c>
      <c r="V95" s="18" t="s">
        <v>12</v>
      </c>
      <c r="W95" s="18" t="s">
        <v>13</v>
      </c>
      <c r="X95" s="18" t="s">
        <v>14</v>
      </c>
      <c r="Y95" s="18" t="s">
        <v>15</v>
      </c>
    </row>
    <row r="96" spans="1:25">
      <c r="A96" s="6" t="s">
        <v>16</v>
      </c>
      <c r="B96" s="6"/>
      <c r="C96" s="6"/>
      <c r="D96" s="6"/>
      <c r="E96" s="6"/>
      <c r="F96" s="115">
        <f t="shared" ref="F96:U96" si="9">F37</f>
        <v>399</v>
      </c>
      <c r="G96" s="115">
        <f t="shared" si="9"/>
        <v>332</v>
      </c>
      <c r="H96" s="115">
        <f t="shared" si="9"/>
        <v>67</v>
      </c>
      <c r="I96" s="116">
        <f t="shared" si="9"/>
        <v>0.83208020050125309</v>
      </c>
      <c r="J96" s="115">
        <f t="shared" si="9"/>
        <v>14</v>
      </c>
      <c r="K96" s="115">
        <f t="shared" si="9"/>
        <v>0</v>
      </c>
      <c r="L96" s="115">
        <f t="shared" si="9"/>
        <v>14</v>
      </c>
      <c r="M96" s="116">
        <f t="shared" si="9"/>
        <v>0</v>
      </c>
      <c r="N96" s="115">
        <f t="shared" si="9"/>
        <v>103</v>
      </c>
      <c r="O96" s="115">
        <f t="shared" si="9"/>
        <v>39</v>
      </c>
      <c r="P96" s="115">
        <f t="shared" si="9"/>
        <v>64</v>
      </c>
      <c r="Q96" s="116">
        <f t="shared" si="9"/>
        <v>0.37864077669902912</v>
      </c>
      <c r="R96" s="115">
        <f t="shared" si="9"/>
        <v>3</v>
      </c>
      <c r="S96" s="115">
        <f t="shared" si="9"/>
        <v>2</v>
      </c>
      <c r="T96" s="115">
        <f t="shared" si="9"/>
        <v>1</v>
      </c>
      <c r="U96" s="116">
        <f t="shared" si="9"/>
        <v>0.66666666666666663</v>
      </c>
      <c r="V96" s="115">
        <f t="shared" ref="V96:W100" si="10">F96+J96+N96+R96</f>
        <v>519</v>
      </c>
      <c r="W96" s="115">
        <f t="shared" si="10"/>
        <v>373</v>
      </c>
      <c r="X96" s="115">
        <f>V96-W96</f>
        <v>146</v>
      </c>
      <c r="Y96" s="116">
        <f>W96/V96</f>
        <v>0.7186897880539499</v>
      </c>
    </row>
    <row r="97" spans="1:25">
      <c r="A97" s="2" t="s">
        <v>61</v>
      </c>
      <c r="B97" s="2"/>
      <c r="C97" s="2"/>
      <c r="D97" s="2"/>
      <c r="E97" s="2"/>
      <c r="F97" s="117">
        <f t="shared" ref="F97:U97" si="11">F53</f>
        <v>160</v>
      </c>
      <c r="G97" s="117">
        <f t="shared" si="11"/>
        <v>128</v>
      </c>
      <c r="H97" s="117">
        <f t="shared" si="11"/>
        <v>32</v>
      </c>
      <c r="I97" s="118">
        <f t="shared" si="11"/>
        <v>0.8</v>
      </c>
      <c r="J97" s="117">
        <f t="shared" si="11"/>
        <v>22</v>
      </c>
      <c r="K97" s="117">
        <f t="shared" si="11"/>
        <v>21</v>
      </c>
      <c r="L97" s="117">
        <f t="shared" si="11"/>
        <v>1</v>
      </c>
      <c r="M97" s="118">
        <f t="shared" si="11"/>
        <v>0.95454545454545459</v>
      </c>
      <c r="N97" s="117">
        <f t="shared" si="11"/>
        <v>20</v>
      </c>
      <c r="O97" s="117">
        <f t="shared" si="11"/>
        <v>10</v>
      </c>
      <c r="P97" s="117">
        <f t="shared" si="11"/>
        <v>10</v>
      </c>
      <c r="Q97" s="118">
        <f t="shared" si="11"/>
        <v>0.5</v>
      </c>
      <c r="R97" s="117">
        <f t="shared" si="11"/>
        <v>0</v>
      </c>
      <c r="S97" s="117">
        <f t="shared" si="11"/>
        <v>0</v>
      </c>
      <c r="T97" s="117">
        <f t="shared" si="11"/>
        <v>0</v>
      </c>
      <c r="U97" s="118" t="e">
        <f t="shared" si="11"/>
        <v>#DIV/0!</v>
      </c>
      <c r="V97" s="115">
        <f t="shared" si="10"/>
        <v>202</v>
      </c>
      <c r="W97" s="115">
        <f t="shared" si="10"/>
        <v>159</v>
      </c>
      <c r="X97" s="115">
        <f>V97-W97</f>
        <v>43</v>
      </c>
      <c r="Y97" s="116">
        <f>W97/V97</f>
        <v>0.78712871287128716</v>
      </c>
    </row>
    <row r="98" spans="1:25">
      <c r="A98" s="149" t="s">
        <v>85</v>
      </c>
      <c r="B98" s="149"/>
      <c r="C98" s="149"/>
      <c r="D98" s="149"/>
      <c r="E98" s="149"/>
      <c r="F98" s="119">
        <f t="shared" ref="F98:Q98" si="12">F70</f>
        <v>165</v>
      </c>
      <c r="G98" s="119">
        <f t="shared" si="12"/>
        <v>114</v>
      </c>
      <c r="H98" s="119">
        <f t="shared" si="12"/>
        <v>51</v>
      </c>
      <c r="I98" s="120">
        <f t="shared" si="12"/>
        <v>0.69090909090909092</v>
      </c>
      <c r="J98" s="119">
        <f t="shared" si="12"/>
        <v>2</v>
      </c>
      <c r="K98" s="119">
        <f t="shared" si="12"/>
        <v>0</v>
      </c>
      <c r="L98" s="119">
        <f t="shared" si="12"/>
        <v>2</v>
      </c>
      <c r="M98" s="120">
        <f t="shared" si="12"/>
        <v>0</v>
      </c>
      <c r="N98" s="119">
        <f t="shared" si="12"/>
        <v>20</v>
      </c>
      <c r="O98" s="119">
        <f t="shared" si="12"/>
        <v>8</v>
      </c>
      <c r="P98" s="119">
        <f t="shared" si="12"/>
        <v>13</v>
      </c>
      <c r="Q98" s="120">
        <f t="shared" si="12"/>
        <v>0.4</v>
      </c>
      <c r="R98" s="120"/>
      <c r="S98" s="120"/>
      <c r="T98" s="120"/>
      <c r="U98" s="120"/>
      <c r="V98" s="115">
        <f t="shared" si="10"/>
        <v>187</v>
      </c>
      <c r="W98" s="115">
        <f t="shared" si="10"/>
        <v>122</v>
      </c>
      <c r="X98" s="115">
        <f>V98-W98</f>
        <v>65</v>
      </c>
      <c r="Y98" s="116">
        <f>W98/V98</f>
        <v>0.65240641711229952</v>
      </c>
    </row>
    <row r="99" spans="1:25">
      <c r="A99" s="12" t="s">
        <v>109</v>
      </c>
      <c r="B99" s="12"/>
      <c r="C99" s="12"/>
      <c r="D99" s="12"/>
      <c r="E99" s="12"/>
      <c r="F99" s="17">
        <f t="shared" ref="F99:Q99" si="13">F85</f>
        <v>161</v>
      </c>
      <c r="G99" s="17">
        <f t="shared" si="13"/>
        <v>111</v>
      </c>
      <c r="H99" s="17">
        <f t="shared" si="13"/>
        <v>50</v>
      </c>
      <c r="I99" s="94">
        <f t="shared" si="13"/>
        <v>0.68944099378881984</v>
      </c>
      <c r="J99" s="17">
        <f t="shared" si="13"/>
        <v>15</v>
      </c>
      <c r="K99" s="17">
        <f t="shared" si="13"/>
        <v>2</v>
      </c>
      <c r="L99" s="17">
        <f t="shared" si="13"/>
        <v>13</v>
      </c>
      <c r="M99" s="94">
        <f t="shared" si="13"/>
        <v>0.13333333333333333</v>
      </c>
      <c r="N99" s="17">
        <f t="shared" si="13"/>
        <v>29</v>
      </c>
      <c r="O99" s="17">
        <f t="shared" si="13"/>
        <v>10</v>
      </c>
      <c r="P99" s="17">
        <f t="shared" si="13"/>
        <v>19</v>
      </c>
      <c r="Q99" s="94">
        <f t="shared" si="13"/>
        <v>0.34482758620689657</v>
      </c>
      <c r="R99" s="94"/>
      <c r="S99" s="94"/>
      <c r="T99" s="94"/>
      <c r="U99" s="94"/>
      <c r="V99" s="115">
        <f t="shared" si="10"/>
        <v>205</v>
      </c>
      <c r="W99" s="115">
        <f t="shared" si="10"/>
        <v>123</v>
      </c>
      <c r="X99" s="115">
        <f>V99-W99</f>
        <v>82</v>
      </c>
      <c r="Y99" s="116">
        <f>W99/V99</f>
        <v>0.6</v>
      </c>
    </row>
    <row r="100" spans="1:25">
      <c r="A100" s="12" t="s">
        <v>138</v>
      </c>
      <c r="B100" s="12"/>
      <c r="C100" s="12"/>
      <c r="D100" s="12"/>
      <c r="E100" s="12"/>
      <c r="F100" s="17">
        <f t="shared" ref="F100:Q100" si="14">F86</f>
        <v>885</v>
      </c>
      <c r="G100" s="17">
        <f t="shared" si="14"/>
        <v>685</v>
      </c>
      <c r="H100" s="17">
        <f t="shared" si="14"/>
        <v>200</v>
      </c>
      <c r="I100" s="94">
        <f t="shared" si="14"/>
        <v>0.77401129943502822</v>
      </c>
      <c r="J100" s="17">
        <f t="shared" si="14"/>
        <v>53</v>
      </c>
      <c r="K100" s="17">
        <f t="shared" si="14"/>
        <v>23</v>
      </c>
      <c r="L100" s="17">
        <f t="shared" si="14"/>
        <v>30</v>
      </c>
      <c r="M100" s="94">
        <f t="shared" si="14"/>
        <v>0.43396226415094341</v>
      </c>
      <c r="N100" s="17">
        <f t="shared" si="14"/>
        <v>172</v>
      </c>
      <c r="O100" s="17">
        <f t="shared" si="14"/>
        <v>67</v>
      </c>
      <c r="P100" s="17">
        <f t="shared" si="14"/>
        <v>106</v>
      </c>
      <c r="Q100" s="94">
        <f t="shared" si="14"/>
        <v>0.38953488372093026</v>
      </c>
      <c r="R100" s="111">
        <f>R86</f>
        <v>3</v>
      </c>
      <c r="S100" s="111">
        <f>S86</f>
        <v>2</v>
      </c>
      <c r="T100" s="111">
        <f>T86</f>
        <v>1</v>
      </c>
      <c r="U100" s="94">
        <f>U86</f>
        <v>0.66666666666666663</v>
      </c>
      <c r="V100" s="115">
        <f t="shared" si="10"/>
        <v>1113</v>
      </c>
      <c r="W100" s="115">
        <f t="shared" si="10"/>
        <v>777</v>
      </c>
      <c r="X100" s="115">
        <f>V100-W100</f>
        <v>336</v>
      </c>
      <c r="Y100" s="116">
        <f>W100/V100</f>
        <v>0.69811320754716977</v>
      </c>
    </row>
    <row r="101" spans="1:25">
      <c r="A101" s="151" t="s">
        <v>134</v>
      </c>
      <c r="B101" s="151"/>
      <c r="C101" s="151"/>
      <c r="D101" s="151"/>
      <c r="E101" s="151"/>
      <c r="F101" s="112"/>
      <c r="G101" s="113"/>
      <c r="H101" s="112"/>
      <c r="I101" s="112"/>
      <c r="J101" s="112"/>
      <c r="K101" s="112"/>
      <c r="L101" s="112"/>
      <c r="M101" s="112"/>
      <c r="N101" s="112"/>
      <c r="O101" s="113"/>
      <c r="P101" s="112"/>
      <c r="Q101" s="114"/>
      <c r="R101" s="114"/>
      <c r="S101" s="114"/>
      <c r="T101" s="114"/>
      <c r="U101" s="114"/>
    </row>
    <row r="111" spans="1:25" ht="18" customHeight="1">
      <c r="E111" s="181" t="s">
        <v>201</v>
      </c>
      <c r="F111" s="181"/>
      <c r="G111" s="181"/>
      <c r="H111" s="181"/>
      <c r="I111" s="181"/>
      <c r="J111" s="181"/>
      <c r="K111" s="181"/>
      <c r="L111" s="181"/>
      <c r="M111" s="181"/>
      <c r="N111" s="181"/>
      <c r="O111" s="181"/>
      <c r="P111" s="181"/>
      <c r="Q111" s="181"/>
      <c r="R111" s="181"/>
      <c r="S111" s="181"/>
      <c r="T111" s="181"/>
    </row>
    <row r="112" spans="1:25">
      <c r="E112" s="182" t="s">
        <v>140</v>
      </c>
      <c r="F112" s="182"/>
      <c r="G112" s="182"/>
      <c r="H112" s="182"/>
      <c r="I112" s="182" t="s">
        <v>141</v>
      </c>
      <c r="J112" s="182"/>
      <c r="K112" s="182"/>
      <c r="L112" s="183" t="s">
        <v>142</v>
      </c>
      <c r="M112" s="183"/>
      <c r="N112" s="183"/>
      <c r="O112" s="182" t="s">
        <v>143</v>
      </c>
      <c r="P112" s="182"/>
      <c r="Q112" s="182"/>
      <c r="R112" s="183" t="s">
        <v>144</v>
      </c>
      <c r="S112" s="183"/>
      <c r="T112" s="183"/>
    </row>
    <row r="113" spans="5:20">
      <c r="E113" s="182" t="s">
        <v>8</v>
      </c>
      <c r="F113" s="182"/>
      <c r="G113" s="182"/>
      <c r="H113" s="182"/>
      <c r="I113" s="184">
        <f>F86+J86</f>
        <v>938</v>
      </c>
      <c r="J113" s="184"/>
      <c r="K113" s="184"/>
      <c r="L113" s="9">
        <f>G86+K86</f>
        <v>708</v>
      </c>
      <c r="M113" s="9"/>
      <c r="N113" s="9"/>
      <c r="O113" s="9">
        <f>I113-L113</f>
        <v>230</v>
      </c>
      <c r="P113" s="9"/>
      <c r="Q113" s="9"/>
      <c r="R113" s="185">
        <f>L113/I113</f>
        <v>0.75479744136460558</v>
      </c>
      <c r="S113" s="185"/>
      <c r="T113" s="185"/>
    </row>
    <row r="114" spans="5:20">
      <c r="E114" s="182" t="s">
        <v>9</v>
      </c>
      <c r="F114" s="182"/>
      <c r="G114" s="182"/>
      <c r="H114" s="182"/>
      <c r="I114" s="184">
        <f>N86+R86</f>
        <v>175</v>
      </c>
      <c r="J114" s="184"/>
      <c r="K114" s="184"/>
      <c r="L114" s="9">
        <f>O86+S86</f>
        <v>69</v>
      </c>
      <c r="M114" s="9"/>
      <c r="N114" s="9"/>
      <c r="O114" s="9">
        <f>I114-L114</f>
        <v>106</v>
      </c>
      <c r="P114" s="9"/>
      <c r="Q114" s="9"/>
      <c r="R114" s="185">
        <f>L114/I114</f>
        <v>0.39428571428571429</v>
      </c>
      <c r="S114" s="185"/>
      <c r="T114" s="185"/>
    </row>
    <row r="115" spans="5:20">
      <c r="E115" s="182" t="s">
        <v>145</v>
      </c>
      <c r="F115" s="182"/>
      <c r="G115" s="182"/>
      <c r="H115" s="182"/>
      <c r="I115" s="184">
        <f>SUM(I113:I114)</f>
        <v>1113</v>
      </c>
      <c r="J115" s="184"/>
      <c r="K115" s="184"/>
      <c r="L115" s="9">
        <f>SUM(L113:L114)</f>
        <v>777</v>
      </c>
      <c r="M115" s="9"/>
      <c r="N115" s="9"/>
      <c r="O115" s="9">
        <f>SUM(O113:O114)</f>
        <v>336</v>
      </c>
      <c r="P115" s="9"/>
      <c r="Q115" s="9"/>
      <c r="R115" s="185">
        <f>L115/I115</f>
        <v>0.69811320754716977</v>
      </c>
      <c r="S115" s="185"/>
      <c r="T115" s="185"/>
    </row>
    <row r="116" spans="5:20">
      <c r="E116" s="186" t="s">
        <v>146</v>
      </c>
      <c r="F116" s="186"/>
      <c r="G116" s="186"/>
      <c r="H116" s="186"/>
      <c r="I116" s="186"/>
      <c r="J116" s="186"/>
      <c r="K116" s="186"/>
      <c r="L116" s="186"/>
      <c r="M116" s="186"/>
      <c r="N116" s="186"/>
      <c r="O116" s="186"/>
      <c r="P116" s="186"/>
      <c r="Q116" s="186"/>
      <c r="R116" s="186"/>
      <c r="S116" s="186"/>
      <c r="T116" s="186"/>
    </row>
    <row r="118" spans="5:20">
      <c r="E118" s="187" t="s">
        <v>147</v>
      </c>
      <c r="F118" s="187"/>
      <c r="G118" s="187"/>
      <c r="H118" s="187"/>
      <c r="I118" s="187"/>
      <c r="J118" s="187"/>
      <c r="K118" s="187"/>
      <c r="L118" s="187"/>
      <c r="M118" s="187"/>
    </row>
    <row r="119" spans="5:20">
      <c r="E119" s="121"/>
      <c r="F119" s="187" t="s">
        <v>148</v>
      </c>
      <c r="G119" s="187"/>
      <c r="H119" s="187"/>
      <c r="I119" s="187"/>
      <c r="J119" s="187" t="s">
        <v>149</v>
      </c>
      <c r="K119" s="187"/>
      <c r="L119" s="187"/>
      <c r="M119" s="187"/>
    </row>
    <row r="120" spans="5:20" ht="21">
      <c r="E120" s="122"/>
      <c r="F120" s="123" t="s">
        <v>150</v>
      </c>
      <c r="G120" s="123" t="s">
        <v>151</v>
      </c>
      <c r="H120" s="123" t="s">
        <v>152</v>
      </c>
      <c r="I120" s="123" t="s">
        <v>153</v>
      </c>
      <c r="J120" s="123" t="s">
        <v>150</v>
      </c>
      <c r="K120" s="123" t="s">
        <v>151</v>
      </c>
      <c r="L120" s="123" t="s">
        <v>152</v>
      </c>
      <c r="M120" s="123" t="s">
        <v>153</v>
      </c>
    </row>
    <row r="121" spans="5:20">
      <c r="E121" s="121" t="s">
        <v>16</v>
      </c>
      <c r="F121" s="124">
        <v>1928</v>
      </c>
      <c r="G121" s="124">
        <v>735</v>
      </c>
      <c r="H121" s="124">
        <f>F121-G121</f>
        <v>1193</v>
      </c>
      <c r="I121" s="125">
        <f>G121/F121</f>
        <v>0.38122406639004147</v>
      </c>
      <c r="J121" s="124">
        <v>420</v>
      </c>
      <c r="K121" s="124">
        <v>91</v>
      </c>
      <c r="L121" s="124">
        <f>J121-K121</f>
        <v>329</v>
      </c>
      <c r="M121" s="125">
        <f>K121/J121</f>
        <v>0.21666666666666667</v>
      </c>
    </row>
    <row r="122" spans="5:20">
      <c r="E122" s="121" t="s">
        <v>61</v>
      </c>
      <c r="F122" s="124">
        <v>1377</v>
      </c>
      <c r="G122" s="124">
        <v>392</v>
      </c>
      <c r="H122" s="124">
        <f>F122-G122</f>
        <v>985</v>
      </c>
      <c r="I122" s="125">
        <f>G122/F122</f>
        <v>0.28467683369644153</v>
      </c>
      <c r="J122" s="124">
        <v>420</v>
      </c>
      <c r="K122" s="124">
        <v>58</v>
      </c>
      <c r="L122" s="124">
        <f>J122-K122</f>
        <v>362</v>
      </c>
      <c r="M122" s="125">
        <f>K122/J122</f>
        <v>0.1380952380952381</v>
      </c>
    </row>
    <row r="123" spans="5:20">
      <c r="E123" s="121" t="s">
        <v>85</v>
      </c>
      <c r="F123" s="124">
        <v>1420</v>
      </c>
      <c r="G123" s="124">
        <v>434</v>
      </c>
      <c r="H123" s="124">
        <f>F123-G123</f>
        <v>986</v>
      </c>
      <c r="I123" s="125">
        <f>G123/F123</f>
        <v>0.30563380281690139</v>
      </c>
      <c r="J123" s="124">
        <v>359</v>
      </c>
      <c r="K123" s="124">
        <v>49</v>
      </c>
      <c r="L123" s="124">
        <f>J123-K123</f>
        <v>310</v>
      </c>
      <c r="M123" s="125">
        <f>K123/J123</f>
        <v>0.13649025069637882</v>
      </c>
    </row>
    <row r="124" spans="5:20">
      <c r="E124" s="121" t="s">
        <v>109</v>
      </c>
      <c r="F124" s="124">
        <v>1920</v>
      </c>
      <c r="G124" s="124">
        <v>693</v>
      </c>
      <c r="H124" s="124">
        <f>F124-G124</f>
        <v>1227</v>
      </c>
      <c r="I124" s="125">
        <f>G124/F124</f>
        <v>0.36093750000000002</v>
      </c>
      <c r="J124" s="124">
        <v>454</v>
      </c>
      <c r="K124" s="124">
        <v>58</v>
      </c>
      <c r="L124" s="124">
        <f>J124-K124</f>
        <v>396</v>
      </c>
      <c r="M124" s="125">
        <f>K124/J124</f>
        <v>0.1277533039647577</v>
      </c>
    </row>
    <row r="125" spans="5:20">
      <c r="E125" s="121" t="s">
        <v>138</v>
      </c>
      <c r="F125" s="121">
        <f>F121+F122+F123+F124</f>
        <v>6645</v>
      </c>
      <c r="G125" s="121">
        <f>G121+G122+G123+G124</f>
        <v>2254</v>
      </c>
      <c r="H125" s="121">
        <f>H121+H122+H123+H124</f>
        <v>4391</v>
      </c>
      <c r="I125" s="126">
        <f>G125/F125</f>
        <v>0.33920240782543265</v>
      </c>
      <c r="J125" s="121">
        <f>J121+J122+J123+J124</f>
        <v>1653</v>
      </c>
      <c r="K125" s="121">
        <f>K121+K122+K123+K124</f>
        <v>256</v>
      </c>
      <c r="L125" s="121">
        <f>L121+L122+L123+L124</f>
        <v>1397</v>
      </c>
      <c r="M125" s="126">
        <f>K125/J125</f>
        <v>0.15486993345432548</v>
      </c>
    </row>
    <row r="126" spans="5:20">
      <c r="E126" s="68" t="s">
        <v>154</v>
      </c>
      <c r="H126" s="127"/>
    </row>
    <row r="127" spans="5:20">
      <c r="E127" s="68" t="s">
        <v>155</v>
      </c>
      <c r="H127" s="127"/>
    </row>
    <row r="137" spans="1:21">
      <c r="A137" s="12" t="s">
        <v>135</v>
      </c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</row>
    <row r="138" spans="1:21">
      <c r="A138" s="12" t="s">
        <v>0</v>
      </c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</row>
    <row r="139" spans="1:21">
      <c r="A139" s="12" t="s">
        <v>1</v>
      </c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</row>
    <row r="140" spans="1:21">
      <c r="A140" s="12" t="s">
        <v>199</v>
      </c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</row>
    <row r="141" spans="1:21">
      <c r="A141" s="9" t="s">
        <v>3</v>
      </c>
      <c r="B141" s="9"/>
      <c r="C141" s="9"/>
      <c r="D141" s="9"/>
      <c r="E141" s="9"/>
      <c r="F141" s="12" t="s">
        <v>156</v>
      </c>
      <c r="G141" s="12"/>
      <c r="H141" s="12"/>
      <c r="I141" s="12"/>
      <c r="J141" s="12"/>
      <c r="K141" s="12"/>
      <c r="L141" s="12"/>
      <c r="M141" s="12"/>
      <c r="N141" s="12" t="s">
        <v>157</v>
      </c>
      <c r="O141" s="12"/>
      <c r="P141" s="12"/>
      <c r="Q141" s="12"/>
      <c r="R141" s="12"/>
      <c r="S141" s="12"/>
      <c r="T141" s="12"/>
      <c r="U141" s="12"/>
    </row>
    <row r="142" spans="1:21">
      <c r="A142" s="9"/>
      <c r="B142" s="9"/>
      <c r="C142" s="9"/>
      <c r="D142" s="9"/>
      <c r="E142" s="9"/>
      <c r="F142" s="12" t="s">
        <v>158</v>
      </c>
      <c r="G142" s="12"/>
      <c r="H142" s="12"/>
      <c r="I142" s="12"/>
      <c r="J142" s="12" t="s">
        <v>159</v>
      </c>
      <c r="K142" s="12"/>
      <c r="L142" s="12"/>
      <c r="M142" s="12"/>
      <c r="N142" s="12" t="s">
        <v>158</v>
      </c>
      <c r="O142" s="12"/>
      <c r="P142" s="12"/>
      <c r="Q142" s="12"/>
      <c r="R142" s="12" t="s">
        <v>159</v>
      </c>
      <c r="S142" s="12"/>
      <c r="T142" s="12"/>
      <c r="U142" s="12"/>
    </row>
    <row r="143" spans="1:21">
      <c r="A143" s="188" t="s">
        <v>16</v>
      </c>
      <c r="B143" s="188"/>
      <c r="C143" s="188"/>
      <c r="D143" s="188"/>
      <c r="E143" s="188"/>
      <c r="F143" s="128">
        <f t="shared" ref="F143:G147" si="15">F96+J96</f>
        <v>413</v>
      </c>
      <c r="G143" s="128">
        <f t="shared" si="15"/>
        <v>332</v>
      </c>
      <c r="H143" s="128">
        <f>F143-G143</f>
        <v>81</v>
      </c>
      <c r="I143" s="129">
        <f>G143/F143</f>
        <v>0.80387409200968518</v>
      </c>
      <c r="J143" s="130">
        <f t="shared" ref="J143:K147" si="16">F121</f>
        <v>1928</v>
      </c>
      <c r="K143" s="130">
        <f t="shared" si="16"/>
        <v>735</v>
      </c>
      <c r="L143" s="131">
        <f>J143-K143</f>
        <v>1193</v>
      </c>
      <c r="M143" s="129">
        <f>K143/J143</f>
        <v>0.38122406639004147</v>
      </c>
      <c r="N143" s="128">
        <f t="shared" ref="N143:O147" si="17">N96+R96</f>
        <v>106</v>
      </c>
      <c r="O143" s="128">
        <f t="shared" si="17"/>
        <v>41</v>
      </c>
      <c r="P143" s="128">
        <f>N143-O143</f>
        <v>65</v>
      </c>
      <c r="Q143" s="129">
        <f>O143/N143</f>
        <v>0.3867924528301887</v>
      </c>
      <c r="R143" s="130">
        <f t="shared" ref="R143:S147" si="18">J121</f>
        <v>420</v>
      </c>
      <c r="S143" s="130">
        <f t="shared" si="18"/>
        <v>91</v>
      </c>
      <c r="T143" s="131">
        <f>R143-S143</f>
        <v>329</v>
      </c>
      <c r="U143" s="129">
        <f>S143/R143</f>
        <v>0.21666666666666667</v>
      </c>
    </row>
    <row r="144" spans="1:21">
      <c r="A144" s="189" t="s">
        <v>61</v>
      </c>
      <c r="B144" s="189"/>
      <c r="C144" s="189"/>
      <c r="D144" s="189"/>
      <c r="E144" s="189"/>
      <c r="F144" s="132">
        <f t="shared" si="15"/>
        <v>182</v>
      </c>
      <c r="G144" s="132">
        <f t="shared" si="15"/>
        <v>149</v>
      </c>
      <c r="H144" s="132">
        <f>F144-G144</f>
        <v>33</v>
      </c>
      <c r="I144" s="133">
        <f>G144/F144</f>
        <v>0.81868131868131866</v>
      </c>
      <c r="J144" s="134">
        <f t="shared" si="16"/>
        <v>1377</v>
      </c>
      <c r="K144" s="134">
        <f t="shared" si="16"/>
        <v>392</v>
      </c>
      <c r="L144" s="135">
        <f>J144-K144</f>
        <v>985</v>
      </c>
      <c r="M144" s="133">
        <f>K144/J144</f>
        <v>0.28467683369644153</v>
      </c>
      <c r="N144" s="132">
        <f t="shared" si="17"/>
        <v>20</v>
      </c>
      <c r="O144" s="132">
        <f t="shared" si="17"/>
        <v>10</v>
      </c>
      <c r="P144" s="132">
        <f>N144-O144</f>
        <v>10</v>
      </c>
      <c r="Q144" s="133">
        <f>O144/N144</f>
        <v>0.5</v>
      </c>
      <c r="R144" s="134">
        <f t="shared" si="18"/>
        <v>420</v>
      </c>
      <c r="S144" s="134">
        <f t="shared" si="18"/>
        <v>58</v>
      </c>
      <c r="T144" s="135">
        <f>R144-S144</f>
        <v>362</v>
      </c>
      <c r="U144" s="133">
        <f>S144/R144</f>
        <v>0.1380952380952381</v>
      </c>
    </row>
    <row r="145" spans="1:21">
      <c r="A145" s="190" t="s">
        <v>85</v>
      </c>
      <c r="B145" s="190"/>
      <c r="C145" s="190"/>
      <c r="D145" s="190"/>
      <c r="E145" s="190"/>
      <c r="F145" s="136">
        <f t="shared" si="15"/>
        <v>167</v>
      </c>
      <c r="G145" s="136">
        <f t="shared" si="15"/>
        <v>114</v>
      </c>
      <c r="H145" s="136">
        <f>F145-G145</f>
        <v>53</v>
      </c>
      <c r="I145" s="137">
        <f>G145/F145</f>
        <v>0.68263473053892221</v>
      </c>
      <c r="J145" s="138">
        <f t="shared" si="16"/>
        <v>1420</v>
      </c>
      <c r="K145" s="138">
        <f t="shared" si="16"/>
        <v>434</v>
      </c>
      <c r="L145" s="139">
        <f>J145-K145</f>
        <v>986</v>
      </c>
      <c r="M145" s="137">
        <f>K145/J145</f>
        <v>0.30563380281690139</v>
      </c>
      <c r="N145" s="136">
        <f t="shared" si="17"/>
        <v>20</v>
      </c>
      <c r="O145" s="136">
        <f t="shared" si="17"/>
        <v>8</v>
      </c>
      <c r="P145" s="136">
        <f>N145-O145</f>
        <v>12</v>
      </c>
      <c r="Q145" s="137">
        <f>O145/N145</f>
        <v>0.4</v>
      </c>
      <c r="R145" s="138">
        <f t="shared" si="18"/>
        <v>359</v>
      </c>
      <c r="S145" s="138">
        <f t="shared" si="18"/>
        <v>49</v>
      </c>
      <c r="T145" s="139">
        <f>R145-S145</f>
        <v>310</v>
      </c>
      <c r="U145" s="137">
        <f>S145/R145</f>
        <v>0.13649025069637882</v>
      </c>
    </row>
    <row r="146" spans="1:21">
      <c r="A146" s="191" t="s">
        <v>109</v>
      </c>
      <c r="B146" s="191"/>
      <c r="C146" s="191"/>
      <c r="D146" s="191"/>
      <c r="E146" s="191"/>
      <c r="F146" s="140">
        <f t="shared" si="15"/>
        <v>176</v>
      </c>
      <c r="G146" s="140">
        <f t="shared" si="15"/>
        <v>113</v>
      </c>
      <c r="H146" s="140">
        <f>F146-G146</f>
        <v>63</v>
      </c>
      <c r="I146" s="141">
        <f>G146/F146</f>
        <v>0.64204545454545459</v>
      </c>
      <c r="J146" s="142">
        <f t="shared" si="16"/>
        <v>1920</v>
      </c>
      <c r="K146" s="142">
        <f t="shared" si="16"/>
        <v>693</v>
      </c>
      <c r="L146" s="143">
        <f>J146-K146</f>
        <v>1227</v>
      </c>
      <c r="M146" s="141">
        <f>K146/J146</f>
        <v>0.36093750000000002</v>
      </c>
      <c r="N146" s="140">
        <f t="shared" si="17"/>
        <v>29</v>
      </c>
      <c r="O146" s="140">
        <f t="shared" si="17"/>
        <v>10</v>
      </c>
      <c r="P146" s="140">
        <f>N146-O146</f>
        <v>19</v>
      </c>
      <c r="Q146" s="141">
        <f>O146/N146</f>
        <v>0.34482758620689657</v>
      </c>
      <c r="R146" s="142">
        <f t="shared" si="18"/>
        <v>454</v>
      </c>
      <c r="S146" s="142">
        <f t="shared" si="18"/>
        <v>58</v>
      </c>
      <c r="T146" s="143">
        <f>R146-S146</f>
        <v>396</v>
      </c>
      <c r="U146" s="141">
        <f>S146/R146</f>
        <v>0.1277533039647577</v>
      </c>
    </row>
    <row r="147" spans="1:21">
      <c r="A147" s="12" t="s">
        <v>138</v>
      </c>
      <c r="B147" s="12"/>
      <c r="C147" s="12"/>
      <c r="D147" s="12"/>
      <c r="E147" s="12"/>
      <c r="F147" s="144">
        <f t="shared" si="15"/>
        <v>938</v>
      </c>
      <c r="G147" s="144">
        <f t="shared" si="15"/>
        <v>708</v>
      </c>
      <c r="H147" s="144">
        <f>F147-G147</f>
        <v>230</v>
      </c>
      <c r="I147" s="145">
        <f>G147/F147</f>
        <v>0.75479744136460558</v>
      </c>
      <c r="J147" s="146">
        <f t="shared" si="16"/>
        <v>6645</v>
      </c>
      <c r="K147" s="146">
        <f t="shared" si="16"/>
        <v>2254</v>
      </c>
      <c r="L147" s="147">
        <f>J147-K147</f>
        <v>4391</v>
      </c>
      <c r="M147" s="145">
        <f>K147/J147</f>
        <v>0.33920240782543265</v>
      </c>
      <c r="N147" s="144">
        <f t="shared" si="17"/>
        <v>175</v>
      </c>
      <c r="O147" s="144">
        <f t="shared" si="17"/>
        <v>69</v>
      </c>
      <c r="P147" s="144">
        <f>N147-O147</f>
        <v>106</v>
      </c>
      <c r="Q147" s="145">
        <f>O147/N147</f>
        <v>0.39428571428571429</v>
      </c>
      <c r="R147" s="146">
        <f t="shared" si="18"/>
        <v>1653</v>
      </c>
      <c r="S147" s="146">
        <f t="shared" si="18"/>
        <v>256</v>
      </c>
      <c r="T147" s="147">
        <f>R147-S147</f>
        <v>1397</v>
      </c>
      <c r="U147" s="145">
        <f>S147/R147</f>
        <v>0.15486993345432548</v>
      </c>
    </row>
  </sheetData>
  <mergeCells count="116">
    <mergeCell ref="A143:E143"/>
    <mergeCell ref="A144:E144"/>
    <mergeCell ref="A145:E145"/>
    <mergeCell ref="A146:E146"/>
    <mergeCell ref="A147:E147"/>
    <mergeCell ref="E116:T116"/>
    <mergeCell ref="E118:M118"/>
    <mergeCell ref="F119:I119"/>
    <mergeCell ref="J119:M119"/>
    <mergeCell ref="A137:U137"/>
    <mergeCell ref="A138:U138"/>
    <mergeCell ref="A139:U139"/>
    <mergeCell ref="A140:U140"/>
    <mergeCell ref="A141:E142"/>
    <mergeCell ref="F141:M141"/>
    <mergeCell ref="N141:U141"/>
    <mergeCell ref="F142:I142"/>
    <mergeCell ref="J142:M142"/>
    <mergeCell ref="N142:Q142"/>
    <mergeCell ref="R142:U142"/>
    <mergeCell ref="E114:H114"/>
    <mergeCell ref="I114:K114"/>
    <mergeCell ref="L114:N114"/>
    <mergeCell ref="O114:Q114"/>
    <mergeCell ref="R114:T114"/>
    <mergeCell ref="E115:H115"/>
    <mergeCell ref="I115:K115"/>
    <mergeCell ref="L115:N115"/>
    <mergeCell ref="O115:Q115"/>
    <mergeCell ref="R115:T115"/>
    <mergeCell ref="A100:E100"/>
    <mergeCell ref="A101:E101"/>
    <mergeCell ref="E111:T111"/>
    <mergeCell ref="E112:H112"/>
    <mergeCell ref="I112:K112"/>
    <mergeCell ref="L112:N112"/>
    <mergeCell ref="O112:Q112"/>
    <mergeCell ref="R112:T112"/>
    <mergeCell ref="E113:H113"/>
    <mergeCell ref="I113:K113"/>
    <mergeCell ref="L113:N113"/>
    <mergeCell ref="O113:Q113"/>
    <mergeCell ref="R113:T113"/>
    <mergeCell ref="V93:Y94"/>
    <mergeCell ref="F94:I94"/>
    <mergeCell ref="J94:M94"/>
    <mergeCell ref="N94:Q94"/>
    <mergeCell ref="R94:U94"/>
    <mergeCell ref="A96:E96"/>
    <mergeCell ref="A97:E97"/>
    <mergeCell ref="A98:E98"/>
    <mergeCell ref="A99:E99"/>
    <mergeCell ref="A85:E85"/>
    <mergeCell ref="A86:E86"/>
    <mergeCell ref="A87:E87"/>
    <mergeCell ref="A89:U89"/>
    <mergeCell ref="A90:U90"/>
    <mergeCell ref="A91:U91"/>
    <mergeCell ref="A92:U92"/>
    <mergeCell ref="A93:E95"/>
    <mergeCell ref="F93:M93"/>
    <mergeCell ref="N93:U93"/>
    <mergeCell ref="A70:E70"/>
    <mergeCell ref="A71:A84"/>
    <mergeCell ref="B71:B74"/>
    <mergeCell ref="C71:C72"/>
    <mergeCell ref="C73:C74"/>
    <mergeCell ref="B75:B79"/>
    <mergeCell ref="C75:C78"/>
    <mergeCell ref="B80:B81"/>
    <mergeCell ref="B83:B84"/>
    <mergeCell ref="C83:C84"/>
    <mergeCell ref="A53:E53"/>
    <mergeCell ref="A54:A69"/>
    <mergeCell ref="B54:B55"/>
    <mergeCell ref="C54:C55"/>
    <mergeCell ref="B56:B59"/>
    <mergeCell ref="C56:C59"/>
    <mergeCell ref="B60:B61"/>
    <mergeCell ref="C60:C61"/>
    <mergeCell ref="B63:B69"/>
    <mergeCell ref="C63:C68"/>
    <mergeCell ref="A37:E37"/>
    <mergeCell ref="A38:A52"/>
    <mergeCell ref="B38:B40"/>
    <mergeCell ref="C38:C39"/>
    <mergeCell ref="B41:B43"/>
    <mergeCell ref="C41:C43"/>
    <mergeCell ref="B44:B46"/>
    <mergeCell ref="C45:C46"/>
    <mergeCell ref="B47:B51"/>
    <mergeCell ref="C47:C51"/>
    <mergeCell ref="A7:A36"/>
    <mergeCell ref="B8:B25"/>
    <mergeCell ref="C9:C12"/>
    <mergeCell ref="C13:C23"/>
    <mergeCell ref="B26:B30"/>
    <mergeCell ref="C27:C30"/>
    <mergeCell ref="B32:B33"/>
    <mergeCell ref="C32:C33"/>
    <mergeCell ref="B34:B35"/>
    <mergeCell ref="C34:C35"/>
    <mergeCell ref="A1:U1"/>
    <mergeCell ref="A2:U2"/>
    <mergeCell ref="A3:U3"/>
    <mergeCell ref="A4:A6"/>
    <mergeCell ref="B4:B6"/>
    <mergeCell ref="C4:C6"/>
    <mergeCell ref="D4:D6"/>
    <mergeCell ref="E4:E6"/>
    <mergeCell ref="F4:M4"/>
    <mergeCell ref="N4:U4"/>
    <mergeCell ref="F5:I5"/>
    <mergeCell ref="J5:M5"/>
    <mergeCell ref="N5:Q5"/>
    <mergeCell ref="R5:U5"/>
  </mergeCells>
  <pageMargins left="0" right="0" top="0.39374999999999999" bottom="0.39374999999999999" header="0" footer="0"/>
  <pageSetup paperSize="9" firstPageNumber="0" orientation="portrait" horizontalDpi="300" verticalDpi="300"/>
  <headerFooter>
    <oddHeader>&amp;C&amp;A</oddHeader>
    <oddFooter>&amp;CPágina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7"/>
  <sheetViews>
    <sheetView zoomScale="82" zoomScaleNormal="82" workbookViewId="0"/>
  </sheetViews>
  <sheetFormatPr defaultRowHeight="13.8"/>
  <cols>
    <col min="1" max="1" width="3" customWidth="1"/>
    <col min="2" max="2" width="3.69921875" customWidth="1"/>
    <col min="3" max="3" width="11.8984375" customWidth="1"/>
    <col min="4" max="4" width="6.69921875" customWidth="1"/>
    <col min="5" max="5" width="38" customWidth="1"/>
    <col min="6" max="11" width="8.59765625" customWidth="1"/>
    <col min="12" max="12" width="10.59765625" customWidth="1"/>
    <col min="13" max="13" width="8.8984375" customWidth="1"/>
    <col min="14" max="21" width="8.59765625" customWidth="1"/>
    <col min="22" max="25" width="10.59765625" customWidth="1"/>
    <col min="26" max="64" width="9" customWidth="1"/>
    <col min="65" max="1025" width="10.5" customWidth="1"/>
  </cols>
  <sheetData>
    <row r="1" spans="1:2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</row>
    <row r="2" spans="1:2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</row>
    <row r="3" spans="1:21">
      <c r="A3" s="12" t="s">
        <v>202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</row>
    <row r="4" spans="1:21">
      <c r="A4" s="11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9" t="s">
        <v>8</v>
      </c>
      <c r="G4" s="9"/>
      <c r="H4" s="9"/>
      <c r="I4" s="9"/>
      <c r="J4" s="9"/>
      <c r="K4" s="9"/>
      <c r="L4" s="9"/>
      <c r="M4" s="9"/>
      <c r="N4" s="9" t="s">
        <v>9</v>
      </c>
      <c r="O4" s="9"/>
      <c r="P4" s="9"/>
      <c r="Q4" s="9"/>
      <c r="R4" s="9"/>
      <c r="S4" s="9"/>
      <c r="T4" s="9"/>
      <c r="U4" s="9"/>
    </row>
    <row r="5" spans="1:21">
      <c r="A5" s="11"/>
      <c r="B5" s="10"/>
      <c r="C5" s="10"/>
      <c r="D5" s="10"/>
      <c r="E5" s="10"/>
      <c r="F5" s="9" t="s">
        <v>10</v>
      </c>
      <c r="G5" s="9"/>
      <c r="H5" s="9"/>
      <c r="I5" s="9"/>
      <c r="J5" s="9" t="s">
        <v>11</v>
      </c>
      <c r="K5" s="9"/>
      <c r="L5" s="9"/>
      <c r="M5" s="9"/>
      <c r="N5" s="9" t="s">
        <v>10</v>
      </c>
      <c r="O5" s="9"/>
      <c r="P5" s="9"/>
      <c r="Q5" s="9"/>
      <c r="R5" s="9" t="s">
        <v>11</v>
      </c>
      <c r="S5" s="9"/>
      <c r="T5" s="9"/>
      <c r="U5" s="9"/>
    </row>
    <row r="6" spans="1:21">
      <c r="A6" s="11"/>
      <c r="B6" s="10"/>
      <c r="C6" s="10"/>
      <c r="D6" s="10"/>
      <c r="E6" s="10"/>
      <c r="F6" s="18" t="s">
        <v>12</v>
      </c>
      <c r="G6" s="18" t="s">
        <v>13</v>
      </c>
      <c r="H6" s="18" t="s">
        <v>14</v>
      </c>
      <c r="I6" s="18" t="s">
        <v>15</v>
      </c>
      <c r="J6" s="18" t="s">
        <v>12</v>
      </c>
      <c r="K6" s="18" t="s">
        <v>13</v>
      </c>
      <c r="L6" s="18" t="s">
        <v>14</v>
      </c>
      <c r="M6" s="18" t="s">
        <v>15</v>
      </c>
      <c r="N6" s="18" t="s">
        <v>12</v>
      </c>
      <c r="O6" s="18" t="s">
        <v>13</v>
      </c>
      <c r="P6" s="18" t="s">
        <v>14</v>
      </c>
      <c r="Q6" s="18" t="s">
        <v>15</v>
      </c>
      <c r="R6" s="18" t="s">
        <v>12</v>
      </c>
      <c r="S6" s="18" t="s">
        <v>13</v>
      </c>
      <c r="T6" s="18" t="s">
        <v>14</v>
      </c>
      <c r="U6" s="18" t="s">
        <v>15</v>
      </c>
    </row>
    <row r="7" spans="1:21">
      <c r="A7" s="8" t="s">
        <v>16</v>
      </c>
      <c r="B7" s="19">
        <v>1</v>
      </c>
      <c r="C7" s="20" t="s">
        <v>17</v>
      </c>
      <c r="D7" s="20">
        <v>13669</v>
      </c>
      <c r="E7" s="21" t="s">
        <v>18</v>
      </c>
      <c r="F7" s="22">
        <v>14</v>
      </c>
      <c r="G7" s="23">
        <v>14</v>
      </c>
      <c r="H7" s="22">
        <f>F7-G7</f>
        <v>0</v>
      </c>
      <c r="I7" s="24">
        <f>G7/F7</f>
        <v>1</v>
      </c>
      <c r="J7" s="24"/>
      <c r="K7" s="23"/>
      <c r="L7" s="22"/>
      <c r="M7" s="24"/>
      <c r="N7" s="22"/>
      <c r="O7" s="23"/>
      <c r="P7" s="22"/>
      <c r="Q7" s="24"/>
      <c r="R7" s="22"/>
      <c r="S7" s="23"/>
      <c r="T7" s="22"/>
      <c r="U7" s="24"/>
    </row>
    <row r="8" spans="1:21">
      <c r="A8" s="8"/>
      <c r="B8" s="7">
        <v>2</v>
      </c>
      <c r="C8" s="20" t="s">
        <v>19</v>
      </c>
      <c r="D8" s="20">
        <v>1401</v>
      </c>
      <c r="E8" s="21" t="s">
        <v>20</v>
      </c>
      <c r="F8" s="22">
        <v>29</v>
      </c>
      <c r="G8" s="23">
        <v>29</v>
      </c>
      <c r="H8" s="22">
        <f>F8-G8</f>
        <v>0</v>
      </c>
      <c r="I8" s="24">
        <f>G8/F8</f>
        <v>1</v>
      </c>
      <c r="J8" s="25">
        <v>1</v>
      </c>
      <c r="K8" s="23">
        <v>1</v>
      </c>
      <c r="L8" s="22">
        <f>J8-K8</f>
        <v>0</v>
      </c>
      <c r="M8" s="24">
        <f>K8/J8</f>
        <v>1</v>
      </c>
      <c r="N8" s="22">
        <v>10</v>
      </c>
      <c r="O8" s="23">
        <v>8</v>
      </c>
      <c r="P8" s="22">
        <f>N8-O8</f>
        <v>2</v>
      </c>
      <c r="Q8" s="24">
        <f>O8/N8</f>
        <v>0.8</v>
      </c>
      <c r="R8" s="22"/>
      <c r="S8" s="23"/>
      <c r="T8" s="22"/>
      <c r="U8" s="24"/>
    </row>
    <row r="9" spans="1:21">
      <c r="A9" s="8"/>
      <c r="B9" s="7"/>
      <c r="C9" s="6" t="s">
        <v>21</v>
      </c>
      <c r="D9" s="20">
        <v>1472</v>
      </c>
      <c r="E9" s="21" t="s">
        <v>22</v>
      </c>
      <c r="F9" s="22">
        <v>0</v>
      </c>
      <c r="G9" s="23"/>
      <c r="H9" s="22">
        <f>F9-G9</f>
        <v>0</v>
      </c>
      <c r="I9" s="24"/>
      <c r="J9" s="25">
        <v>0</v>
      </c>
      <c r="K9" s="23"/>
      <c r="L9" s="22">
        <f>J9-K9</f>
        <v>0</v>
      </c>
      <c r="M9" s="24"/>
      <c r="N9" s="22"/>
      <c r="O9" s="23"/>
      <c r="P9" s="22"/>
      <c r="Q9" s="24"/>
      <c r="R9" s="22"/>
      <c r="S9" s="23"/>
      <c r="T9" s="22"/>
      <c r="U9" s="24"/>
    </row>
    <row r="10" spans="1:21">
      <c r="A10" s="8"/>
      <c r="B10" s="7"/>
      <c r="C10" s="6"/>
      <c r="D10" s="20">
        <v>1441</v>
      </c>
      <c r="E10" s="21" t="s">
        <v>23</v>
      </c>
      <c r="F10" s="22"/>
      <c r="G10" s="23"/>
      <c r="H10" s="22"/>
      <c r="I10" s="24"/>
      <c r="J10" s="25"/>
      <c r="K10" s="23"/>
      <c r="L10" s="22"/>
      <c r="M10" s="24"/>
      <c r="N10" s="22">
        <v>10</v>
      </c>
      <c r="O10" s="23">
        <v>8</v>
      </c>
      <c r="P10" s="22">
        <f>N10-O10</f>
        <v>2</v>
      </c>
      <c r="Q10" s="24">
        <f>O10/N10</f>
        <v>0.8</v>
      </c>
      <c r="R10" s="22"/>
      <c r="S10" s="23"/>
      <c r="T10" s="22"/>
      <c r="U10" s="24"/>
    </row>
    <row r="11" spans="1:21">
      <c r="A11" s="8"/>
      <c r="B11" s="7"/>
      <c r="C11" s="6"/>
      <c r="D11" s="20">
        <v>1529</v>
      </c>
      <c r="E11" s="21" t="s">
        <v>24</v>
      </c>
      <c r="F11" s="22">
        <v>45</v>
      </c>
      <c r="G11" s="23">
        <v>38</v>
      </c>
      <c r="H11" s="22">
        <f t="shared" ref="H11:H17" si="0">F11-G11</f>
        <v>7</v>
      </c>
      <c r="I11" s="24">
        <f t="shared" ref="I11:I17" si="1">G11/F11</f>
        <v>0.84444444444444444</v>
      </c>
      <c r="J11" s="25"/>
      <c r="K11" s="23"/>
      <c r="L11" s="22"/>
      <c r="M11" s="24"/>
      <c r="N11" s="22"/>
      <c r="O11" s="23"/>
      <c r="P11" s="22"/>
      <c r="Q11" s="24"/>
      <c r="R11" s="22"/>
      <c r="S11" s="23"/>
      <c r="T11" s="22"/>
      <c r="U11" s="24"/>
    </row>
    <row r="12" spans="1:21">
      <c r="A12" s="8"/>
      <c r="B12" s="7"/>
      <c r="C12" s="6"/>
      <c r="D12" s="20">
        <v>1482</v>
      </c>
      <c r="E12" s="21" t="s">
        <v>25</v>
      </c>
      <c r="F12" s="22">
        <v>32</v>
      </c>
      <c r="G12" s="23">
        <v>27</v>
      </c>
      <c r="H12" s="22">
        <f t="shared" si="0"/>
        <v>5</v>
      </c>
      <c r="I12" s="24">
        <f t="shared" si="1"/>
        <v>0.84375</v>
      </c>
      <c r="J12" s="25"/>
      <c r="K12" s="23"/>
      <c r="L12" s="22"/>
      <c r="M12" s="24"/>
      <c r="N12" s="22">
        <v>25</v>
      </c>
      <c r="O12" s="23">
        <v>0</v>
      </c>
      <c r="P12" s="22">
        <f>N12-O12</f>
        <v>25</v>
      </c>
      <c r="Q12" s="24">
        <f>O12/N12</f>
        <v>0</v>
      </c>
      <c r="R12" s="22"/>
      <c r="S12" s="23"/>
      <c r="T12" s="22"/>
      <c r="U12" s="24"/>
    </row>
    <row r="13" spans="1:21">
      <c r="A13" s="8"/>
      <c r="B13" s="7"/>
      <c r="C13" s="6" t="s">
        <v>26</v>
      </c>
      <c r="D13" s="20"/>
      <c r="E13" s="21" t="s">
        <v>27</v>
      </c>
      <c r="F13" s="22">
        <v>30</v>
      </c>
      <c r="G13" s="23">
        <v>30</v>
      </c>
      <c r="H13" s="22">
        <f t="shared" si="0"/>
        <v>0</v>
      </c>
      <c r="I13" s="24">
        <f t="shared" si="1"/>
        <v>1</v>
      </c>
      <c r="J13" s="25">
        <v>0</v>
      </c>
      <c r="K13" s="23"/>
      <c r="L13" s="22">
        <f>J13-K13</f>
        <v>0</v>
      </c>
      <c r="M13" s="24"/>
      <c r="N13" s="22"/>
      <c r="O13" s="23"/>
      <c r="P13" s="22"/>
      <c r="Q13" s="24"/>
      <c r="R13" s="22"/>
      <c r="S13" s="23"/>
      <c r="T13" s="22"/>
      <c r="U13" s="24"/>
    </row>
    <row r="14" spans="1:21">
      <c r="A14" s="8"/>
      <c r="B14" s="7"/>
      <c r="C14" s="6"/>
      <c r="D14" s="20"/>
      <c r="E14" s="21" t="s">
        <v>28</v>
      </c>
      <c r="F14" s="22">
        <v>10</v>
      </c>
      <c r="G14" s="23">
        <v>9</v>
      </c>
      <c r="H14" s="22">
        <f t="shared" si="0"/>
        <v>1</v>
      </c>
      <c r="I14" s="24">
        <f t="shared" si="1"/>
        <v>0.9</v>
      </c>
      <c r="J14" s="25"/>
      <c r="K14" s="23"/>
      <c r="L14" s="22"/>
      <c r="M14" s="24"/>
      <c r="N14" s="22"/>
      <c r="O14" s="23"/>
      <c r="P14" s="22"/>
      <c r="Q14" s="24"/>
      <c r="R14" s="22"/>
      <c r="S14" s="23"/>
      <c r="T14" s="22"/>
      <c r="U14" s="24"/>
    </row>
    <row r="15" spans="1:21">
      <c r="A15" s="8"/>
      <c r="B15" s="7"/>
      <c r="C15" s="6"/>
      <c r="D15" s="20"/>
      <c r="E15" s="21" t="s">
        <v>29</v>
      </c>
      <c r="F15" s="22">
        <v>2</v>
      </c>
      <c r="G15" s="23">
        <v>1</v>
      </c>
      <c r="H15" s="22">
        <f t="shared" si="0"/>
        <v>1</v>
      </c>
      <c r="I15" s="24">
        <f t="shared" si="1"/>
        <v>0.5</v>
      </c>
      <c r="J15" s="25"/>
      <c r="K15" s="23"/>
      <c r="L15" s="22"/>
      <c r="M15" s="24"/>
      <c r="N15" s="22"/>
      <c r="O15" s="23"/>
      <c r="P15" s="22"/>
      <c r="Q15" s="24"/>
      <c r="R15" s="22"/>
      <c r="S15" s="23"/>
      <c r="T15" s="22"/>
      <c r="U15" s="24"/>
    </row>
    <row r="16" spans="1:21">
      <c r="A16" s="8"/>
      <c r="B16" s="7"/>
      <c r="C16" s="6"/>
      <c r="D16" s="20"/>
      <c r="E16" s="21" t="s">
        <v>30</v>
      </c>
      <c r="F16" s="22">
        <v>23</v>
      </c>
      <c r="G16" s="23">
        <v>7</v>
      </c>
      <c r="H16" s="22">
        <f t="shared" si="0"/>
        <v>16</v>
      </c>
      <c r="I16" s="24">
        <f t="shared" si="1"/>
        <v>0.30434782608695654</v>
      </c>
      <c r="J16" s="25"/>
      <c r="K16" s="23"/>
      <c r="L16" s="22"/>
      <c r="M16" s="24"/>
      <c r="N16" s="22"/>
      <c r="O16" s="23"/>
      <c r="P16" s="22"/>
      <c r="Q16" s="24"/>
      <c r="R16" s="22"/>
      <c r="S16" s="23"/>
      <c r="T16" s="22"/>
      <c r="U16" s="24"/>
    </row>
    <row r="17" spans="1:21">
      <c r="A17" s="8"/>
      <c r="B17" s="7"/>
      <c r="C17" s="6"/>
      <c r="D17" s="20"/>
      <c r="E17" s="21" t="s">
        <v>31</v>
      </c>
      <c r="F17" s="22">
        <v>30</v>
      </c>
      <c r="G17" s="23">
        <v>29</v>
      </c>
      <c r="H17" s="22">
        <f t="shared" si="0"/>
        <v>1</v>
      </c>
      <c r="I17" s="24">
        <f t="shared" si="1"/>
        <v>0.96666666666666667</v>
      </c>
      <c r="J17" s="25"/>
      <c r="K17" s="23"/>
      <c r="L17" s="22"/>
      <c r="M17" s="24"/>
      <c r="N17" s="22">
        <v>2</v>
      </c>
      <c r="O17" s="23"/>
      <c r="P17" s="22">
        <f>N17-O17</f>
        <v>2</v>
      </c>
      <c r="Q17" s="24">
        <f>O17/N17</f>
        <v>0</v>
      </c>
      <c r="R17" s="22"/>
      <c r="S17" s="23"/>
      <c r="T17" s="22"/>
      <c r="U17" s="24"/>
    </row>
    <row r="18" spans="1:21">
      <c r="A18" s="8"/>
      <c r="B18" s="7"/>
      <c r="C18" s="6"/>
      <c r="D18" s="20"/>
      <c r="E18" s="21" t="s">
        <v>32</v>
      </c>
      <c r="F18" s="22"/>
      <c r="G18" s="23"/>
      <c r="H18" s="22"/>
      <c r="I18" s="24"/>
      <c r="J18" s="25"/>
      <c r="K18" s="23"/>
      <c r="L18" s="22"/>
      <c r="M18" s="24"/>
      <c r="N18" s="22">
        <v>34</v>
      </c>
      <c r="O18" s="23">
        <v>15</v>
      </c>
      <c r="P18" s="22">
        <f>N18-O18</f>
        <v>19</v>
      </c>
      <c r="Q18" s="24">
        <f>O18/N18</f>
        <v>0.44117647058823528</v>
      </c>
      <c r="R18" s="22"/>
      <c r="S18" s="23"/>
      <c r="T18" s="22"/>
      <c r="U18" s="24"/>
    </row>
    <row r="19" spans="1:21">
      <c r="A19" s="8"/>
      <c r="B19" s="7"/>
      <c r="C19" s="6"/>
      <c r="D19" s="20"/>
      <c r="E19" s="21" t="s">
        <v>33</v>
      </c>
      <c r="F19" s="22">
        <v>29</v>
      </c>
      <c r="G19" s="23">
        <v>27</v>
      </c>
      <c r="H19" s="22">
        <f t="shared" ref="H19:H26" si="2">F19-G19</f>
        <v>2</v>
      </c>
      <c r="I19" s="24">
        <f t="shared" ref="I19:I26" si="3">G19/F19</f>
        <v>0.93103448275862066</v>
      </c>
      <c r="J19" s="25"/>
      <c r="K19" s="23"/>
      <c r="L19" s="22"/>
      <c r="M19" s="24"/>
      <c r="N19" s="22"/>
      <c r="O19" s="23"/>
      <c r="P19" s="22"/>
      <c r="Q19" s="24"/>
      <c r="R19" s="22"/>
      <c r="S19" s="23"/>
      <c r="T19" s="22"/>
      <c r="U19" s="24"/>
    </row>
    <row r="20" spans="1:21">
      <c r="A20" s="8"/>
      <c r="B20" s="7"/>
      <c r="C20" s="6"/>
      <c r="D20" s="20"/>
      <c r="E20" s="21" t="s">
        <v>34</v>
      </c>
      <c r="F20" s="22">
        <v>10</v>
      </c>
      <c r="G20" s="23">
        <v>2</v>
      </c>
      <c r="H20" s="22">
        <f t="shared" si="2"/>
        <v>8</v>
      </c>
      <c r="I20" s="24">
        <f t="shared" si="3"/>
        <v>0.2</v>
      </c>
      <c r="J20" s="25"/>
      <c r="K20" s="23"/>
      <c r="L20" s="22"/>
      <c r="M20" s="24"/>
      <c r="N20" s="22"/>
      <c r="O20" s="23"/>
      <c r="P20" s="22"/>
      <c r="Q20" s="24"/>
      <c r="R20" s="22"/>
      <c r="S20" s="23"/>
      <c r="T20" s="22"/>
      <c r="U20" s="24"/>
    </row>
    <row r="21" spans="1:21">
      <c r="A21" s="8"/>
      <c r="B21" s="7"/>
      <c r="C21" s="6"/>
      <c r="D21" s="20"/>
      <c r="E21" s="21" t="s">
        <v>35</v>
      </c>
      <c r="F21" s="22">
        <v>8</v>
      </c>
      <c r="G21" s="23">
        <v>3</v>
      </c>
      <c r="H21" s="22">
        <f t="shared" si="2"/>
        <v>5</v>
      </c>
      <c r="I21" s="24">
        <f t="shared" si="3"/>
        <v>0.375</v>
      </c>
      <c r="J21" s="25"/>
      <c r="K21" s="23"/>
      <c r="L21" s="22"/>
      <c r="M21" s="24"/>
      <c r="N21" s="22"/>
      <c r="O21" s="23"/>
      <c r="P21" s="22"/>
      <c r="Q21" s="24"/>
      <c r="R21" s="22"/>
      <c r="S21" s="23"/>
      <c r="T21" s="22"/>
      <c r="U21" s="24"/>
    </row>
    <row r="22" spans="1:21">
      <c r="A22" s="8"/>
      <c r="B22" s="7"/>
      <c r="C22" s="6"/>
      <c r="D22" s="20"/>
      <c r="E22" s="21" t="s">
        <v>36</v>
      </c>
      <c r="F22" s="22">
        <v>10</v>
      </c>
      <c r="G22" s="23">
        <v>6</v>
      </c>
      <c r="H22" s="22">
        <f t="shared" si="2"/>
        <v>4</v>
      </c>
      <c r="I22" s="24">
        <f t="shared" si="3"/>
        <v>0.6</v>
      </c>
      <c r="J22" s="25"/>
      <c r="K22" s="23"/>
      <c r="L22" s="22"/>
      <c r="M22" s="24"/>
      <c r="N22" s="22">
        <v>4</v>
      </c>
      <c r="O22" s="23">
        <v>4</v>
      </c>
      <c r="P22" s="22">
        <f>N22-O22</f>
        <v>0</v>
      </c>
      <c r="Q22" s="24">
        <f>O22/N22</f>
        <v>1</v>
      </c>
      <c r="R22" s="22"/>
      <c r="S22" s="23"/>
      <c r="T22" s="22"/>
      <c r="U22" s="24"/>
    </row>
    <row r="23" spans="1:21">
      <c r="A23" s="8"/>
      <c r="B23" s="7"/>
      <c r="C23" s="6"/>
      <c r="D23" s="20"/>
      <c r="E23" s="21" t="s">
        <v>37</v>
      </c>
      <c r="F23" s="22">
        <v>30</v>
      </c>
      <c r="G23" s="23">
        <v>12</v>
      </c>
      <c r="H23" s="22">
        <f t="shared" si="2"/>
        <v>18</v>
      </c>
      <c r="I23" s="24">
        <f t="shared" si="3"/>
        <v>0.4</v>
      </c>
      <c r="J23" s="25"/>
      <c r="K23" s="23"/>
      <c r="L23" s="22"/>
      <c r="M23" s="24"/>
      <c r="N23" s="22">
        <v>8</v>
      </c>
      <c r="O23" s="23">
        <v>2</v>
      </c>
      <c r="P23" s="22">
        <f>N23-O23</f>
        <v>6</v>
      </c>
      <c r="Q23" s="24">
        <f>O23/N23</f>
        <v>0.25</v>
      </c>
      <c r="R23" s="22"/>
      <c r="S23" s="23"/>
      <c r="T23" s="22"/>
      <c r="U23" s="24"/>
    </row>
    <row r="24" spans="1:21">
      <c r="A24" s="8"/>
      <c r="B24" s="7"/>
      <c r="C24" s="20" t="s">
        <v>38</v>
      </c>
      <c r="D24" s="20"/>
      <c r="E24" s="21" t="s">
        <v>39</v>
      </c>
      <c r="F24" s="22">
        <v>10</v>
      </c>
      <c r="G24" s="23">
        <v>10</v>
      </c>
      <c r="H24" s="22">
        <f t="shared" si="2"/>
        <v>0</v>
      </c>
      <c r="I24" s="24">
        <f t="shared" si="3"/>
        <v>1</v>
      </c>
      <c r="J24" s="25"/>
      <c r="K24" s="23"/>
      <c r="L24" s="22"/>
      <c r="M24" s="24"/>
      <c r="N24" s="22"/>
      <c r="O24" s="23"/>
      <c r="P24" s="22"/>
      <c r="Q24" s="24"/>
      <c r="R24" s="22"/>
      <c r="S24" s="23"/>
      <c r="T24" s="22"/>
      <c r="U24" s="24"/>
    </row>
    <row r="25" spans="1:21">
      <c r="A25" s="8"/>
      <c r="B25" s="7"/>
      <c r="C25" s="20" t="s">
        <v>40</v>
      </c>
      <c r="D25" s="20"/>
      <c r="E25" s="21" t="s">
        <v>41</v>
      </c>
      <c r="F25" s="22">
        <v>9</v>
      </c>
      <c r="G25" s="23">
        <v>9</v>
      </c>
      <c r="H25" s="22">
        <f t="shared" si="2"/>
        <v>0</v>
      </c>
      <c r="I25" s="24">
        <f t="shared" si="3"/>
        <v>1</v>
      </c>
      <c r="J25" s="25"/>
      <c r="K25" s="23"/>
      <c r="L25" s="22"/>
      <c r="M25" s="24"/>
      <c r="N25" s="22">
        <v>3</v>
      </c>
      <c r="O25" s="23">
        <v>0</v>
      </c>
      <c r="P25" s="22">
        <f>N25-O25</f>
        <v>3</v>
      </c>
      <c r="Q25" s="24">
        <f>O25/N25</f>
        <v>0</v>
      </c>
      <c r="R25" s="22"/>
      <c r="S25" s="23"/>
      <c r="T25" s="22"/>
      <c r="U25" s="24"/>
    </row>
    <row r="26" spans="1:21">
      <c r="A26" s="8"/>
      <c r="B26" s="7">
        <v>3</v>
      </c>
      <c r="C26" s="20" t="s">
        <v>42</v>
      </c>
      <c r="D26" s="20">
        <v>2414</v>
      </c>
      <c r="E26" s="21" t="s">
        <v>43</v>
      </c>
      <c r="F26" s="22">
        <v>0</v>
      </c>
      <c r="G26" s="23"/>
      <c r="H26" s="22">
        <f t="shared" si="2"/>
        <v>0</v>
      </c>
      <c r="I26" s="24" t="e">
        <f t="shared" si="3"/>
        <v>#DIV/0!</v>
      </c>
      <c r="J26" s="25"/>
      <c r="K26" s="23"/>
      <c r="L26" s="22"/>
      <c r="M26" s="24"/>
      <c r="N26" s="22"/>
      <c r="O26" s="23"/>
      <c r="P26" s="22"/>
      <c r="Q26" s="24"/>
      <c r="R26" s="22"/>
      <c r="S26" s="23"/>
      <c r="T26" s="22"/>
      <c r="U26" s="24"/>
    </row>
    <row r="27" spans="1:21">
      <c r="A27" s="8"/>
      <c r="B27" s="7"/>
      <c r="C27" s="6" t="s">
        <v>44</v>
      </c>
      <c r="D27" s="20">
        <v>14747</v>
      </c>
      <c r="E27" s="21" t="s">
        <v>45</v>
      </c>
      <c r="F27" s="22"/>
      <c r="G27" s="23"/>
      <c r="H27" s="22"/>
      <c r="I27" s="24"/>
      <c r="J27" s="25"/>
      <c r="K27" s="23"/>
      <c r="L27" s="22"/>
      <c r="M27" s="24"/>
      <c r="N27" s="22"/>
      <c r="O27" s="23"/>
      <c r="P27" s="22"/>
      <c r="Q27" s="24"/>
      <c r="R27" s="22"/>
      <c r="S27" s="23"/>
      <c r="T27" s="22"/>
      <c r="U27" s="24"/>
    </row>
    <row r="28" spans="1:21">
      <c r="A28" s="8"/>
      <c r="B28" s="7"/>
      <c r="C28" s="6"/>
      <c r="D28" s="20">
        <v>14887</v>
      </c>
      <c r="E28" s="21" t="s">
        <v>46</v>
      </c>
      <c r="F28" s="22">
        <v>12</v>
      </c>
      <c r="G28" s="23">
        <v>9</v>
      </c>
      <c r="H28" s="22">
        <f t="shared" ref="H28:H52" si="4">F28-G28</f>
        <v>3</v>
      </c>
      <c r="I28" s="24">
        <f t="shared" ref="I28:I59" si="5">G28/F28</f>
        <v>0.75</v>
      </c>
      <c r="J28" s="25">
        <v>4</v>
      </c>
      <c r="K28" s="23"/>
      <c r="L28" s="22">
        <f>J28-K28</f>
        <v>4</v>
      </c>
      <c r="M28" s="24">
        <f>K28/J28</f>
        <v>0</v>
      </c>
      <c r="N28" s="22"/>
      <c r="O28" s="23"/>
      <c r="P28" s="22"/>
      <c r="Q28" s="24"/>
      <c r="R28" s="22"/>
      <c r="S28" s="23"/>
      <c r="T28" s="22"/>
      <c r="U28" s="24"/>
    </row>
    <row r="29" spans="1:21">
      <c r="A29" s="8"/>
      <c r="B29" s="7"/>
      <c r="C29" s="6"/>
      <c r="D29" s="20">
        <v>14754</v>
      </c>
      <c r="E29" s="21" t="s">
        <v>47</v>
      </c>
      <c r="F29" s="22">
        <v>12</v>
      </c>
      <c r="G29" s="23">
        <v>12</v>
      </c>
      <c r="H29" s="22">
        <f t="shared" si="4"/>
        <v>0</v>
      </c>
      <c r="I29" s="24">
        <f t="shared" si="5"/>
        <v>1</v>
      </c>
      <c r="J29" s="25"/>
      <c r="K29" s="23"/>
      <c r="L29" s="22"/>
      <c r="M29" s="24"/>
      <c r="N29" s="22"/>
      <c r="O29" s="23"/>
      <c r="P29" s="22"/>
      <c r="Q29" s="24"/>
      <c r="R29" s="22"/>
      <c r="S29" s="23"/>
      <c r="T29" s="22"/>
      <c r="U29" s="24"/>
    </row>
    <row r="30" spans="1:21">
      <c r="A30" s="8"/>
      <c r="B30" s="7"/>
      <c r="C30" s="6"/>
      <c r="D30" s="20">
        <v>14701</v>
      </c>
      <c r="E30" s="21" t="s">
        <v>48</v>
      </c>
      <c r="F30" s="22">
        <v>6</v>
      </c>
      <c r="G30" s="23">
        <v>6</v>
      </c>
      <c r="H30" s="22">
        <f t="shared" si="4"/>
        <v>0</v>
      </c>
      <c r="I30" s="24">
        <f t="shared" si="5"/>
        <v>1</v>
      </c>
      <c r="J30" s="25">
        <v>8</v>
      </c>
      <c r="K30" s="23">
        <v>4</v>
      </c>
      <c r="L30" s="22">
        <f>J30-K30</f>
        <v>4</v>
      </c>
      <c r="M30" s="24">
        <f>K30/J30</f>
        <v>0.5</v>
      </c>
      <c r="N30" s="22"/>
      <c r="O30" s="23"/>
      <c r="P30" s="22"/>
      <c r="Q30" s="24"/>
      <c r="R30" s="22">
        <v>3</v>
      </c>
      <c r="S30" s="23"/>
      <c r="T30" s="22">
        <f>R30-S30</f>
        <v>3</v>
      </c>
      <c r="U30" s="24">
        <f>S30/R30</f>
        <v>0</v>
      </c>
    </row>
    <row r="31" spans="1:21">
      <c r="A31" s="8"/>
      <c r="B31" s="19">
        <v>4</v>
      </c>
      <c r="C31" s="20" t="s">
        <v>49</v>
      </c>
      <c r="D31" s="20">
        <v>9800</v>
      </c>
      <c r="E31" s="21" t="s">
        <v>50</v>
      </c>
      <c r="F31" s="22">
        <v>4</v>
      </c>
      <c r="G31" s="23">
        <v>3</v>
      </c>
      <c r="H31" s="22">
        <f t="shared" si="4"/>
        <v>1</v>
      </c>
      <c r="I31" s="24">
        <f t="shared" si="5"/>
        <v>0.75</v>
      </c>
      <c r="J31" s="25">
        <v>1</v>
      </c>
      <c r="K31" s="23"/>
      <c r="L31" s="22">
        <f>J31-K31</f>
        <v>1</v>
      </c>
      <c r="M31" s="24">
        <f>K31/J31</f>
        <v>0</v>
      </c>
      <c r="N31" s="22"/>
      <c r="O31" s="23"/>
      <c r="P31" s="22"/>
      <c r="Q31" s="24"/>
      <c r="R31" s="22"/>
      <c r="S31" s="23"/>
      <c r="T31" s="22"/>
      <c r="U31" s="24"/>
    </row>
    <row r="32" spans="1:21">
      <c r="A32" s="8"/>
      <c r="B32" s="7">
        <v>5</v>
      </c>
      <c r="C32" s="6" t="s">
        <v>51</v>
      </c>
      <c r="D32" s="20">
        <v>9258</v>
      </c>
      <c r="E32" s="21" t="s">
        <v>52</v>
      </c>
      <c r="F32" s="22">
        <v>14</v>
      </c>
      <c r="G32" s="23">
        <v>14</v>
      </c>
      <c r="H32" s="22">
        <f t="shared" si="4"/>
        <v>0</v>
      </c>
      <c r="I32" s="24">
        <f t="shared" si="5"/>
        <v>1</v>
      </c>
      <c r="J32" s="25">
        <v>0</v>
      </c>
      <c r="K32" s="23"/>
      <c r="L32" s="22">
        <f>J32-K32</f>
        <v>0</v>
      </c>
      <c r="M32" s="24"/>
      <c r="N32" s="22"/>
      <c r="O32" s="23"/>
      <c r="P32" s="22"/>
      <c r="Q32" s="24"/>
      <c r="R32" s="22"/>
      <c r="S32" s="23"/>
      <c r="T32" s="22"/>
      <c r="U32" s="24"/>
    </row>
    <row r="33" spans="1:25">
      <c r="A33" s="8"/>
      <c r="B33" s="7"/>
      <c r="C33" s="6"/>
      <c r="D33" s="20">
        <v>9222</v>
      </c>
      <c r="E33" s="21" t="s">
        <v>53</v>
      </c>
      <c r="F33" s="22">
        <v>9</v>
      </c>
      <c r="G33" s="23">
        <v>8</v>
      </c>
      <c r="H33" s="22">
        <f t="shared" si="4"/>
        <v>1</v>
      </c>
      <c r="I33" s="24">
        <f t="shared" si="5"/>
        <v>0.88888888888888884</v>
      </c>
      <c r="J33" s="25"/>
      <c r="K33" s="23"/>
      <c r="L33" s="22"/>
      <c r="M33" s="24"/>
      <c r="N33" s="22">
        <v>4</v>
      </c>
      <c r="O33" s="23">
        <v>2</v>
      </c>
      <c r="P33" s="22">
        <f>N33-O33</f>
        <v>2</v>
      </c>
      <c r="Q33" s="24">
        <f>O33/N33</f>
        <v>0.5</v>
      </c>
      <c r="R33" s="22"/>
      <c r="S33" s="23"/>
      <c r="T33" s="22"/>
      <c r="U33" s="24"/>
    </row>
    <row r="34" spans="1:25">
      <c r="A34" s="8"/>
      <c r="B34" s="7">
        <v>6</v>
      </c>
      <c r="C34" s="6" t="s">
        <v>54</v>
      </c>
      <c r="D34" s="20">
        <v>17975</v>
      </c>
      <c r="E34" s="21" t="s">
        <v>55</v>
      </c>
      <c r="F34" s="22">
        <v>6</v>
      </c>
      <c r="G34" s="23">
        <v>5</v>
      </c>
      <c r="H34" s="22">
        <f t="shared" si="4"/>
        <v>1</v>
      </c>
      <c r="I34" s="24">
        <f t="shared" si="5"/>
        <v>0.83333333333333337</v>
      </c>
      <c r="J34" s="25"/>
      <c r="K34" s="23"/>
      <c r="L34" s="22" t="s">
        <v>56</v>
      </c>
      <c r="M34" s="24"/>
      <c r="N34" s="22"/>
      <c r="O34" s="23"/>
      <c r="P34" s="22"/>
      <c r="Q34" s="24"/>
      <c r="R34" s="22"/>
      <c r="S34" s="23"/>
      <c r="T34" s="22"/>
      <c r="U34" s="24"/>
    </row>
    <row r="35" spans="1:25">
      <c r="A35" s="8"/>
      <c r="B35" s="7"/>
      <c r="C35" s="6"/>
      <c r="D35" s="20">
        <v>18075</v>
      </c>
      <c r="E35" s="21" t="s">
        <v>57</v>
      </c>
      <c r="F35" s="22">
        <v>5</v>
      </c>
      <c r="G35" s="23">
        <v>3</v>
      </c>
      <c r="H35" s="22">
        <f t="shared" si="4"/>
        <v>2</v>
      </c>
      <c r="I35" s="24">
        <f t="shared" si="5"/>
        <v>0.6</v>
      </c>
      <c r="J35" s="25"/>
      <c r="K35" s="23"/>
      <c r="L35" s="22" t="s">
        <v>56</v>
      </c>
      <c r="M35" s="24"/>
      <c r="N35" s="22">
        <v>3</v>
      </c>
      <c r="O35" s="23">
        <v>3</v>
      </c>
      <c r="P35" s="22">
        <f>N35-O35</f>
        <v>0</v>
      </c>
      <c r="Q35" s="24">
        <f>O35/N35</f>
        <v>1</v>
      </c>
      <c r="R35" s="22"/>
      <c r="S35" s="23"/>
      <c r="T35" s="22"/>
      <c r="U35" s="24"/>
    </row>
    <row r="36" spans="1:25">
      <c r="A36" s="8"/>
      <c r="B36" s="19">
        <v>21</v>
      </c>
      <c r="C36" s="20" t="s">
        <v>58</v>
      </c>
      <c r="D36" s="20">
        <v>17053</v>
      </c>
      <c r="E36" s="21" t="s">
        <v>59</v>
      </c>
      <c r="F36" s="22">
        <v>10</v>
      </c>
      <c r="G36" s="23">
        <v>6</v>
      </c>
      <c r="H36" s="22">
        <f t="shared" si="4"/>
        <v>4</v>
      </c>
      <c r="I36" s="24">
        <f t="shared" si="5"/>
        <v>0.6</v>
      </c>
      <c r="J36" s="25"/>
      <c r="K36" s="23"/>
      <c r="L36" s="22" t="s">
        <v>56</v>
      </c>
      <c r="M36" s="24"/>
      <c r="N36" s="22"/>
      <c r="O36" s="23"/>
      <c r="P36" s="22"/>
      <c r="Q36" s="24"/>
      <c r="R36" s="22"/>
      <c r="S36" s="23"/>
      <c r="T36" s="22"/>
      <c r="U36" s="24"/>
    </row>
    <row r="37" spans="1:25">
      <c r="A37" s="5" t="s">
        <v>60</v>
      </c>
      <c r="B37" s="5"/>
      <c r="C37" s="5"/>
      <c r="D37" s="5"/>
      <c r="E37" s="5"/>
      <c r="F37" s="16">
        <f>SUM(F7:F36)</f>
        <v>399</v>
      </c>
      <c r="G37" s="16">
        <f>SUM(G7:G36)</f>
        <v>319</v>
      </c>
      <c r="H37" s="16">
        <f t="shared" si="4"/>
        <v>80</v>
      </c>
      <c r="I37" s="27">
        <f t="shared" si="5"/>
        <v>0.79949874686716793</v>
      </c>
      <c r="J37" s="16">
        <f>SUM(J7:J36)</f>
        <v>14</v>
      </c>
      <c r="K37" s="16"/>
      <c r="L37" s="16">
        <f>J37-K37</f>
        <v>14</v>
      </c>
      <c r="M37" s="27">
        <f>K37/J37</f>
        <v>0</v>
      </c>
      <c r="N37" s="16">
        <f>SUM(N7:N36)</f>
        <v>103</v>
      </c>
      <c r="O37" s="16">
        <f>SUM(O7:O36)</f>
        <v>42</v>
      </c>
      <c r="P37" s="16">
        <f>SUM(P7:P36)</f>
        <v>61</v>
      </c>
      <c r="Q37" s="27">
        <f>O37/N37</f>
        <v>0.40776699029126212</v>
      </c>
      <c r="R37" s="16">
        <f>SUM(R7:R36)</f>
        <v>3</v>
      </c>
      <c r="S37" s="16">
        <f>SUM(S7:S36)</f>
        <v>0</v>
      </c>
      <c r="T37" s="16">
        <f>SUM(T7:T36)</f>
        <v>3</v>
      </c>
      <c r="U37" s="27">
        <f>S37/R37</f>
        <v>0</v>
      </c>
      <c r="V37" s="28"/>
      <c r="W37" s="28"/>
      <c r="X37" s="28"/>
      <c r="Y37" s="28"/>
    </row>
    <row r="38" spans="1:25">
      <c r="A38" s="4" t="s">
        <v>61</v>
      </c>
      <c r="B38" s="3">
        <v>7</v>
      </c>
      <c r="C38" s="2" t="s">
        <v>62</v>
      </c>
      <c r="D38" s="30">
        <v>14087</v>
      </c>
      <c r="E38" s="31" t="s">
        <v>63</v>
      </c>
      <c r="F38" s="32">
        <v>8</v>
      </c>
      <c r="G38" s="33">
        <v>2</v>
      </c>
      <c r="H38" s="32">
        <f t="shared" si="4"/>
        <v>6</v>
      </c>
      <c r="I38" s="34">
        <f t="shared" si="5"/>
        <v>0.25</v>
      </c>
      <c r="J38" s="35"/>
      <c r="K38" s="33"/>
      <c r="L38" s="32"/>
      <c r="M38" s="34"/>
      <c r="N38" s="32">
        <v>7</v>
      </c>
      <c r="O38" s="33">
        <v>2</v>
      </c>
      <c r="P38" s="32">
        <f>N38-O38</f>
        <v>5</v>
      </c>
      <c r="Q38" s="34">
        <f>O38/N38</f>
        <v>0.2857142857142857</v>
      </c>
      <c r="R38" s="32"/>
      <c r="S38" s="33"/>
      <c r="T38" s="32"/>
      <c r="U38" s="34"/>
    </row>
    <row r="39" spans="1:25">
      <c r="A39" s="4"/>
      <c r="B39" s="3"/>
      <c r="C39" s="2"/>
      <c r="D39" s="30">
        <v>13976</v>
      </c>
      <c r="E39" s="31" t="s">
        <v>64</v>
      </c>
      <c r="F39" s="32">
        <v>10</v>
      </c>
      <c r="G39" s="33">
        <v>10</v>
      </c>
      <c r="H39" s="32">
        <f t="shared" si="4"/>
        <v>0</v>
      </c>
      <c r="I39" s="34">
        <f t="shared" si="5"/>
        <v>1</v>
      </c>
      <c r="J39" s="35"/>
      <c r="K39" s="33"/>
      <c r="L39" s="32"/>
      <c r="M39" s="34"/>
      <c r="N39" s="32">
        <v>3</v>
      </c>
      <c r="O39" s="33">
        <v>3</v>
      </c>
      <c r="P39" s="32">
        <f>N39-O39</f>
        <v>0</v>
      </c>
      <c r="Q39" s="34">
        <f>O39/N39</f>
        <v>1</v>
      </c>
      <c r="R39" s="32"/>
      <c r="S39" s="33"/>
      <c r="T39" s="32"/>
      <c r="U39" s="34"/>
    </row>
    <row r="40" spans="1:25">
      <c r="A40" s="4"/>
      <c r="B40" s="3"/>
      <c r="C40" s="30" t="s">
        <v>65</v>
      </c>
      <c r="D40" s="30">
        <v>13483</v>
      </c>
      <c r="E40" s="31" t="s">
        <v>66</v>
      </c>
      <c r="F40" s="32">
        <v>10</v>
      </c>
      <c r="G40" s="33">
        <v>9</v>
      </c>
      <c r="H40" s="32">
        <f t="shared" si="4"/>
        <v>1</v>
      </c>
      <c r="I40" s="34">
        <f t="shared" si="5"/>
        <v>0.9</v>
      </c>
      <c r="J40" s="35"/>
      <c r="K40" s="33"/>
      <c r="L40" s="32"/>
      <c r="M40" s="34"/>
      <c r="N40" s="32"/>
      <c r="O40" s="33"/>
      <c r="P40" s="32"/>
      <c r="Q40" s="34"/>
      <c r="R40" s="32"/>
      <c r="S40" s="33"/>
      <c r="T40" s="32"/>
      <c r="U40" s="34"/>
    </row>
    <row r="41" spans="1:25">
      <c r="A41" s="4"/>
      <c r="B41" s="3">
        <v>8</v>
      </c>
      <c r="C41" s="2" t="s">
        <v>67</v>
      </c>
      <c r="D41" s="30">
        <v>8752</v>
      </c>
      <c r="E41" s="31" t="s">
        <v>68</v>
      </c>
      <c r="F41" s="32">
        <v>10</v>
      </c>
      <c r="G41" s="33">
        <v>10</v>
      </c>
      <c r="H41" s="32">
        <f t="shared" si="4"/>
        <v>0</v>
      </c>
      <c r="I41" s="34">
        <f t="shared" si="5"/>
        <v>1</v>
      </c>
      <c r="J41" s="35"/>
      <c r="K41" s="33"/>
      <c r="L41" s="32"/>
      <c r="M41" s="34"/>
      <c r="N41" s="32"/>
      <c r="O41" s="33"/>
      <c r="P41" s="32"/>
      <c r="Q41" s="34"/>
      <c r="R41" s="32"/>
      <c r="S41" s="33"/>
      <c r="T41" s="32"/>
      <c r="U41" s="34"/>
    </row>
    <row r="42" spans="1:25">
      <c r="A42" s="4"/>
      <c r="B42" s="3"/>
      <c r="C42" s="2"/>
      <c r="D42" s="30">
        <v>8945</v>
      </c>
      <c r="E42" s="31" t="s">
        <v>69</v>
      </c>
      <c r="F42" s="32">
        <v>6</v>
      </c>
      <c r="G42" s="33">
        <v>0</v>
      </c>
      <c r="H42" s="32">
        <f t="shared" si="4"/>
        <v>6</v>
      </c>
      <c r="I42" s="34">
        <f t="shared" si="5"/>
        <v>0</v>
      </c>
      <c r="J42" s="35"/>
      <c r="K42" s="33"/>
      <c r="L42" s="32"/>
      <c r="M42" s="34"/>
      <c r="N42" s="32"/>
      <c r="O42" s="33"/>
      <c r="P42" s="32"/>
      <c r="Q42" s="34"/>
      <c r="R42" s="32"/>
      <c r="S42" s="33"/>
      <c r="T42" s="32"/>
      <c r="U42" s="34"/>
    </row>
    <row r="43" spans="1:25">
      <c r="A43" s="4"/>
      <c r="B43" s="3"/>
      <c r="C43" s="2"/>
      <c r="D43" s="30">
        <v>8747</v>
      </c>
      <c r="E43" s="31" t="s">
        <v>70</v>
      </c>
      <c r="F43" s="32">
        <v>10</v>
      </c>
      <c r="G43" s="33">
        <v>10</v>
      </c>
      <c r="H43" s="32">
        <f t="shared" si="4"/>
        <v>0</v>
      </c>
      <c r="I43" s="34">
        <f t="shared" si="5"/>
        <v>1</v>
      </c>
      <c r="J43" s="35"/>
      <c r="K43" s="33"/>
      <c r="L43" s="32"/>
      <c r="M43" s="34"/>
      <c r="N43" s="32"/>
      <c r="O43" s="33"/>
      <c r="P43" s="32"/>
      <c r="Q43" s="34"/>
      <c r="R43" s="32"/>
      <c r="S43" s="33"/>
      <c r="T43" s="32"/>
      <c r="U43" s="34"/>
    </row>
    <row r="44" spans="1:25">
      <c r="A44" s="4"/>
      <c r="B44" s="3">
        <v>9</v>
      </c>
      <c r="C44" s="30" t="s">
        <v>71</v>
      </c>
      <c r="D44" s="30">
        <v>13091</v>
      </c>
      <c r="E44" s="31" t="s">
        <v>72</v>
      </c>
      <c r="F44" s="32">
        <v>3</v>
      </c>
      <c r="G44" s="33">
        <v>3</v>
      </c>
      <c r="H44" s="32">
        <f t="shared" si="4"/>
        <v>0</v>
      </c>
      <c r="I44" s="34">
        <f t="shared" si="5"/>
        <v>1</v>
      </c>
      <c r="J44" s="35">
        <v>2</v>
      </c>
      <c r="K44" s="33">
        <v>2</v>
      </c>
      <c r="L44" s="32">
        <f>J44-K44</f>
        <v>0</v>
      </c>
      <c r="M44" s="34">
        <f>K44/J44</f>
        <v>1</v>
      </c>
      <c r="N44" s="32"/>
      <c r="O44" s="33"/>
      <c r="P44" s="32"/>
      <c r="Q44" s="34"/>
      <c r="R44" s="32"/>
      <c r="S44" s="33"/>
      <c r="T44" s="32"/>
      <c r="U44" s="34"/>
    </row>
    <row r="45" spans="1:25">
      <c r="A45" s="4"/>
      <c r="B45" s="3"/>
      <c r="C45" s="2" t="s">
        <v>73</v>
      </c>
      <c r="D45" s="30">
        <v>8473</v>
      </c>
      <c r="E45" s="31" t="s">
        <v>74</v>
      </c>
      <c r="F45" s="32">
        <v>12</v>
      </c>
      <c r="G45" s="33">
        <v>12</v>
      </c>
      <c r="H45" s="32">
        <f t="shared" si="4"/>
        <v>0</v>
      </c>
      <c r="I45" s="34">
        <f t="shared" si="5"/>
        <v>1</v>
      </c>
      <c r="J45" s="35"/>
      <c r="K45" s="33"/>
      <c r="L45" s="32"/>
      <c r="M45" s="34"/>
      <c r="N45" s="32">
        <v>1</v>
      </c>
      <c r="O45" s="33">
        <v>1</v>
      </c>
      <c r="P45" s="32">
        <f>N45-O45</f>
        <v>0</v>
      </c>
      <c r="Q45" s="34">
        <f>O45/N45</f>
        <v>1</v>
      </c>
      <c r="R45" s="32">
        <v>0</v>
      </c>
      <c r="S45" s="33"/>
      <c r="T45" s="32">
        <f>R45-S45</f>
        <v>0</v>
      </c>
      <c r="U45" s="34" t="e">
        <f>S45/R45</f>
        <v>#DIV/0!</v>
      </c>
    </row>
    <row r="46" spans="1:25">
      <c r="A46" s="4"/>
      <c r="B46" s="3"/>
      <c r="C46" s="2"/>
      <c r="D46" s="30">
        <v>8639</v>
      </c>
      <c r="E46" s="31" t="s">
        <v>75</v>
      </c>
      <c r="F46" s="32">
        <v>30</v>
      </c>
      <c r="G46" s="33">
        <v>20</v>
      </c>
      <c r="H46" s="32">
        <f t="shared" si="4"/>
        <v>10</v>
      </c>
      <c r="I46" s="34">
        <f t="shared" si="5"/>
        <v>0.66666666666666663</v>
      </c>
      <c r="J46" s="35"/>
      <c r="K46" s="33"/>
      <c r="L46" s="32"/>
      <c r="M46" s="34"/>
      <c r="N46" s="32"/>
      <c r="O46" s="33"/>
      <c r="P46" s="32"/>
      <c r="Q46" s="34"/>
      <c r="R46" s="32"/>
      <c r="S46" s="33"/>
      <c r="T46" s="32"/>
      <c r="U46" s="34"/>
    </row>
    <row r="47" spans="1:25">
      <c r="A47" s="4"/>
      <c r="B47" s="3">
        <v>10</v>
      </c>
      <c r="C47" s="2" t="s">
        <v>76</v>
      </c>
      <c r="D47" s="30">
        <v>1981</v>
      </c>
      <c r="E47" s="31" t="s">
        <v>77</v>
      </c>
      <c r="F47" s="32">
        <v>5</v>
      </c>
      <c r="G47" s="33">
        <v>0</v>
      </c>
      <c r="H47" s="32">
        <f t="shared" si="4"/>
        <v>5</v>
      </c>
      <c r="I47" s="34">
        <f t="shared" si="5"/>
        <v>0</v>
      </c>
      <c r="J47" s="35"/>
      <c r="K47" s="33"/>
      <c r="L47" s="32"/>
      <c r="M47" s="34"/>
      <c r="N47" s="32"/>
      <c r="O47" s="33"/>
      <c r="P47" s="32"/>
      <c r="Q47" s="34"/>
      <c r="R47" s="32"/>
      <c r="S47" s="33"/>
      <c r="T47" s="32"/>
      <c r="U47" s="34"/>
    </row>
    <row r="48" spans="1:25">
      <c r="A48" s="4"/>
      <c r="B48" s="3"/>
      <c r="C48" s="2"/>
      <c r="D48" s="30">
        <v>1944</v>
      </c>
      <c r="E48" s="31" t="s">
        <v>78</v>
      </c>
      <c r="F48" s="32">
        <v>9</v>
      </c>
      <c r="G48" s="33">
        <v>9</v>
      </c>
      <c r="H48" s="32">
        <f t="shared" si="4"/>
        <v>0</v>
      </c>
      <c r="I48" s="34">
        <f t="shared" si="5"/>
        <v>1</v>
      </c>
      <c r="J48" s="35">
        <v>14</v>
      </c>
      <c r="K48" s="33">
        <v>13</v>
      </c>
      <c r="L48" s="32">
        <f>J48-K48</f>
        <v>1</v>
      </c>
      <c r="M48" s="34">
        <f>K48/J48</f>
        <v>0.9285714285714286</v>
      </c>
      <c r="N48" s="32"/>
      <c r="O48" s="33"/>
      <c r="P48" s="32"/>
      <c r="Q48" s="34"/>
      <c r="R48" s="32"/>
      <c r="S48" s="33"/>
      <c r="T48" s="32"/>
      <c r="U48" s="34"/>
    </row>
    <row r="49" spans="1:25">
      <c r="A49" s="4"/>
      <c r="B49" s="3"/>
      <c r="C49" s="2"/>
      <c r="D49" s="30">
        <v>2038</v>
      </c>
      <c r="E49" s="31" t="s">
        <v>79</v>
      </c>
      <c r="F49" s="32">
        <v>8</v>
      </c>
      <c r="G49" s="33">
        <v>8</v>
      </c>
      <c r="H49" s="32">
        <f t="shared" si="4"/>
        <v>0</v>
      </c>
      <c r="I49" s="34">
        <f t="shared" si="5"/>
        <v>1</v>
      </c>
      <c r="J49" s="35"/>
      <c r="K49" s="33"/>
      <c r="L49" s="32"/>
      <c r="M49" s="34"/>
      <c r="N49" s="32">
        <v>2</v>
      </c>
      <c r="O49" s="33">
        <v>0</v>
      </c>
      <c r="P49" s="32">
        <f>N49-O49</f>
        <v>2</v>
      </c>
      <c r="Q49" s="34">
        <f>O49/N49</f>
        <v>0</v>
      </c>
      <c r="R49" s="32"/>
      <c r="S49" s="33"/>
      <c r="T49" s="32"/>
      <c r="U49" s="34"/>
    </row>
    <row r="50" spans="1:25">
      <c r="A50" s="4"/>
      <c r="B50" s="3"/>
      <c r="C50" s="2"/>
      <c r="D50" s="30">
        <v>1987</v>
      </c>
      <c r="E50" s="31" t="s">
        <v>80</v>
      </c>
      <c r="F50" s="32">
        <v>14</v>
      </c>
      <c r="G50" s="33">
        <v>14</v>
      </c>
      <c r="H50" s="32">
        <f t="shared" si="4"/>
        <v>0</v>
      </c>
      <c r="I50" s="34">
        <f t="shared" si="5"/>
        <v>1</v>
      </c>
      <c r="J50" s="35">
        <v>5</v>
      </c>
      <c r="K50" s="33">
        <v>5</v>
      </c>
      <c r="L50" s="32">
        <f>J50-K50</f>
        <v>0</v>
      </c>
      <c r="M50" s="34">
        <f>K50/J50</f>
        <v>1</v>
      </c>
      <c r="N50" s="32">
        <v>5</v>
      </c>
      <c r="O50" s="33">
        <v>4</v>
      </c>
      <c r="P50" s="32">
        <f>N50-O50</f>
        <v>1</v>
      </c>
      <c r="Q50" s="34">
        <f>O50/N50</f>
        <v>0.8</v>
      </c>
      <c r="R50" s="32"/>
      <c r="S50" s="33"/>
      <c r="T50" s="32"/>
      <c r="U50" s="34"/>
    </row>
    <row r="51" spans="1:25">
      <c r="A51" s="4"/>
      <c r="B51" s="3"/>
      <c r="C51" s="2"/>
      <c r="D51" s="30">
        <v>2055</v>
      </c>
      <c r="E51" s="31" t="s">
        <v>81</v>
      </c>
      <c r="F51" s="32">
        <v>5</v>
      </c>
      <c r="G51" s="33">
        <v>3</v>
      </c>
      <c r="H51" s="32">
        <f t="shared" si="4"/>
        <v>2</v>
      </c>
      <c r="I51" s="34">
        <f t="shared" si="5"/>
        <v>0.6</v>
      </c>
      <c r="J51" s="35">
        <v>1</v>
      </c>
      <c r="K51" s="33"/>
      <c r="L51" s="32">
        <f>J51-K51</f>
        <v>1</v>
      </c>
      <c r="M51" s="34">
        <f>K51/J51</f>
        <v>0</v>
      </c>
      <c r="N51" s="32">
        <v>2</v>
      </c>
      <c r="O51" s="33">
        <v>1</v>
      </c>
      <c r="P51" s="32">
        <f>N51-O51</f>
        <v>1</v>
      </c>
      <c r="Q51" s="34">
        <f>O51/N51</f>
        <v>0.5</v>
      </c>
      <c r="R51" s="32"/>
      <c r="S51" s="33"/>
      <c r="T51" s="32"/>
      <c r="U51" s="34"/>
    </row>
    <row r="52" spans="1:25">
      <c r="A52" s="4"/>
      <c r="B52" s="29">
        <v>20</v>
      </c>
      <c r="C52" s="30" t="s">
        <v>82</v>
      </c>
      <c r="D52" s="30">
        <v>17277</v>
      </c>
      <c r="E52" s="31" t="s">
        <v>83</v>
      </c>
      <c r="F52" s="32">
        <v>20</v>
      </c>
      <c r="G52" s="33">
        <v>20</v>
      </c>
      <c r="H52" s="32">
        <f t="shared" si="4"/>
        <v>0</v>
      </c>
      <c r="I52" s="34">
        <f t="shared" si="5"/>
        <v>1</v>
      </c>
      <c r="J52" s="35"/>
      <c r="K52" s="33"/>
      <c r="L52" s="32"/>
      <c r="M52" s="34"/>
      <c r="N52" s="32"/>
      <c r="O52" s="33"/>
      <c r="P52" s="32"/>
      <c r="Q52" s="34"/>
      <c r="R52" s="32"/>
      <c r="S52" s="33"/>
      <c r="T52" s="32"/>
      <c r="U52" s="34"/>
    </row>
    <row r="53" spans="1:25">
      <c r="A53" s="5" t="s">
        <v>84</v>
      </c>
      <c r="B53" s="5"/>
      <c r="C53" s="5"/>
      <c r="D53" s="5"/>
      <c r="E53" s="5"/>
      <c r="F53" s="16">
        <f>SUM(F38:F52)</f>
        <v>160</v>
      </c>
      <c r="G53" s="16">
        <f>SUM(G38:G52)</f>
        <v>130</v>
      </c>
      <c r="H53" s="16">
        <f>SUM(H38:H52)</f>
        <v>30</v>
      </c>
      <c r="I53" s="27">
        <f t="shared" si="5"/>
        <v>0.8125</v>
      </c>
      <c r="J53" s="16">
        <f>SUM(J38:J52)</f>
        <v>22</v>
      </c>
      <c r="K53" s="16">
        <f>SUM(K38:K52)</f>
        <v>20</v>
      </c>
      <c r="L53" s="16">
        <f>SUM(L38:L52)</f>
        <v>2</v>
      </c>
      <c r="M53" s="27">
        <f>K53/J53</f>
        <v>0.90909090909090906</v>
      </c>
      <c r="N53" s="16">
        <f>SUM(N38:N52)</f>
        <v>20</v>
      </c>
      <c r="O53" s="16">
        <f>SUM(O38:O52)</f>
        <v>11</v>
      </c>
      <c r="P53" s="16">
        <f>N53-O53</f>
        <v>9</v>
      </c>
      <c r="Q53" s="27">
        <f>O53/N53</f>
        <v>0.55000000000000004</v>
      </c>
      <c r="R53" s="16">
        <f>SUM(R38:R52)</f>
        <v>0</v>
      </c>
      <c r="S53" s="16">
        <f>SUM(S38:S52)</f>
        <v>0</v>
      </c>
      <c r="T53" s="16">
        <f>R53-S53</f>
        <v>0</v>
      </c>
      <c r="U53" s="27" t="e">
        <f>S53/R53</f>
        <v>#DIV/0!</v>
      </c>
      <c r="V53" s="28"/>
      <c r="W53" s="28"/>
      <c r="X53" s="28"/>
      <c r="Y53" s="28"/>
    </row>
    <row r="54" spans="1:25">
      <c r="A54" s="1" t="s">
        <v>85</v>
      </c>
      <c r="B54" s="148">
        <v>11</v>
      </c>
      <c r="C54" s="149" t="s">
        <v>86</v>
      </c>
      <c r="D54" s="37">
        <v>1643</v>
      </c>
      <c r="E54" s="38" t="s">
        <v>87</v>
      </c>
      <c r="F54" s="39">
        <v>7</v>
      </c>
      <c r="G54" s="40">
        <v>7</v>
      </c>
      <c r="H54" s="39">
        <f t="shared" ref="H54:H69" si="6">F54-G54</f>
        <v>0</v>
      </c>
      <c r="I54" s="41">
        <f t="shared" si="5"/>
        <v>1</v>
      </c>
      <c r="J54" s="39">
        <v>0</v>
      </c>
      <c r="K54" s="40"/>
      <c r="L54" s="39">
        <f>J54-K54</f>
        <v>0</v>
      </c>
      <c r="M54" s="41"/>
      <c r="N54" s="39">
        <v>3</v>
      </c>
      <c r="O54" s="40">
        <v>1</v>
      </c>
      <c r="P54" s="39">
        <v>3</v>
      </c>
      <c r="Q54" s="41">
        <f>O54/N54</f>
        <v>0.33333333333333331</v>
      </c>
      <c r="R54" s="41"/>
      <c r="S54" s="42"/>
      <c r="T54" s="41"/>
      <c r="U54" s="41"/>
    </row>
    <row r="55" spans="1:25">
      <c r="A55" s="1"/>
      <c r="B55" s="148"/>
      <c r="C55" s="149"/>
      <c r="D55" s="37">
        <v>1634</v>
      </c>
      <c r="E55" s="38" t="s">
        <v>88</v>
      </c>
      <c r="F55" s="39">
        <v>7</v>
      </c>
      <c r="G55" s="40">
        <v>7</v>
      </c>
      <c r="H55" s="39">
        <f t="shared" si="6"/>
        <v>0</v>
      </c>
      <c r="I55" s="41">
        <f t="shared" si="5"/>
        <v>1</v>
      </c>
      <c r="J55" s="39">
        <v>0</v>
      </c>
      <c r="K55" s="40"/>
      <c r="L55" s="39">
        <f>J55-K55</f>
        <v>0</v>
      </c>
      <c r="M55" s="41" t="e">
        <f>K55/J55</f>
        <v>#DIV/0!</v>
      </c>
      <c r="N55" s="39"/>
      <c r="O55" s="40"/>
      <c r="P55" s="39"/>
      <c r="Q55" s="41"/>
      <c r="R55" s="41"/>
      <c r="S55" s="42"/>
      <c r="T55" s="41"/>
      <c r="U55" s="41"/>
    </row>
    <row r="56" spans="1:25">
      <c r="A56" s="1"/>
      <c r="B56" s="148">
        <v>12</v>
      </c>
      <c r="C56" s="149" t="s">
        <v>89</v>
      </c>
      <c r="D56" s="37">
        <v>17694</v>
      </c>
      <c r="E56" s="38" t="s">
        <v>90</v>
      </c>
      <c r="F56" s="39">
        <v>10</v>
      </c>
      <c r="G56" s="40">
        <v>6</v>
      </c>
      <c r="H56" s="39">
        <f t="shared" si="6"/>
        <v>4</v>
      </c>
      <c r="I56" s="41">
        <f t="shared" si="5"/>
        <v>0.6</v>
      </c>
      <c r="J56" s="39"/>
      <c r="K56" s="40"/>
      <c r="L56" s="39"/>
      <c r="M56" s="41"/>
      <c r="N56" s="39">
        <v>2</v>
      </c>
      <c r="O56" s="40">
        <v>1</v>
      </c>
      <c r="P56" s="39">
        <f>N56-O56</f>
        <v>1</v>
      </c>
      <c r="Q56" s="41">
        <f>O56/N56</f>
        <v>0.5</v>
      </c>
      <c r="R56" s="41"/>
      <c r="S56" s="42"/>
      <c r="T56" s="41"/>
      <c r="U56" s="41"/>
    </row>
    <row r="57" spans="1:25">
      <c r="A57" s="1"/>
      <c r="B57" s="148"/>
      <c r="C57" s="149"/>
      <c r="D57" s="37">
        <v>17724</v>
      </c>
      <c r="E57" s="38" t="s">
        <v>91</v>
      </c>
      <c r="F57" s="39">
        <v>10</v>
      </c>
      <c r="G57" s="40">
        <v>8</v>
      </c>
      <c r="H57" s="39">
        <f t="shared" si="6"/>
        <v>2</v>
      </c>
      <c r="I57" s="41">
        <f t="shared" si="5"/>
        <v>0.8</v>
      </c>
      <c r="J57" s="39"/>
      <c r="K57" s="40"/>
      <c r="L57" s="39"/>
      <c r="M57" s="41"/>
      <c r="N57" s="39"/>
      <c r="O57" s="40"/>
      <c r="P57" s="39"/>
      <c r="Q57" s="41"/>
      <c r="R57" s="41"/>
      <c r="S57" s="42"/>
      <c r="T57" s="41"/>
      <c r="U57" s="41"/>
    </row>
    <row r="58" spans="1:25">
      <c r="A58" s="1"/>
      <c r="B58" s="148"/>
      <c r="C58" s="149"/>
      <c r="D58" s="37">
        <v>17695</v>
      </c>
      <c r="E58" s="38" t="s">
        <v>92</v>
      </c>
      <c r="F58" s="39">
        <v>10</v>
      </c>
      <c r="G58" s="40">
        <v>9</v>
      </c>
      <c r="H58" s="39">
        <f t="shared" si="6"/>
        <v>1</v>
      </c>
      <c r="I58" s="41">
        <f t="shared" si="5"/>
        <v>0.9</v>
      </c>
      <c r="J58" s="39"/>
      <c r="K58" s="40"/>
      <c r="L58" s="39"/>
      <c r="M58" s="41"/>
      <c r="N58" s="39">
        <v>2</v>
      </c>
      <c r="O58" s="40">
        <v>2</v>
      </c>
      <c r="P58" s="39">
        <f>N58-O58</f>
        <v>0</v>
      </c>
      <c r="Q58" s="41">
        <f>O58/N58</f>
        <v>1</v>
      </c>
      <c r="R58" s="41"/>
      <c r="S58" s="42"/>
      <c r="T58" s="41"/>
      <c r="U58" s="41"/>
    </row>
    <row r="59" spans="1:25">
      <c r="A59" s="1"/>
      <c r="B59" s="148"/>
      <c r="C59" s="149"/>
      <c r="D59" s="37">
        <v>24293</v>
      </c>
      <c r="E59" s="38" t="s">
        <v>93</v>
      </c>
      <c r="F59" s="39">
        <v>14</v>
      </c>
      <c r="G59" s="40">
        <v>2</v>
      </c>
      <c r="H59" s="39">
        <f t="shared" si="6"/>
        <v>12</v>
      </c>
      <c r="I59" s="41">
        <f t="shared" si="5"/>
        <v>0.14285714285714285</v>
      </c>
      <c r="J59" s="39"/>
      <c r="K59" s="40"/>
      <c r="L59" s="39"/>
      <c r="M59" s="41"/>
      <c r="N59" s="39"/>
      <c r="O59" s="40"/>
      <c r="P59" s="39"/>
      <c r="Q59" s="41"/>
      <c r="R59" s="41"/>
      <c r="S59" s="42"/>
      <c r="T59" s="41"/>
      <c r="U59" s="41"/>
    </row>
    <row r="60" spans="1:25">
      <c r="A60" s="1"/>
      <c r="B60" s="148">
        <v>13</v>
      </c>
      <c r="C60" s="149" t="s">
        <v>94</v>
      </c>
      <c r="D60" s="37">
        <v>2631</v>
      </c>
      <c r="E60" s="38" t="s">
        <v>95</v>
      </c>
      <c r="F60" s="39">
        <v>8</v>
      </c>
      <c r="G60" s="40">
        <v>5</v>
      </c>
      <c r="H60" s="39">
        <f t="shared" si="6"/>
        <v>3</v>
      </c>
      <c r="I60" s="41">
        <f t="shared" ref="I60:I86" si="7">G60/F60</f>
        <v>0.625</v>
      </c>
      <c r="J60" s="39"/>
      <c r="K60" s="40"/>
      <c r="L60" s="39"/>
      <c r="M60" s="41"/>
      <c r="N60" s="39"/>
      <c r="O60" s="40"/>
      <c r="P60" s="39"/>
      <c r="Q60" s="41"/>
      <c r="R60" s="41"/>
      <c r="S60" s="42"/>
      <c r="T60" s="41"/>
      <c r="U60" s="41"/>
    </row>
    <row r="61" spans="1:25">
      <c r="A61" s="1"/>
      <c r="B61" s="148"/>
      <c r="C61" s="149"/>
      <c r="D61" s="37">
        <v>2619</v>
      </c>
      <c r="E61" s="38" t="s">
        <v>96</v>
      </c>
      <c r="F61" s="39">
        <v>8</v>
      </c>
      <c r="G61" s="40">
        <v>8</v>
      </c>
      <c r="H61" s="39">
        <f t="shared" si="6"/>
        <v>0</v>
      </c>
      <c r="I61" s="41">
        <f t="shared" si="7"/>
        <v>1</v>
      </c>
      <c r="J61" s="39">
        <v>2</v>
      </c>
      <c r="K61" s="40"/>
      <c r="L61" s="39">
        <f>J61-K61</f>
        <v>2</v>
      </c>
      <c r="M61" s="41">
        <f>K61/J61</f>
        <v>0</v>
      </c>
      <c r="N61" s="39"/>
      <c r="O61" s="40"/>
      <c r="P61" s="39"/>
      <c r="Q61" s="41"/>
      <c r="R61" s="41"/>
      <c r="S61" s="42"/>
      <c r="T61" s="41"/>
      <c r="U61" s="41"/>
    </row>
    <row r="62" spans="1:25">
      <c r="A62" s="1"/>
      <c r="B62" s="36">
        <v>14</v>
      </c>
      <c r="C62" s="37" t="s">
        <v>97</v>
      </c>
      <c r="D62" s="37">
        <v>13825</v>
      </c>
      <c r="E62" s="38" t="s">
        <v>98</v>
      </c>
      <c r="F62" s="39">
        <v>10</v>
      </c>
      <c r="G62" s="40">
        <v>9</v>
      </c>
      <c r="H62" s="39">
        <f t="shared" si="6"/>
        <v>1</v>
      </c>
      <c r="I62" s="41">
        <f t="shared" si="7"/>
        <v>0.9</v>
      </c>
      <c r="J62" s="39"/>
      <c r="K62" s="40"/>
      <c r="L62" s="39"/>
      <c r="M62" s="41"/>
      <c r="N62" s="39">
        <v>1</v>
      </c>
      <c r="O62" s="40">
        <v>1</v>
      </c>
      <c r="P62" s="39">
        <f>N62-O62</f>
        <v>0</v>
      </c>
      <c r="Q62" s="41">
        <f>O62/N62</f>
        <v>1</v>
      </c>
      <c r="R62" s="41"/>
      <c r="S62" s="42"/>
      <c r="T62" s="41"/>
      <c r="U62" s="41"/>
    </row>
    <row r="63" spans="1:25">
      <c r="A63" s="1"/>
      <c r="B63" s="148">
        <v>15</v>
      </c>
      <c r="C63" s="149" t="s">
        <v>99</v>
      </c>
      <c r="D63" s="37">
        <v>12228</v>
      </c>
      <c r="E63" s="38" t="s">
        <v>100</v>
      </c>
      <c r="F63" s="39">
        <v>6</v>
      </c>
      <c r="G63" s="40">
        <v>6</v>
      </c>
      <c r="H63" s="39">
        <f t="shared" si="6"/>
        <v>0</v>
      </c>
      <c r="I63" s="41">
        <f t="shared" si="7"/>
        <v>1</v>
      </c>
      <c r="J63" s="39"/>
      <c r="K63" s="40"/>
      <c r="L63" s="39"/>
      <c r="M63" s="41"/>
      <c r="N63" s="39"/>
      <c r="O63" s="40"/>
      <c r="P63" s="39"/>
      <c r="Q63" s="41"/>
      <c r="R63" s="41"/>
      <c r="S63" s="42"/>
      <c r="T63" s="41"/>
      <c r="U63" s="41"/>
    </row>
    <row r="64" spans="1:25">
      <c r="A64" s="1"/>
      <c r="B64" s="148"/>
      <c r="C64" s="149"/>
      <c r="D64" s="37">
        <v>12515</v>
      </c>
      <c r="E64" s="38" t="s">
        <v>101</v>
      </c>
      <c r="F64" s="39">
        <v>6</v>
      </c>
      <c r="G64" s="40">
        <v>5</v>
      </c>
      <c r="H64" s="39">
        <f t="shared" si="6"/>
        <v>1</v>
      </c>
      <c r="I64" s="41">
        <f t="shared" si="7"/>
        <v>0.83333333333333337</v>
      </c>
      <c r="J64" s="39"/>
      <c r="K64" s="40"/>
      <c r="L64" s="39"/>
      <c r="M64" s="41"/>
      <c r="N64" s="39"/>
      <c r="O64" s="40"/>
      <c r="P64" s="39"/>
      <c r="Q64" s="41"/>
      <c r="R64" s="41"/>
      <c r="S64" s="42"/>
      <c r="T64" s="41"/>
      <c r="U64" s="41"/>
    </row>
    <row r="65" spans="1:25">
      <c r="A65" s="1"/>
      <c r="B65" s="148"/>
      <c r="C65" s="149"/>
      <c r="D65" s="37">
        <v>12127</v>
      </c>
      <c r="E65" s="38" t="s">
        <v>102</v>
      </c>
      <c r="F65" s="39">
        <v>8</v>
      </c>
      <c r="G65" s="40">
        <v>8</v>
      </c>
      <c r="H65" s="39">
        <f t="shared" si="6"/>
        <v>0</v>
      </c>
      <c r="I65" s="41">
        <f t="shared" si="7"/>
        <v>1</v>
      </c>
      <c r="J65" s="39"/>
      <c r="K65" s="40"/>
      <c r="L65" s="39"/>
      <c r="M65" s="41"/>
      <c r="N65" s="39">
        <v>6</v>
      </c>
      <c r="O65" s="40">
        <v>5</v>
      </c>
      <c r="P65" s="39">
        <f>N65-O65</f>
        <v>1</v>
      </c>
      <c r="Q65" s="41">
        <f>O65/N65</f>
        <v>0.83333333333333337</v>
      </c>
      <c r="R65" s="41"/>
      <c r="S65" s="42"/>
      <c r="T65" s="41"/>
      <c r="U65" s="41"/>
    </row>
    <row r="66" spans="1:25">
      <c r="A66" s="1"/>
      <c r="B66" s="148"/>
      <c r="C66" s="149"/>
      <c r="D66" s="37">
        <v>12227</v>
      </c>
      <c r="E66" s="38" t="s">
        <v>103</v>
      </c>
      <c r="F66" s="39">
        <v>14</v>
      </c>
      <c r="G66" s="40">
        <v>13</v>
      </c>
      <c r="H66" s="39">
        <f t="shared" si="6"/>
        <v>1</v>
      </c>
      <c r="I66" s="41">
        <f t="shared" si="7"/>
        <v>0.9285714285714286</v>
      </c>
      <c r="J66" s="39"/>
      <c r="K66" s="40"/>
      <c r="L66" s="39"/>
      <c r="M66" s="41"/>
      <c r="N66" s="39">
        <v>2</v>
      </c>
      <c r="O66" s="40">
        <v>1</v>
      </c>
      <c r="P66" s="39">
        <f>N66-O66</f>
        <v>1</v>
      </c>
      <c r="Q66" s="41">
        <f>O66/N66</f>
        <v>0.5</v>
      </c>
      <c r="R66" s="41"/>
      <c r="S66" s="42"/>
      <c r="T66" s="41"/>
      <c r="U66" s="41"/>
    </row>
    <row r="67" spans="1:25">
      <c r="A67" s="1"/>
      <c r="B67" s="148"/>
      <c r="C67" s="149"/>
      <c r="D67" s="37"/>
      <c r="E67" s="38" t="s">
        <v>104</v>
      </c>
      <c r="F67" s="39">
        <v>10</v>
      </c>
      <c r="G67" s="40">
        <v>0</v>
      </c>
      <c r="H67" s="39">
        <f t="shared" si="6"/>
        <v>10</v>
      </c>
      <c r="I67" s="41">
        <f t="shared" si="7"/>
        <v>0</v>
      </c>
      <c r="J67" s="39"/>
      <c r="K67" s="40"/>
      <c r="L67" s="39"/>
      <c r="M67" s="41"/>
      <c r="N67" s="39"/>
      <c r="O67" s="40"/>
      <c r="P67" s="39"/>
      <c r="Q67" s="41"/>
      <c r="R67" s="41"/>
      <c r="S67" s="42"/>
      <c r="T67" s="41"/>
      <c r="U67" s="41"/>
    </row>
    <row r="68" spans="1:25">
      <c r="A68" s="1"/>
      <c r="B68" s="148"/>
      <c r="C68" s="149"/>
      <c r="D68" s="37">
        <v>12100</v>
      </c>
      <c r="E68" s="38" t="s">
        <v>105</v>
      </c>
      <c r="F68" s="39">
        <v>22</v>
      </c>
      <c r="G68" s="40">
        <v>17</v>
      </c>
      <c r="H68" s="39">
        <f t="shared" si="6"/>
        <v>5</v>
      </c>
      <c r="I68" s="41">
        <f t="shared" si="7"/>
        <v>0.77272727272727271</v>
      </c>
      <c r="J68" s="39"/>
      <c r="K68" s="40"/>
      <c r="L68" s="39"/>
      <c r="M68" s="41"/>
      <c r="N68" s="39">
        <v>2</v>
      </c>
      <c r="O68" s="40">
        <v>0</v>
      </c>
      <c r="P68" s="39">
        <f>N68-O68</f>
        <v>2</v>
      </c>
      <c r="Q68" s="41">
        <f>O68/N68</f>
        <v>0</v>
      </c>
      <c r="R68" s="41"/>
      <c r="S68" s="42"/>
      <c r="T68" s="41"/>
      <c r="U68" s="41"/>
    </row>
    <row r="69" spans="1:25">
      <c r="A69" s="1"/>
      <c r="B69" s="148"/>
      <c r="C69" s="37" t="s">
        <v>106</v>
      </c>
      <c r="D69" s="37">
        <v>16816</v>
      </c>
      <c r="E69" s="38" t="s">
        <v>107</v>
      </c>
      <c r="F69" s="39">
        <v>15</v>
      </c>
      <c r="G69" s="40">
        <v>8</v>
      </c>
      <c r="H69" s="39">
        <f t="shared" si="6"/>
        <v>7</v>
      </c>
      <c r="I69" s="41">
        <f t="shared" si="7"/>
        <v>0.53333333333333333</v>
      </c>
      <c r="J69" s="39"/>
      <c r="K69" s="40"/>
      <c r="L69" s="39"/>
      <c r="M69" s="41"/>
      <c r="N69" s="39">
        <v>2</v>
      </c>
      <c r="O69" s="40">
        <v>0</v>
      </c>
      <c r="P69" s="39">
        <f>N69-O69</f>
        <v>2</v>
      </c>
      <c r="Q69" s="41">
        <f>O69/N69</f>
        <v>0</v>
      </c>
      <c r="R69" s="43">
        <v>2</v>
      </c>
      <c r="S69" s="42"/>
      <c r="T69" s="41">
        <f>S69/R69</f>
        <v>0</v>
      </c>
      <c r="U69" s="41"/>
    </row>
    <row r="70" spans="1:25">
      <c r="A70" s="5" t="s">
        <v>108</v>
      </c>
      <c r="B70" s="5"/>
      <c r="C70" s="5"/>
      <c r="D70" s="5"/>
      <c r="E70" s="5"/>
      <c r="F70" s="16">
        <f>SUM(F54:F69)</f>
        <v>165</v>
      </c>
      <c r="G70" s="16">
        <f>SUM(G54:G69)</f>
        <v>118</v>
      </c>
      <c r="H70" s="16">
        <f>SUM(H54:H69)</f>
        <v>47</v>
      </c>
      <c r="I70" s="27">
        <f t="shared" si="7"/>
        <v>0.7151515151515152</v>
      </c>
      <c r="J70" s="16">
        <f>SUM(J54:J69)</f>
        <v>2</v>
      </c>
      <c r="K70" s="16">
        <f>SUM(K54:K69)</f>
        <v>0</v>
      </c>
      <c r="L70" s="16">
        <f>J70-K70</f>
        <v>2</v>
      </c>
      <c r="M70" s="27">
        <f>K70/J70</f>
        <v>0</v>
      </c>
      <c r="N70" s="16">
        <f>SUM(N54:N69)</f>
        <v>20</v>
      </c>
      <c r="O70" s="16">
        <f>SUM(O54:O69)</f>
        <v>11</v>
      </c>
      <c r="P70" s="16">
        <f>SUM(P54:P69)</f>
        <v>10</v>
      </c>
      <c r="Q70" s="27">
        <f>O70/N70</f>
        <v>0.55000000000000004</v>
      </c>
      <c r="R70" s="27"/>
      <c r="S70" s="27"/>
      <c r="T70" s="27"/>
      <c r="U70" s="27"/>
      <c r="V70" s="44"/>
      <c r="W70" s="44"/>
      <c r="X70" s="44"/>
      <c r="Y70" s="44"/>
    </row>
    <row r="71" spans="1:25">
      <c r="A71" s="150" t="s">
        <v>109</v>
      </c>
      <c r="B71" s="5">
        <v>16</v>
      </c>
      <c r="C71" s="12" t="s">
        <v>110</v>
      </c>
      <c r="D71" s="15">
        <v>254</v>
      </c>
      <c r="E71" s="45" t="s">
        <v>111</v>
      </c>
      <c r="F71" s="46">
        <v>2</v>
      </c>
      <c r="G71" s="47">
        <v>0</v>
      </c>
      <c r="H71" s="46">
        <f t="shared" ref="H71:H84" si="8">F71-G71</f>
        <v>2</v>
      </c>
      <c r="I71" s="48">
        <f t="shared" si="7"/>
        <v>0</v>
      </c>
      <c r="J71" s="49"/>
      <c r="K71" s="47"/>
      <c r="L71" s="46"/>
      <c r="M71" s="48"/>
      <c r="N71" s="46">
        <v>2</v>
      </c>
      <c r="O71" s="47">
        <v>1</v>
      </c>
      <c r="P71" s="46">
        <f>N71-O71</f>
        <v>1</v>
      </c>
      <c r="Q71" s="48">
        <f>O71/N71</f>
        <v>0.5</v>
      </c>
      <c r="R71" s="48"/>
      <c r="S71" s="50"/>
      <c r="T71" s="48"/>
      <c r="U71" s="48"/>
    </row>
    <row r="72" spans="1:25">
      <c r="A72" s="150"/>
      <c r="B72" s="5"/>
      <c r="C72" s="12"/>
      <c r="D72" s="15">
        <v>348</v>
      </c>
      <c r="E72" s="45" t="s">
        <v>112</v>
      </c>
      <c r="F72" s="46">
        <v>14</v>
      </c>
      <c r="G72" s="47">
        <v>14</v>
      </c>
      <c r="H72" s="46">
        <f t="shared" si="8"/>
        <v>0</v>
      </c>
      <c r="I72" s="48">
        <f t="shared" si="7"/>
        <v>1</v>
      </c>
      <c r="J72" s="49"/>
      <c r="K72" s="47"/>
      <c r="L72" s="46"/>
      <c r="M72" s="48"/>
      <c r="N72" s="46"/>
      <c r="O72" s="47"/>
      <c r="P72" s="46"/>
      <c r="Q72" s="48"/>
      <c r="R72" s="48"/>
      <c r="S72" s="50"/>
      <c r="T72" s="48"/>
      <c r="U72" s="48"/>
    </row>
    <row r="73" spans="1:25">
      <c r="A73" s="150"/>
      <c r="B73" s="5"/>
      <c r="C73" s="12" t="s">
        <v>113</v>
      </c>
      <c r="D73" s="15">
        <v>646</v>
      </c>
      <c r="E73" s="45" t="s">
        <v>114</v>
      </c>
      <c r="F73" s="46">
        <v>5</v>
      </c>
      <c r="G73" s="47">
        <v>4</v>
      </c>
      <c r="H73" s="46">
        <f t="shared" si="8"/>
        <v>1</v>
      </c>
      <c r="I73" s="48">
        <f t="shared" si="7"/>
        <v>0.8</v>
      </c>
      <c r="J73" s="49">
        <v>5</v>
      </c>
      <c r="K73" s="47"/>
      <c r="L73" s="46">
        <f>J73-K73</f>
        <v>5</v>
      </c>
      <c r="M73" s="48">
        <f>K73/J73</f>
        <v>0</v>
      </c>
      <c r="N73" s="46"/>
      <c r="O73" s="47"/>
      <c r="P73" s="46"/>
      <c r="Q73" s="48"/>
      <c r="R73" s="48"/>
      <c r="S73" s="50"/>
      <c r="T73" s="48"/>
      <c r="U73" s="48"/>
    </row>
    <row r="74" spans="1:25">
      <c r="A74" s="150"/>
      <c r="B74" s="5"/>
      <c r="C74" s="12"/>
      <c r="D74" s="15">
        <v>656</v>
      </c>
      <c r="E74" s="45" t="s">
        <v>115</v>
      </c>
      <c r="F74" s="46">
        <v>25</v>
      </c>
      <c r="G74" s="47">
        <v>20</v>
      </c>
      <c r="H74" s="46">
        <f t="shared" si="8"/>
        <v>5</v>
      </c>
      <c r="I74" s="48">
        <f t="shared" si="7"/>
        <v>0.8</v>
      </c>
      <c r="J74" s="49"/>
      <c r="K74" s="47"/>
      <c r="L74" s="46"/>
      <c r="M74" s="48"/>
      <c r="N74" s="46"/>
      <c r="O74" s="47"/>
      <c r="P74" s="46"/>
      <c r="Q74" s="48"/>
      <c r="R74" s="48"/>
      <c r="S74" s="50"/>
      <c r="T74" s="48"/>
      <c r="U74" s="48"/>
    </row>
    <row r="75" spans="1:25">
      <c r="A75" s="150"/>
      <c r="B75" s="5">
        <v>17</v>
      </c>
      <c r="C75" s="12" t="s">
        <v>116</v>
      </c>
      <c r="D75" s="15">
        <v>10886</v>
      </c>
      <c r="E75" s="45" t="s">
        <v>117</v>
      </c>
      <c r="F75" s="46">
        <v>15</v>
      </c>
      <c r="G75" s="47">
        <v>15</v>
      </c>
      <c r="H75" s="46">
        <f t="shared" si="8"/>
        <v>0</v>
      </c>
      <c r="I75" s="48">
        <f t="shared" si="7"/>
        <v>1</v>
      </c>
      <c r="J75" s="49">
        <v>2</v>
      </c>
      <c r="K75" s="47">
        <v>1</v>
      </c>
      <c r="L75" s="46">
        <f>J75-K75</f>
        <v>1</v>
      </c>
      <c r="M75" s="48">
        <f>K75/J75</f>
        <v>0.5</v>
      </c>
      <c r="N75" s="46">
        <v>1</v>
      </c>
      <c r="O75" s="47">
        <v>1</v>
      </c>
      <c r="P75" s="46">
        <f>N75-O75</f>
        <v>0</v>
      </c>
      <c r="Q75" s="48">
        <f>O75/N75</f>
        <v>1</v>
      </c>
      <c r="R75" s="48"/>
      <c r="S75" s="50"/>
      <c r="T75" s="48"/>
      <c r="U75" s="48"/>
    </row>
    <row r="76" spans="1:25">
      <c r="A76" s="150"/>
      <c r="B76" s="5"/>
      <c r="C76" s="12"/>
      <c r="D76" s="15">
        <v>10723</v>
      </c>
      <c r="E76" s="45" t="s">
        <v>118</v>
      </c>
      <c r="F76" s="46">
        <v>17</v>
      </c>
      <c r="G76" s="47">
        <v>6</v>
      </c>
      <c r="H76" s="46">
        <f t="shared" si="8"/>
        <v>11</v>
      </c>
      <c r="I76" s="48">
        <f t="shared" si="7"/>
        <v>0.35294117647058826</v>
      </c>
      <c r="J76" s="49"/>
      <c r="K76" s="47"/>
      <c r="L76" s="46"/>
      <c r="M76" s="48"/>
      <c r="N76" s="46">
        <v>5</v>
      </c>
      <c r="O76" s="47">
        <v>2</v>
      </c>
      <c r="P76" s="46">
        <f>N76-O76</f>
        <v>3</v>
      </c>
      <c r="Q76" s="48">
        <f>O76/N76</f>
        <v>0.4</v>
      </c>
      <c r="R76" s="48"/>
      <c r="S76" s="50"/>
      <c r="T76" s="48"/>
      <c r="U76" s="48"/>
    </row>
    <row r="77" spans="1:25">
      <c r="A77" s="150"/>
      <c r="B77" s="5"/>
      <c r="C77" s="12"/>
      <c r="D77" s="15">
        <v>10888</v>
      </c>
      <c r="E77" s="45" t="s">
        <v>119</v>
      </c>
      <c r="F77" s="46">
        <v>7</v>
      </c>
      <c r="G77" s="47">
        <v>1</v>
      </c>
      <c r="H77" s="46">
        <f t="shared" si="8"/>
        <v>6</v>
      </c>
      <c r="I77" s="48">
        <f t="shared" si="7"/>
        <v>0.14285714285714285</v>
      </c>
      <c r="J77" s="49"/>
      <c r="K77" s="47"/>
      <c r="L77" s="46"/>
      <c r="M77" s="48"/>
      <c r="N77" s="46">
        <v>10</v>
      </c>
      <c r="O77" s="47">
        <v>0</v>
      </c>
      <c r="P77" s="46">
        <f>N77-O77</f>
        <v>10</v>
      </c>
      <c r="Q77" s="48">
        <f>O77/N77</f>
        <v>0</v>
      </c>
      <c r="R77" s="48"/>
      <c r="S77" s="50"/>
      <c r="T77" s="48"/>
      <c r="U77" s="48"/>
      <c r="V77" t="s">
        <v>56</v>
      </c>
    </row>
    <row r="78" spans="1:25">
      <c r="A78" s="150"/>
      <c r="B78" s="5"/>
      <c r="C78" s="12"/>
      <c r="D78" s="15">
        <v>10989</v>
      </c>
      <c r="E78" s="45" t="s">
        <v>120</v>
      </c>
      <c r="F78" s="46">
        <v>28</v>
      </c>
      <c r="G78" s="47">
        <v>8</v>
      </c>
      <c r="H78" s="46">
        <f t="shared" si="8"/>
        <v>20</v>
      </c>
      <c r="I78" s="48">
        <f t="shared" si="7"/>
        <v>0.2857142857142857</v>
      </c>
      <c r="J78" s="49">
        <v>4</v>
      </c>
      <c r="K78" s="47"/>
      <c r="L78" s="46">
        <f>J78-K78</f>
        <v>4</v>
      </c>
      <c r="M78" s="48">
        <f>K78/J78</f>
        <v>0</v>
      </c>
      <c r="N78" s="46">
        <v>7</v>
      </c>
      <c r="O78" s="47">
        <v>4</v>
      </c>
      <c r="P78" s="46">
        <f>N78-O78</f>
        <v>3</v>
      </c>
      <c r="Q78" s="48">
        <f>O78/N78</f>
        <v>0.5714285714285714</v>
      </c>
      <c r="R78" s="48"/>
      <c r="S78" s="50"/>
      <c r="T78" s="48"/>
      <c r="U78" s="48"/>
    </row>
    <row r="79" spans="1:25">
      <c r="A79" s="150"/>
      <c r="B79" s="5"/>
      <c r="C79" s="15" t="s">
        <v>121</v>
      </c>
      <c r="D79" s="15">
        <v>1359</v>
      </c>
      <c r="E79" s="45" t="s">
        <v>122</v>
      </c>
      <c r="F79" s="46">
        <v>10</v>
      </c>
      <c r="G79" s="47">
        <v>9</v>
      </c>
      <c r="H79" s="46">
        <f t="shared" si="8"/>
        <v>1</v>
      </c>
      <c r="I79" s="48">
        <f t="shared" si="7"/>
        <v>0.9</v>
      </c>
      <c r="J79" s="49"/>
      <c r="K79" s="47"/>
      <c r="L79" s="46"/>
      <c r="M79" s="48"/>
      <c r="N79" s="46"/>
      <c r="O79" s="47"/>
      <c r="P79" s="46"/>
      <c r="Q79" s="48"/>
      <c r="R79" s="48"/>
      <c r="S79" s="50"/>
      <c r="T79" s="48"/>
      <c r="U79" s="48"/>
    </row>
    <row r="80" spans="1:25">
      <c r="A80" s="150"/>
      <c r="B80" s="5">
        <v>18</v>
      </c>
      <c r="C80" s="15" t="s">
        <v>123</v>
      </c>
      <c r="D80" s="15">
        <v>1062</v>
      </c>
      <c r="E80" s="45" t="s">
        <v>124</v>
      </c>
      <c r="F80" s="46">
        <v>10</v>
      </c>
      <c r="G80" s="47">
        <v>8</v>
      </c>
      <c r="H80" s="46">
        <f t="shared" si="8"/>
        <v>2</v>
      </c>
      <c r="I80" s="48">
        <f t="shared" si="7"/>
        <v>0.8</v>
      </c>
      <c r="J80" s="49"/>
      <c r="K80" s="47"/>
      <c r="L80" s="46"/>
      <c r="M80" s="48"/>
      <c r="N80" s="46"/>
      <c r="O80" s="47"/>
      <c r="P80" s="46"/>
      <c r="Q80" s="48"/>
      <c r="R80" s="48"/>
      <c r="S80" s="50"/>
      <c r="T80" s="48"/>
      <c r="U80" s="48"/>
    </row>
    <row r="81" spans="1:25">
      <c r="A81" s="150"/>
      <c r="B81" s="5"/>
      <c r="C81" s="51" t="s">
        <v>125</v>
      </c>
      <c r="D81" s="15">
        <v>2969</v>
      </c>
      <c r="E81" s="45" t="s">
        <v>126</v>
      </c>
      <c r="F81" s="46">
        <v>10</v>
      </c>
      <c r="G81" s="47">
        <v>8</v>
      </c>
      <c r="H81" s="46">
        <f t="shared" si="8"/>
        <v>2</v>
      </c>
      <c r="I81" s="48">
        <f t="shared" si="7"/>
        <v>0.8</v>
      </c>
      <c r="J81" s="49"/>
      <c r="K81" s="47"/>
      <c r="L81" s="46"/>
      <c r="M81" s="48"/>
      <c r="N81" s="46"/>
      <c r="O81" s="47"/>
      <c r="P81" s="46"/>
      <c r="Q81" s="48"/>
      <c r="R81" s="48"/>
      <c r="S81" s="50"/>
      <c r="T81" s="48"/>
      <c r="U81" s="48"/>
    </row>
    <row r="82" spans="1:25">
      <c r="A82" s="150"/>
      <c r="B82" s="26">
        <v>19</v>
      </c>
      <c r="C82" s="15" t="s">
        <v>127</v>
      </c>
      <c r="D82" s="15">
        <v>10079</v>
      </c>
      <c r="E82" s="45" t="s">
        <v>128</v>
      </c>
      <c r="F82" s="46">
        <v>5</v>
      </c>
      <c r="G82" s="47">
        <v>5</v>
      </c>
      <c r="H82" s="46">
        <f t="shared" si="8"/>
        <v>0</v>
      </c>
      <c r="I82" s="48">
        <f t="shared" si="7"/>
        <v>1</v>
      </c>
      <c r="J82" s="49"/>
      <c r="K82" s="47"/>
      <c r="L82" s="46"/>
      <c r="M82" s="48"/>
      <c r="N82" s="46"/>
      <c r="O82" s="47"/>
      <c r="P82" s="46"/>
      <c r="Q82" s="48"/>
      <c r="R82" s="48"/>
      <c r="S82" s="50"/>
      <c r="T82" s="48"/>
      <c r="U82" s="48"/>
    </row>
    <row r="83" spans="1:25">
      <c r="A83" s="150"/>
      <c r="B83" s="5">
        <v>22</v>
      </c>
      <c r="C83" s="12" t="s">
        <v>129</v>
      </c>
      <c r="D83" s="15">
        <v>9998</v>
      </c>
      <c r="E83" s="45" t="s">
        <v>130</v>
      </c>
      <c r="F83" s="46">
        <v>9</v>
      </c>
      <c r="G83" s="47">
        <v>7</v>
      </c>
      <c r="H83" s="46">
        <f t="shared" si="8"/>
        <v>2</v>
      </c>
      <c r="I83" s="48">
        <f t="shared" si="7"/>
        <v>0.77777777777777779</v>
      </c>
      <c r="J83" s="49">
        <v>4</v>
      </c>
      <c r="K83" s="47"/>
      <c r="L83" s="46">
        <f>J83-K83</f>
        <v>4</v>
      </c>
      <c r="M83" s="48"/>
      <c r="N83" s="46">
        <v>2</v>
      </c>
      <c r="O83" s="47">
        <v>0</v>
      </c>
      <c r="P83" s="46">
        <f>N83-O83</f>
        <v>2</v>
      </c>
      <c r="Q83" s="48">
        <f>O83/N83</f>
        <v>0</v>
      </c>
      <c r="R83" s="48"/>
      <c r="S83" s="50"/>
      <c r="T83" s="48"/>
      <c r="U83" s="48"/>
    </row>
    <row r="84" spans="1:25">
      <c r="A84" s="150"/>
      <c r="B84" s="5"/>
      <c r="C84" s="12"/>
      <c r="D84" s="15">
        <v>10014</v>
      </c>
      <c r="E84" s="45" t="s">
        <v>131</v>
      </c>
      <c r="F84" s="46">
        <v>4</v>
      </c>
      <c r="G84" s="47">
        <v>4</v>
      </c>
      <c r="H84" s="46">
        <f t="shared" si="8"/>
        <v>0</v>
      </c>
      <c r="I84" s="48">
        <f t="shared" si="7"/>
        <v>1</v>
      </c>
      <c r="J84" s="49"/>
      <c r="K84" s="47"/>
      <c r="L84" s="46"/>
      <c r="M84" s="48"/>
      <c r="N84" s="46">
        <v>2</v>
      </c>
      <c r="O84" s="47">
        <v>0</v>
      </c>
      <c r="P84" s="46">
        <f>N84-O84</f>
        <v>2</v>
      </c>
      <c r="Q84" s="48">
        <f>O84/N84</f>
        <v>0</v>
      </c>
      <c r="R84" s="48"/>
      <c r="S84" s="50"/>
      <c r="T84" s="48"/>
      <c r="U84" s="48"/>
    </row>
    <row r="85" spans="1:25">
      <c r="A85" s="10" t="s">
        <v>132</v>
      </c>
      <c r="B85" s="10"/>
      <c r="C85" s="10"/>
      <c r="D85" s="10"/>
      <c r="E85" s="10"/>
      <c r="F85" s="16">
        <f>SUM(F71:F84)</f>
        <v>161</v>
      </c>
      <c r="G85" s="16">
        <f>SUM(G71:G84)</f>
        <v>109</v>
      </c>
      <c r="H85" s="16">
        <f>SUM(H71:H84)</f>
        <v>52</v>
      </c>
      <c r="I85" s="27">
        <f t="shared" si="7"/>
        <v>0.67701863354037262</v>
      </c>
      <c r="J85" s="16">
        <f>SUM(J71:J84)</f>
        <v>15</v>
      </c>
      <c r="K85" s="16">
        <f>SUM(K71:K84)</f>
        <v>1</v>
      </c>
      <c r="L85" s="16">
        <f>J85-K85</f>
        <v>14</v>
      </c>
      <c r="M85" s="27">
        <f>K85/J85</f>
        <v>6.6666666666666666E-2</v>
      </c>
      <c r="N85" s="16">
        <f>SUM(N71:N84)</f>
        <v>29</v>
      </c>
      <c r="O85" s="16">
        <f>SUM(O71:O84)</f>
        <v>8</v>
      </c>
      <c r="P85" s="16">
        <f>SUM(P71:P84)</f>
        <v>21</v>
      </c>
      <c r="Q85" s="27">
        <f>O85/N85</f>
        <v>0.27586206896551724</v>
      </c>
      <c r="R85" s="27"/>
      <c r="S85" s="27"/>
      <c r="T85" s="27"/>
      <c r="U85" s="27"/>
      <c r="V85" s="44"/>
      <c r="W85" s="44"/>
      <c r="X85" s="44"/>
      <c r="Y85" s="44"/>
    </row>
    <row r="86" spans="1:25">
      <c r="A86" s="10" t="s">
        <v>133</v>
      </c>
      <c r="B86" s="10"/>
      <c r="C86" s="10"/>
      <c r="D86" s="10"/>
      <c r="E86" s="10"/>
      <c r="F86" s="16">
        <f>F37+F53+F70+F85</f>
        <v>885</v>
      </c>
      <c r="G86" s="16">
        <f>G37+G53+G70+G85</f>
        <v>676</v>
      </c>
      <c r="H86" s="16">
        <f>H37+H53+H70+H85</f>
        <v>209</v>
      </c>
      <c r="I86" s="27">
        <f t="shared" si="7"/>
        <v>0.76384180790960454</v>
      </c>
      <c r="J86" s="16">
        <f>J37+J53+J70+J85</f>
        <v>53</v>
      </c>
      <c r="K86" s="16">
        <f>K37+K53+K70+K85</f>
        <v>21</v>
      </c>
      <c r="L86" s="16">
        <f>L37+L53+L70+L85</f>
        <v>32</v>
      </c>
      <c r="M86" s="27">
        <f>K86/J86</f>
        <v>0.39622641509433965</v>
      </c>
      <c r="N86" s="16">
        <f>N37+N53+N70+N85</f>
        <v>172</v>
      </c>
      <c r="O86" s="16">
        <f>O37+O53+O70+O85</f>
        <v>72</v>
      </c>
      <c r="P86" s="16">
        <f>P37+P53+P70+P85</f>
        <v>101</v>
      </c>
      <c r="Q86" s="27">
        <f>O86/N86</f>
        <v>0.41860465116279072</v>
      </c>
      <c r="R86" s="52">
        <f>R37+R53</f>
        <v>3</v>
      </c>
      <c r="S86" s="52">
        <f>S37+S53</f>
        <v>0</v>
      </c>
      <c r="T86" s="52">
        <f>T37+T53</f>
        <v>3</v>
      </c>
      <c r="U86" s="27">
        <f>S86/R86</f>
        <v>0</v>
      </c>
      <c r="V86" s="44"/>
      <c r="W86" s="44"/>
      <c r="X86" s="44"/>
      <c r="Y86" s="44"/>
    </row>
    <row r="87" spans="1:25" ht="15">
      <c r="A87" s="151" t="s">
        <v>134</v>
      </c>
      <c r="B87" s="151"/>
      <c r="C87" s="151"/>
      <c r="D87" s="151"/>
      <c r="E87" s="151"/>
      <c r="F87" s="53"/>
      <c r="G87" s="54"/>
      <c r="H87" s="53"/>
      <c r="I87" s="53"/>
      <c r="J87" s="53"/>
      <c r="K87" s="53"/>
      <c r="L87" s="53"/>
      <c r="M87" s="53"/>
      <c r="N87" s="53"/>
      <c r="O87" s="54"/>
      <c r="P87" s="53"/>
      <c r="Q87" s="55"/>
      <c r="R87" s="55"/>
      <c r="S87" s="55"/>
      <c r="T87" s="55"/>
      <c r="U87" s="55"/>
    </row>
    <row r="89" spans="1:25">
      <c r="A89" s="152" t="s">
        <v>135</v>
      </c>
      <c r="B89" s="152"/>
      <c r="C89" s="152"/>
      <c r="D89" s="152"/>
      <c r="E89" s="152"/>
      <c r="F89" s="152"/>
      <c r="G89" s="152"/>
      <c r="H89" s="152"/>
      <c r="I89" s="152"/>
      <c r="J89" s="152"/>
      <c r="K89" s="152"/>
      <c r="L89" s="152"/>
      <c r="M89" s="152"/>
      <c r="N89" s="152"/>
      <c r="O89" s="152"/>
      <c r="P89" s="152"/>
      <c r="Q89" s="152"/>
      <c r="R89" s="152"/>
      <c r="S89" s="152"/>
      <c r="T89" s="152"/>
      <c r="U89" s="152"/>
    </row>
    <row r="90" spans="1:25">
      <c r="A90" s="14" t="s">
        <v>0</v>
      </c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</row>
    <row r="91" spans="1:25">
      <c r="A91" s="13" t="s">
        <v>1</v>
      </c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</row>
    <row r="92" spans="1:25">
      <c r="A92" s="12" t="s">
        <v>203</v>
      </c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</row>
    <row r="93" spans="1:25">
      <c r="A93" s="153" t="s">
        <v>3</v>
      </c>
      <c r="B93" s="153"/>
      <c r="C93" s="153"/>
      <c r="D93" s="153"/>
      <c r="E93" s="153"/>
      <c r="F93" s="9" t="s">
        <v>8</v>
      </c>
      <c r="G93" s="9"/>
      <c r="H93" s="9"/>
      <c r="I93" s="9"/>
      <c r="J93" s="9"/>
      <c r="K93" s="9"/>
      <c r="L93" s="9"/>
      <c r="M93" s="9"/>
      <c r="N93" s="9" t="s">
        <v>9</v>
      </c>
      <c r="O93" s="9"/>
      <c r="P93" s="9"/>
      <c r="Q93" s="9"/>
      <c r="R93" s="9"/>
      <c r="S93" s="9"/>
      <c r="T93" s="9"/>
      <c r="U93" s="9"/>
      <c r="V93" s="9" t="s">
        <v>137</v>
      </c>
      <c r="W93" s="9"/>
      <c r="X93" s="9"/>
      <c r="Y93" s="9"/>
    </row>
    <row r="94" spans="1:25">
      <c r="A94" s="153"/>
      <c r="B94" s="153"/>
      <c r="C94" s="153"/>
      <c r="D94" s="153"/>
      <c r="E94" s="153"/>
      <c r="F94" s="9" t="s">
        <v>10</v>
      </c>
      <c r="G94" s="9"/>
      <c r="H94" s="9"/>
      <c r="I94" s="9"/>
      <c r="J94" s="9" t="s">
        <v>11</v>
      </c>
      <c r="K94" s="9"/>
      <c r="L94" s="9"/>
      <c r="M94" s="9"/>
      <c r="N94" s="9" t="s">
        <v>10</v>
      </c>
      <c r="O94" s="9"/>
      <c r="P94" s="9"/>
      <c r="Q94" s="9"/>
      <c r="R94" s="9" t="s">
        <v>11</v>
      </c>
      <c r="S94" s="9"/>
      <c r="T94" s="9"/>
      <c r="U94" s="9"/>
      <c r="V94" s="9"/>
      <c r="W94" s="9"/>
      <c r="X94" s="9"/>
      <c r="Y94" s="9"/>
    </row>
    <row r="95" spans="1:25">
      <c r="A95" s="153"/>
      <c r="B95" s="153"/>
      <c r="C95" s="153"/>
      <c r="D95" s="153"/>
      <c r="E95" s="153"/>
      <c r="F95" s="18" t="s">
        <v>12</v>
      </c>
      <c r="G95" s="18" t="s">
        <v>13</v>
      </c>
      <c r="H95" s="18" t="s">
        <v>14</v>
      </c>
      <c r="I95" s="18" t="s">
        <v>15</v>
      </c>
      <c r="J95" s="18" t="s">
        <v>12</v>
      </c>
      <c r="K95" s="18" t="s">
        <v>13</v>
      </c>
      <c r="L95" s="18" t="s">
        <v>14</v>
      </c>
      <c r="M95" s="18" t="s">
        <v>15</v>
      </c>
      <c r="N95" s="18" t="s">
        <v>12</v>
      </c>
      <c r="O95" s="18" t="s">
        <v>13</v>
      </c>
      <c r="P95" s="18" t="s">
        <v>14</v>
      </c>
      <c r="Q95" s="18" t="s">
        <v>15</v>
      </c>
      <c r="R95" s="18" t="s">
        <v>12</v>
      </c>
      <c r="S95" s="18" t="s">
        <v>13</v>
      </c>
      <c r="T95" s="18" t="s">
        <v>14</v>
      </c>
      <c r="U95" s="18" t="s">
        <v>15</v>
      </c>
      <c r="V95" s="18" t="s">
        <v>12</v>
      </c>
      <c r="W95" s="18" t="s">
        <v>13</v>
      </c>
      <c r="X95" s="18" t="s">
        <v>14</v>
      </c>
      <c r="Y95" s="18" t="s">
        <v>15</v>
      </c>
    </row>
    <row r="96" spans="1:25" ht="17.399999999999999">
      <c r="A96" s="154" t="s">
        <v>16</v>
      </c>
      <c r="B96" s="154"/>
      <c r="C96" s="154"/>
      <c r="D96" s="154"/>
      <c r="E96" s="154"/>
      <c r="F96" s="56">
        <f t="shared" ref="F96:U96" si="9">F37</f>
        <v>399</v>
      </c>
      <c r="G96" s="56">
        <f t="shared" si="9"/>
        <v>319</v>
      </c>
      <c r="H96" s="56">
        <f t="shared" si="9"/>
        <v>80</v>
      </c>
      <c r="I96" s="57">
        <f t="shared" si="9"/>
        <v>0.79949874686716793</v>
      </c>
      <c r="J96" s="56">
        <f t="shared" si="9"/>
        <v>14</v>
      </c>
      <c r="K96" s="56">
        <f t="shared" si="9"/>
        <v>0</v>
      </c>
      <c r="L96" s="56">
        <f t="shared" si="9"/>
        <v>14</v>
      </c>
      <c r="M96" s="57">
        <f t="shared" si="9"/>
        <v>0</v>
      </c>
      <c r="N96" s="56">
        <f t="shared" si="9"/>
        <v>103</v>
      </c>
      <c r="O96" s="56">
        <f t="shared" si="9"/>
        <v>42</v>
      </c>
      <c r="P96" s="56">
        <f t="shared" si="9"/>
        <v>61</v>
      </c>
      <c r="Q96" s="57">
        <f t="shared" si="9"/>
        <v>0.40776699029126212</v>
      </c>
      <c r="R96" s="56">
        <f t="shared" si="9"/>
        <v>3</v>
      </c>
      <c r="S96" s="56">
        <f t="shared" si="9"/>
        <v>0</v>
      </c>
      <c r="T96" s="56">
        <f t="shared" si="9"/>
        <v>3</v>
      </c>
      <c r="U96" s="57">
        <f t="shared" si="9"/>
        <v>0</v>
      </c>
      <c r="V96" s="56">
        <f t="shared" ref="V96:W100" si="10">F96+J96+N96+R96</f>
        <v>519</v>
      </c>
      <c r="W96" s="56">
        <f t="shared" si="10"/>
        <v>361</v>
      </c>
      <c r="X96" s="56">
        <f>V96-W96</f>
        <v>158</v>
      </c>
      <c r="Y96" s="57">
        <f>W96/V96</f>
        <v>0.69556840077071291</v>
      </c>
    </row>
    <row r="97" spans="1:25" ht="17.399999999999999">
      <c r="A97" s="155" t="s">
        <v>61</v>
      </c>
      <c r="B97" s="155"/>
      <c r="C97" s="155"/>
      <c r="D97" s="155"/>
      <c r="E97" s="155"/>
      <c r="F97" s="58">
        <f t="shared" ref="F97:U97" si="11">F53</f>
        <v>160</v>
      </c>
      <c r="G97" s="58">
        <f t="shared" si="11"/>
        <v>130</v>
      </c>
      <c r="H97" s="58">
        <f t="shared" si="11"/>
        <v>30</v>
      </c>
      <c r="I97" s="59">
        <f t="shared" si="11"/>
        <v>0.8125</v>
      </c>
      <c r="J97" s="58">
        <f t="shared" si="11"/>
        <v>22</v>
      </c>
      <c r="K97" s="58">
        <f t="shared" si="11"/>
        <v>20</v>
      </c>
      <c r="L97" s="58">
        <f t="shared" si="11"/>
        <v>2</v>
      </c>
      <c r="M97" s="59">
        <f t="shared" si="11"/>
        <v>0.90909090909090906</v>
      </c>
      <c r="N97" s="58">
        <f t="shared" si="11"/>
        <v>20</v>
      </c>
      <c r="O97" s="58">
        <f t="shared" si="11"/>
        <v>11</v>
      </c>
      <c r="P97" s="58">
        <f t="shared" si="11"/>
        <v>9</v>
      </c>
      <c r="Q97" s="59">
        <f t="shared" si="11"/>
        <v>0.55000000000000004</v>
      </c>
      <c r="R97" s="58">
        <f t="shared" si="11"/>
        <v>0</v>
      </c>
      <c r="S97" s="58">
        <f t="shared" si="11"/>
        <v>0</v>
      </c>
      <c r="T97" s="58">
        <f t="shared" si="11"/>
        <v>0</v>
      </c>
      <c r="U97" s="59" t="e">
        <f t="shared" si="11"/>
        <v>#DIV/0!</v>
      </c>
      <c r="V97" s="56">
        <f t="shared" si="10"/>
        <v>202</v>
      </c>
      <c r="W97" s="56">
        <f t="shared" si="10"/>
        <v>161</v>
      </c>
      <c r="X97" s="56">
        <f>V97-W97</f>
        <v>41</v>
      </c>
      <c r="Y97" s="57">
        <f>W97/V97</f>
        <v>0.79702970297029707</v>
      </c>
    </row>
    <row r="98" spans="1:25" ht="17.399999999999999">
      <c r="A98" s="156" t="s">
        <v>85</v>
      </c>
      <c r="B98" s="156"/>
      <c r="C98" s="156"/>
      <c r="D98" s="156"/>
      <c r="E98" s="156"/>
      <c r="F98" s="60">
        <f t="shared" ref="F98:Q98" si="12">F70</f>
        <v>165</v>
      </c>
      <c r="G98" s="60">
        <f t="shared" si="12"/>
        <v>118</v>
      </c>
      <c r="H98" s="60">
        <f t="shared" si="12"/>
        <v>47</v>
      </c>
      <c r="I98" s="61">
        <f t="shared" si="12"/>
        <v>0.7151515151515152</v>
      </c>
      <c r="J98" s="60">
        <f t="shared" si="12"/>
        <v>2</v>
      </c>
      <c r="K98" s="60">
        <f t="shared" si="12"/>
        <v>0</v>
      </c>
      <c r="L98" s="60">
        <f t="shared" si="12"/>
        <v>2</v>
      </c>
      <c r="M98" s="61">
        <f t="shared" si="12"/>
        <v>0</v>
      </c>
      <c r="N98" s="60">
        <f t="shared" si="12"/>
        <v>20</v>
      </c>
      <c r="O98" s="60">
        <f t="shared" si="12"/>
        <v>11</v>
      </c>
      <c r="P98" s="60">
        <f t="shared" si="12"/>
        <v>10</v>
      </c>
      <c r="Q98" s="61">
        <f t="shared" si="12"/>
        <v>0.55000000000000004</v>
      </c>
      <c r="R98" s="61"/>
      <c r="S98" s="61"/>
      <c r="T98" s="61"/>
      <c r="U98" s="61"/>
      <c r="V98" s="56">
        <f t="shared" si="10"/>
        <v>187</v>
      </c>
      <c r="W98" s="56">
        <f t="shared" si="10"/>
        <v>129</v>
      </c>
      <c r="X98" s="56">
        <f>V98-W98</f>
        <v>58</v>
      </c>
      <c r="Y98" s="57">
        <f>W98/V98</f>
        <v>0.68983957219251335</v>
      </c>
    </row>
    <row r="99" spans="1:25" ht="17.399999999999999">
      <c r="A99" s="157" t="s">
        <v>109</v>
      </c>
      <c r="B99" s="157"/>
      <c r="C99" s="157"/>
      <c r="D99" s="157"/>
      <c r="E99" s="157"/>
      <c r="F99" s="16">
        <f t="shared" ref="F99:Q99" si="13">F85</f>
        <v>161</v>
      </c>
      <c r="G99" s="16">
        <f t="shared" si="13"/>
        <v>109</v>
      </c>
      <c r="H99" s="16">
        <f t="shared" si="13"/>
        <v>52</v>
      </c>
      <c r="I99" s="27">
        <f t="shared" si="13"/>
        <v>0.67701863354037262</v>
      </c>
      <c r="J99" s="16">
        <f t="shared" si="13"/>
        <v>15</v>
      </c>
      <c r="K99" s="16">
        <f t="shared" si="13"/>
        <v>1</v>
      </c>
      <c r="L99" s="16">
        <f t="shared" si="13"/>
        <v>14</v>
      </c>
      <c r="M99" s="27">
        <f t="shared" si="13"/>
        <v>6.6666666666666666E-2</v>
      </c>
      <c r="N99" s="16">
        <f t="shared" si="13"/>
        <v>29</v>
      </c>
      <c r="O99" s="16">
        <f t="shared" si="13"/>
        <v>8</v>
      </c>
      <c r="P99" s="16">
        <f t="shared" si="13"/>
        <v>21</v>
      </c>
      <c r="Q99" s="27">
        <f t="shared" si="13"/>
        <v>0.27586206896551724</v>
      </c>
      <c r="R99" s="27"/>
      <c r="S99" s="27"/>
      <c r="T99" s="27"/>
      <c r="U99" s="27"/>
      <c r="V99" s="56">
        <f t="shared" si="10"/>
        <v>205</v>
      </c>
      <c r="W99" s="56">
        <f t="shared" si="10"/>
        <v>118</v>
      </c>
      <c r="X99" s="56">
        <f>V99-W99</f>
        <v>87</v>
      </c>
      <c r="Y99" s="57">
        <f>W99/V99</f>
        <v>0.57560975609756093</v>
      </c>
    </row>
    <row r="100" spans="1:25" ht="21">
      <c r="A100" s="158" t="s">
        <v>138</v>
      </c>
      <c r="B100" s="158"/>
      <c r="C100" s="158"/>
      <c r="D100" s="158"/>
      <c r="E100" s="158"/>
      <c r="F100" s="16">
        <f t="shared" ref="F100:Q100" si="14">F86</f>
        <v>885</v>
      </c>
      <c r="G100" s="16">
        <f t="shared" si="14"/>
        <v>676</v>
      </c>
      <c r="H100" s="16">
        <f t="shared" si="14"/>
        <v>209</v>
      </c>
      <c r="I100" s="27">
        <f t="shared" si="14"/>
        <v>0.76384180790960454</v>
      </c>
      <c r="J100" s="16">
        <f t="shared" si="14"/>
        <v>53</v>
      </c>
      <c r="K100" s="16">
        <f t="shared" si="14"/>
        <v>21</v>
      </c>
      <c r="L100" s="16">
        <f t="shared" si="14"/>
        <v>32</v>
      </c>
      <c r="M100" s="27">
        <f t="shared" si="14"/>
        <v>0.39622641509433965</v>
      </c>
      <c r="N100" s="16">
        <f t="shared" si="14"/>
        <v>172</v>
      </c>
      <c r="O100" s="16">
        <f t="shared" si="14"/>
        <v>72</v>
      </c>
      <c r="P100" s="16">
        <f t="shared" si="14"/>
        <v>101</v>
      </c>
      <c r="Q100" s="27">
        <f t="shared" si="14"/>
        <v>0.41860465116279072</v>
      </c>
      <c r="R100" s="52">
        <f>R86</f>
        <v>3</v>
      </c>
      <c r="S100" s="52">
        <f>S86</f>
        <v>0</v>
      </c>
      <c r="T100" s="52">
        <f>T86</f>
        <v>3</v>
      </c>
      <c r="U100" s="27">
        <f>U86</f>
        <v>0</v>
      </c>
      <c r="V100" s="56">
        <f t="shared" si="10"/>
        <v>1113</v>
      </c>
      <c r="W100" s="56">
        <f t="shared" si="10"/>
        <v>769</v>
      </c>
      <c r="X100" s="56">
        <f>V100-W100</f>
        <v>344</v>
      </c>
      <c r="Y100" s="57">
        <f>W100/V100</f>
        <v>0.69092542677448343</v>
      </c>
    </row>
    <row r="101" spans="1:25" ht="15">
      <c r="A101" s="151" t="s">
        <v>134</v>
      </c>
      <c r="B101" s="151"/>
      <c r="C101" s="151"/>
      <c r="D101" s="151"/>
      <c r="E101" s="151"/>
      <c r="F101" s="53"/>
      <c r="G101" s="54"/>
      <c r="H101" s="53"/>
      <c r="I101" s="53"/>
      <c r="J101" s="53"/>
      <c r="K101" s="53"/>
      <c r="L101" s="53"/>
      <c r="M101" s="53"/>
      <c r="N101" s="53"/>
      <c r="O101" s="54"/>
      <c r="P101" s="53"/>
      <c r="Q101" s="55"/>
      <c r="R101" s="55"/>
      <c r="S101" s="55"/>
      <c r="T101" s="55"/>
      <c r="U101" s="55"/>
    </row>
    <row r="111" spans="1:25" ht="18" customHeight="1">
      <c r="E111" s="159" t="s">
        <v>204</v>
      </c>
      <c r="F111" s="159"/>
      <c r="G111" s="159"/>
      <c r="H111" s="159"/>
      <c r="I111" s="159"/>
      <c r="J111" s="159"/>
      <c r="K111" s="159"/>
      <c r="L111" s="159"/>
      <c r="M111" s="159"/>
      <c r="N111" s="159"/>
      <c r="O111" s="159"/>
      <c r="P111" s="159"/>
      <c r="Q111" s="159"/>
      <c r="R111" s="159"/>
      <c r="S111" s="159"/>
      <c r="T111" s="159"/>
    </row>
    <row r="112" spans="1:25" ht="17.399999999999999">
      <c r="E112" s="160" t="s">
        <v>140</v>
      </c>
      <c r="F112" s="160"/>
      <c r="G112" s="160"/>
      <c r="H112" s="160"/>
      <c r="I112" s="161" t="s">
        <v>141</v>
      </c>
      <c r="J112" s="161"/>
      <c r="K112" s="161"/>
      <c r="L112" s="162" t="s">
        <v>142</v>
      </c>
      <c r="M112" s="162"/>
      <c r="N112" s="162"/>
      <c r="O112" s="161" t="s">
        <v>143</v>
      </c>
      <c r="P112" s="161"/>
      <c r="Q112" s="161"/>
      <c r="R112" s="162" t="s">
        <v>144</v>
      </c>
      <c r="S112" s="162"/>
      <c r="T112" s="162"/>
    </row>
    <row r="113" spans="5:20" ht="15.6">
      <c r="E113" s="163" t="s">
        <v>8</v>
      </c>
      <c r="F113" s="163"/>
      <c r="G113" s="163"/>
      <c r="H113" s="163"/>
      <c r="I113" s="164">
        <f>F86+J86</f>
        <v>938</v>
      </c>
      <c r="J113" s="164"/>
      <c r="K113" s="164"/>
      <c r="L113" s="165">
        <f>G86+K86</f>
        <v>697</v>
      </c>
      <c r="M113" s="165"/>
      <c r="N113" s="165"/>
      <c r="O113" s="165">
        <f>I113-L113</f>
        <v>241</v>
      </c>
      <c r="P113" s="165"/>
      <c r="Q113" s="165"/>
      <c r="R113" s="166">
        <f>L113/I113</f>
        <v>0.74307036247334757</v>
      </c>
      <c r="S113" s="166"/>
      <c r="T113" s="166"/>
    </row>
    <row r="114" spans="5:20" ht="15.6">
      <c r="E114" s="163" t="s">
        <v>9</v>
      </c>
      <c r="F114" s="163"/>
      <c r="G114" s="163"/>
      <c r="H114" s="163"/>
      <c r="I114" s="164">
        <f>N86+R86</f>
        <v>175</v>
      </c>
      <c r="J114" s="164"/>
      <c r="K114" s="164"/>
      <c r="L114" s="165">
        <f>O86+S86</f>
        <v>72</v>
      </c>
      <c r="M114" s="165"/>
      <c r="N114" s="165"/>
      <c r="O114" s="165">
        <f>I114-L114</f>
        <v>103</v>
      </c>
      <c r="P114" s="165"/>
      <c r="Q114" s="165"/>
      <c r="R114" s="166">
        <f>L114/I114</f>
        <v>0.41142857142857142</v>
      </c>
      <c r="S114" s="166"/>
      <c r="T114" s="166"/>
    </row>
    <row r="115" spans="5:20" ht="15.6">
      <c r="E115" s="163" t="s">
        <v>145</v>
      </c>
      <c r="F115" s="163"/>
      <c r="G115" s="163"/>
      <c r="H115" s="163"/>
      <c r="I115" s="164">
        <f>SUM(I113:I114)</f>
        <v>1113</v>
      </c>
      <c r="J115" s="164"/>
      <c r="K115" s="164"/>
      <c r="L115" s="165">
        <f>SUM(L113:L114)</f>
        <v>769</v>
      </c>
      <c r="M115" s="165"/>
      <c r="N115" s="165"/>
      <c r="O115" s="165">
        <f>SUM(O113:O114)</f>
        <v>344</v>
      </c>
      <c r="P115" s="165"/>
      <c r="Q115" s="165"/>
      <c r="R115" s="166">
        <f>L115/I115</f>
        <v>0.69092542677448343</v>
      </c>
      <c r="S115" s="166"/>
      <c r="T115" s="166"/>
    </row>
    <row r="116" spans="5:20" ht="15">
      <c r="E116" s="167" t="s">
        <v>146</v>
      </c>
      <c r="F116" s="167"/>
      <c r="G116" s="167"/>
      <c r="H116" s="167"/>
      <c r="I116" s="167"/>
      <c r="J116" s="167"/>
      <c r="K116" s="167"/>
      <c r="L116" s="167"/>
      <c r="M116" s="167"/>
      <c r="N116" s="167"/>
      <c r="O116" s="167"/>
      <c r="P116" s="167"/>
      <c r="Q116" s="167"/>
      <c r="R116" s="167"/>
      <c r="S116" s="167"/>
      <c r="T116" s="167"/>
    </row>
    <row r="118" spans="5:20">
      <c r="E118" s="168" t="s">
        <v>147</v>
      </c>
      <c r="F118" s="168"/>
      <c r="G118" s="168"/>
      <c r="H118" s="168"/>
      <c r="I118" s="168"/>
      <c r="J118" s="168"/>
      <c r="K118" s="168"/>
      <c r="L118" s="168"/>
      <c r="M118" s="168"/>
    </row>
    <row r="119" spans="5:20">
      <c r="E119" s="62"/>
      <c r="F119" s="168" t="s">
        <v>148</v>
      </c>
      <c r="G119" s="168"/>
      <c r="H119" s="168"/>
      <c r="I119" s="168"/>
      <c r="J119" s="168" t="s">
        <v>149</v>
      </c>
      <c r="K119" s="168"/>
      <c r="L119" s="168"/>
      <c r="M119" s="168"/>
    </row>
    <row r="120" spans="5:20" ht="26.4">
      <c r="E120" s="63"/>
      <c r="F120" s="64" t="s">
        <v>150</v>
      </c>
      <c r="G120" s="64" t="s">
        <v>151</v>
      </c>
      <c r="H120" s="64" t="s">
        <v>152</v>
      </c>
      <c r="I120" s="64" t="s">
        <v>153</v>
      </c>
      <c r="J120" s="64" t="s">
        <v>150</v>
      </c>
      <c r="K120" s="64" t="s">
        <v>151</v>
      </c>
      <c r="L120" s="64" t="s">
        <v>152</v>
      </c>
      <c r="M120" s="64" t="s">
        <v>153</v>
      </c>
    </row>
    <row r="121" spans="5:20">
      <c r="E121" s="62" t="s">
        <v>16</v>
      </c>
      <c r="F121" s="65">
        <v>1917</v>
      </c>
      <c r="G121" s="65">
        <v>757</v>
      </c>
      <c r="H121" s="65">
        <f>F121-G121</f>
        <v>1160</v>
      </c>
      <c r="I121" s="66">
        <f>G121/F121</f>
        <v>0.39488784559207096</v>
      </c>
      <c r="J121" s="65">
        <v>417</v>
      </c>
      <c r="K121" s="65">
        <v>101</v>
      </c>
      <c r="L121" s="65">
        <f>J121-K121</f>
        <v>316</v>
      </c>
      <c r="M121" s="66">
        <f>K121/J121</f>
        <v>0.2422062350119904</v>
      </c>
    </row>
    <row r="122" spans="5:20">
      <c r="E122" s="62" t="s">
        <v>61</v>
      </c>
      <c r="F122" s="65">
        <v>1339</v>
      </c>
      <c r="G122" s="65">
        <v>392</v>
      </c>
      <c r="H122" s="65">
        <f>F122-G122</f>
        <v>947</v>
      </c>
      <c r="I122" s="66">
        <f>G122/F122</f>
        <v>0.29275578790141898</v>
      </c>
      <c r="J122" s="65">
        <v>411</v>
      </c>
      <c r="K122" s="65">
        <v>56</v>
      </c>
      <c r="L122" s="65">
        <f>J122-K122</f>
        <v>355</v>
      </c>
      <c r="M122" s="66">
        <f>K122/J122</f>
        <v>0.13625304136253041</v>
      </c>
    </row>
    <row r="123" spans="5:20">
      <c r="E123" s="62" t="s">
        <v>85</v>
      </c>
      <c r="F123" s="65">
        <v>1429</v>
      </c>
      <c r="G123" s="65">
        <v>453</v>
      </c>
      <c r="H123" s="65">
        <f>F123-G123</f>
        <v>976</v>
      </c>
      <c r="I123" s="66">
        <f>G123/F123</f>
        <v>0.31700489853044089</v>
      </c>
      <c r="J123" s="65">
        <v>367</v>
      </c>
      <c r="K123" s="65">
        <v>43</v>
      </c>
      <c r="L123" s="65">
        <f>J123-K123</f>
        <v>324</v>
      </c>
      <c r="M123" s="66">
        <f>K123/J123</f>
        <v>0.11716621253405994</v>
      </c>
    </row>
    <row r="124" spans="5:20">
      <c r="E124" s="62" t="s">
        <v>109</v>
      </c>
      <c r="F124" s="65">
        <v>1920</v>
      </c>
      <c r="G124" s="65">
        <v>662</v>
      </c>
      <c r="H124" s="65">
        <f>F124-G124</f>
        <v>1258</v>
      </c>
      <c r="I124" s="66">
        <f>G124/F124</f>
        <v>0.34479166666666666</v>
      </c>
      <c r="J124" s="65">
        <v>454</v>
      </c>
      <c r="K124" s="65">
        <v>50</v>
      </c>
      <c r="L124" s="65">
        <f>J124-K124</f>
        <v>404</v>
      </c>
      <c r="M124" s="66">
        <f>K124/J124</f>
        <v>0.11013215859030837</v>
      </c>
    </row>
    <row r="125" spans="5:20">
      <c r="E125" s="62" t="s">
        <v>138</v>
      </c>
      <c r="F125" s="62">
        <f>F121+F122+F123+F124</f>
        <v>6605</v>
      </c>
      <c r="G125" s="62">
        <f>G121+G122+G123+G124</f>
        <v>2264</v>
      </c>
      <c r="H125" s="62">
        <f>H121+H122+H123+H124</f>
        <v>4341</v>
      </c>
      <c r="I125" s="67">
        <f>G125/F125</f>
        <v>0.34277062831188493</v>
      </c>
      <c r="J125" s="62">
        <f>J121+J122+J123+J124</f>
        <v>1649</v>
      </c>
      <c r="K125" s="62">
        <f>K121+K122+K123+K124</f>
        <v>250</v>
      </c>
      <c r="L125" s="62">
        <f>L121+L122+L123+L124</f>
        <v>1399</v>
      </c>
      <c r="M125" s="67">
        <f>K125/J125</f>
        <v>0.15160703456640387</v>
      </c>
    </row>
    <row r="126" spans="5:20">
      <c r="E126" s="68" t="s">
        <v>154</v>
      </c>
      <c r="H126" s="69"/>
    </row>
    <row r="127" spans="5:20">
      <c r="E127" s="68" t="s">
        <v>155</v>
      </c>
      <c r="H127" s="69"/>
    </row>
    <row r="137" spans="1:21">
      <c r="A137" s="5" t="s">
        <v>135</v>
      </c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</row>
    <row r="138" spans="1:21">
      <c r="A138" s="5" t="s">
        <v>0</v>
      </c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</row>
    <row r="139" spans="1:21">
      <c r="A139" s="5" t="s">
        <v>1</v>
      </c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</row>
    <row r="140" spans="1:21">
      <c r="A140" s="12" t="s">
        <v>202</v>
      </c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</row>
    <row r="141" spans="1:21">
      <c r="A141" s="153" t="s">
        <v>3</v>
      </c>
      <c r="B141" s="153"/>
      <c r="C141" s="153"/>
      <c r="D141" s="153"/>
      <c r="E141" s="153"/>
      <c r="F141" s="12" t="s">
        <v>156</v>
      </c>
      <c r="G141" s="12"/>
      <c r="H141" s="12"/>
      <c r="I141" s="12"/>
      <c r="J141" s="12"/>
      <c r="K141" s="12"/>
      <c r="L141" s="12"/>
      <c r="M141" s="12"/>
      <c r="N141" s="12" t="s">
        <v>157</v>
      </c>
      <c r="O141" s="12"/>
      <c r="P141" s="12"/>
      <c r="Q141" s="12"/>
      <c r="R141" s="12"/>
      <c r="S141" s="12"/>
      <c r="T141" s="12"/>
      <c r="U141" s="12"/>
    </row>
    <row r="142" spans="1:21">
      <c r="A142" s="153"/>
      <c r="B142" s="153"/>
      <c r="C142" s="153"/>
      <c r="D142" s="153"/>
      <c r="E142" s="153"/>
      <c r="F142" s="12" t="s">
        <v>158</v>
      </c>
      <c r="G142" s="12"/>
      <c r="H142" s="12"/>
      <c r="I142" s="12"/>
      <c r="J142" s="12" t="s">
        <v>159</v>
      </c>
      <c r="K142" s="12"/>
      <c r="L142" s="12"/>
      <c r="M142" s="12"/>
      <c r="N142" s="12" t="s">
        <v>158</v>
      </c>
      <c r="O142" s="12"/>
      <c r="P142" s="12"/>
      <c r="Q142" s="12"/>
      <c r="R142" s="12" t="s">
        <v>159</v>
      </c>
      <c r="S142" s="12"/>
      <c r="T142" s="12"/>
      <c r="U142" s="12"/>
    </row>
    <row r="143" spans="1:21" ht="17.399999999999999">
      <c r="A143" s="169" t="s">
        <v>16</v>
      </c>
      <c r="B143" s="169"/>
      <c r="C143" s="169"/>
      <c r="D143" s="169"/>
      <c r="E143" s="169"/>
      <c r="F143" s="70">
        <f t="shared" ref="F143:G147" si="15">F96+J96</f>
        <v>413</v>
      </c>
      <c r="G143" s="70">
        <f t="shared" si="15"/>
        <v>319</v>
      </c>
      <c r="H143" s="70">
        <f>F143-G143</f>
        <v>94</v>
      </c>
      <c r="I143" s="71">
        <f>G143/F143</f>
        <v>0.77239709443099269</v>
      </c>
      <c r="J143" s="72">
        <f t="shared" ref="J143:K147" si="16">F121</f>
        <v>1917</v>
      </c>
      <c r="K143" s="72">
        <f t="shared" si="16"/>
        <v>757</v>
      </c>
      <c r="L143" s="73">
        <f>J143-K143</f>
        <v>1160</v>
      </c>
      <c r="M143" s="71">
        <f>K143/J143</f>
        <v>0.39488784559207096</v>
      </c>
      <c r="N143" s="70">
        <f t="shared" ref="N143:O147" si="17">N96+R96</f>
        <v>106</v>
      </c>
      <c r="O143" s="70">
        <f t="shared" si="17"/>
        <v>42</v>
      </c>
      <c r="P143" s="70">
        <f>N143-O143</f>
        <v>64</v>
      </c>
      <c r="Q143" s="71">
        <f>O143/N143</f>
        <v>0.39622641509433965</v>
      </c>
      <c r="R143" s="72">
        <f t="shared" ref="R143:S147" si="18">J121</f>
        <v>417</v>
      </c>
      <c r="S143" s="72">
        <f t="shared" si="18"/>
        <v>101</v>
      </c>
      <c r="T143" s="73">
        <f>R143-S143</f>
        <v>316</v>
      </c>
      <c r="U143" s="71">
        <f>S143/R143</f>
        <v>0.2422062350119904</v>
      </c>
    </row>
    <row r="144" spans="1:21" ht="17.399999999999999">
      <c r="A144" s="170" t="s">
        <v>61</v>
      </c>
      <c r="B144" s="170"/>
      <c r="C144" s="170"/>
      <c r="D144" s="170"/>
      <c r="E144" s="170"/>
      <c r="F144" s="74">
        <f t="shared" si="15"/>
        <v>182</v>
      </c>
      <c r="G144" s="74">
        <f t="shared" si="15"/>
        <v>150</v>
      </c>
      <c r="H144" s="74">
        <f>F144-G144</f>
        <v>32</v>
      </c>
      <c r="I144" s="75">
        <f>G144/F144</f>
        <v>0.82417582417582413</v>
      </c>
      <c r="J144" s="76">
        <f t="shared" si="16"/>
        <v>1339</v>
      </c>
      <c r="K144" s="76">
        <f t="shared" si="16"/>
        <v>392</v>
      </c>
      <c r="L144" s="77">
        <f>J144-K144</f>
        <v>947</v>
      </c>
      <c r="M144" s="75">
        <f>K144/J144</f>
        <v>0.29275578790141898</v>
      </c>
      <c r="N144" s="74">
        <f t="shared" si="17"/>
        <v>20</v>
      </c>
      <c r="O144" s="74">
        <f t="shared" si="17"/>
        <v>11</v>
      </c>
      <c r="P144" s="74">
        <f>N144-O144</f>
        <v>9</v>
      </c>
      <c r="Q144" s="75">
        <f>O144/N144</f>
        <v>0.55000000000000004</v>
      </c>
      <c r="R144" s="76">
        <f t="shared" si="18"/>
        <v>411</v>
      </c>
      <c r="S144" s="76">
        <f t="shared" si="18"/>
        <v>56</v>
      </c>
      <c r="T144" s="77">
        <f>R144-S144</f>
        <v>355</v>
      </c>
      <c r="U144" s="75">
        <f>S144/R144</f>
        <v>0.13625304136253041</v>
      </c>
    </row>
    <row r="145" spans="1:21" ht="17.399999999999999">
      <c r="A145" s="171" t="s">
        <v>85</v>
      </c>
      <c r="B145" s="171"/>
      <c r="C145" s="171"/>
      <c r="D145" s="171"/>
      <c r="E145" s="171"/>
      <c r="F145" s="78">
        <f t="shared" si="15"/>
        <v>167</v>
      </c>
      <c r="G145" s="78">
        <f t="shared" si="15"/>
        <v>118</v>
      </c>
      <c r="H145" s="78">
        <f>F145-G145</f>
        <v>49</v>
      </c>
      <c r="I145" s="79">
        <f>G145/F145</f>
        <v>0.70658682634730541</v>
      </c>
      <c r="J145" s="80">
        <f t="shared" si="16"/>
        <v>1429</v>
      </c>
      <c r="K145" s="80">
        <f t="shared" si="16"/>
        <v>453</v>
      </c>
      <c r="L145" s="81">
        <f>J145-K145</f>
        <v>976</v>
      </c>
      <c r="M145" s="79">
        <f>K145/J145</f>
        <v>0.31700489853044089</v>
      </c>
      <c r="N145" s="78">
        <f t="shared" si="17"/>
        <v>20</v>
      </c>
      <c r="O145" s="78">
        <f t="shared" si="17"/>
        <v>11</v>
      </c>
      <c r="P145" s="78">
        <f>N145-O145</f>
        <v>9</v>
      </c>
      <c r="Q145" s="79">
        <f>O145/N145</f>
        <v>0.55000000000000004</v>
      </c>
      <c r="R145" s="80">
        <f t="shared" si="18"/>
        <v>367</v>
      </c>
      <c r="S145" s="80">
        <f t="shared" si="18"/>
        <v>43</v>
      </c>
      <c r="T145" s="81">
        <f>R145-S145</f>
        <v>324</v>
      </c>
      <c r="U145" s="79">
        <f>S145/R145</f>
        <v>0.11716621253405994</v>
      </c>
    </row>
    <row r="146" spans="1:21" ht="17.399999999999999">
      <c r="A146" s="172" t="s">
        <v>109</v>
      </c>
      <c r="B146" s="172"/>
      <c r="C146" s="172"/>
      <c r="D146" s="172"/>
      <c r="E146" s="172"/>
      <c r="F146" s="82">
        <f t="shared" si="15"/>
        <v>176</v>
      </c>
      <c r="G146" s="82">
        <f t="shared" si="15"/>
        <v>110</v>
      </c>
      <c r="H146" s="82">
        <f>F146-G146</f>
        <v>66</v>
      </c>
      <c r="I146" s="83">
        <f>G146/F146</f>
        <v>0.625</v>
      </c>
      <c r="J146" s="84">
        <f t="shared" si="16"/>
        <v>1920</v>
      </c>
      <c r="K146" s="84">
        <f t="shared" si="16"/>
        <v>662</v>
      </c>
      <c r="L146" s="85">
        <f>J146-K146</f>
        <v>1258</v>
      </c>
      <c r="M146" s="83">
        <f>K146/J146</f>
        <v>0.34479166666666666</v>
      </c>
      <c r="N146" s="82">
        <f t="shared" si="17"/>
        <v>29</v>
      </c>
      <c r="O146" s="82">
        <f t="shared" si="17"/>
        <v>8</v>
      </c>
      <c r="P146" s="82">
        <f>N146-O146</f>
        <v>21</v>
      </c>
      <c r="Q146" s="83">
        <f>O146/N146</f>
        <v>0.27586206896551724</v>
      </c>
      <c r="R146" s="84">
        <f t="shared" si="18"/>
        <v>454</v>
      </c>
      <c r="S146" s="84">
        <f t="shared" si="18"/>
        <v>50</v>
      </c>
      <c r="T146" s="85">
        <f>R146-S146</f>
        <v>404</v>
      </c>
      <c r="U146" s="83">
        <f>S146/R146</f>
        <v>0.11013215859030837</v>
      </c>
    </row>
    <row r="147" spans="1:21" ht="21">
      <c r="A147" s="158" t="s">
        <v>138</v>
      </c>
      <c r="B147" s="158"/>
      <c r="C147" s="158"/>
      <c r="D147" s="158"/>
      <c r="E147" s="158"/>
      <c r="F147" s="86">
        <f t="shared" si="15"/>
        <v>938</v>
      </c>
      <c r="G147" s="86">
        <f t="shared" si="15"/>
        <v>697</v>
      </c>
      <c r="H147" s="86">
        <f>F147-G147</f>
        <v>241</v>
      </c>
      <c r="I147" s="87">
        <f>G147/F147</f>
        <v>0.74307036247334757</v>
      </c>
      <c r="J147" s="88">
        <f t="shared" si="16"/>
        <v>6605</v>
      </c>
      <c r="K147" s="88">
        <f t="shared" si="16"/>
        <v>2264</v>
      </c>
      <c r="L147" s="89">
        <f>J147-K147</f>
        <v>4341</v>
      </c>
      <c r="M147" s="87">
        <f>K147/J147</f>
        <v>0.34277062831188493</v>
      </c>
      <c r="N147" s="86">
        <f t="shared" si="17"/>
        <v>175</v>
      </c>
      <c r="O147" s="86">
        <f t="shared" si="17"/>
        <v>72</v>
      </c>
      <c r="P147" s="86">
        <f>N147-O147</f>
        <v>103</v>
      </c>
      <c r="Q147" s="87">
        <f>O147/N147</f>
        <v>0.41142857142857142</v>
      </c>
      <c r="R147" s="88">
        <f t="shared" si="18"/>
        <v>1649</v>
      </c>
      <c r="S147" s="88">
        <f t="shared" si="18"/>
        <v>250</v>
      </c>
      <c r="T147" s="89">
        <f>R147-S147</f>
        <v>1399</v>
      </c>
      <c r="U147" s="87">
        <f>S147/R147</f>
        <v>0.15160703456640387</v>
      </c>
    </row>
  </sheetData>
  <mergeCells count="116">
    <mergeCell ref="A143:E143"/>
    <mergeCell ref="A144:E144"/>
    <mergeCell ref="A145:E145"/>
    <mergeCell ref="A146:E146"/>
    <mergeCell ref="A147:E147"/>
    <mergeCell ref="E116:T116"/>
    <mergeCell ref="E118:M118"/>
    <mergeCell ref="F119:I119"/>
    <mergeCell ref="J119:M119"/>
    <mergeCell ref="A137:U137"/>
    <mergeCell ref="A138:U138"/>
    <mergeCell ref="A139:U139"/>
    <mergeCell ref="A140:U140"/>
    <mergeCell ref="A141:E142"/>
    <mergeCell ref="F141:M141"/>
    <mergeCell ref="N141:U141"/>
    <mergeCell ref="F142:I142"/>
    <mergeCell ref="J142:M142"/>
    <mergeCell ref="N142:Q142"/>
    <mergeCell ref="R142:U142"/>
    <mergeCell ref="E114:H114"/>
    <mergeCell ref="I114:K114"/>
    <mergeCell ref="L114:N114"/>
    <mergeCell ref="O114:Q114"/>
    <mergeCell ref="R114:T114"/>
    <mergeCell ref="E115:H115"/>
    <mergeCell ref="I115:K115"/>
    <mergeCell ref="L115:N115"/>
    <mergeCell ref="O115:Q115"/>
    <mergeCell ref="R115:T115"/>
    <mergeCell ref="A100:E100"/>
    <mergeCell ref="A101:E101"/>
    <mergeCell ref="E111:T111"/>
    <mergeCell ref="E112:H112"/>
    <mergeCell ref="I112:K112"/>
    <mergeCell ref="L112:N112"/>
    <mergeCell ref="O112:Q112"/>
    <mergeCell ref="R112:T112"/>
    <mergeCell ref="E113:H113"/>
    <mergeCell ref="I113:K113"/>
    <mergeCell ref="L113:N113"/>
    <mergeCell ref="O113:Q113"/>
    <mergeCell ref="R113:T113"/>
    <mergeCell ref="V93:Y94"/>
    <mergeCell ref="F94:I94"/>
    <mergeCell ref="J94:M94"/>
    <mergeCell ref="N94:Q94"/>
    <mergeCell ref="R94:U94"/>
    <mergeCell ref="A96:E96"/>
    <mergeCell ref="A97:E97"/>
    <mergeCell ref="A98:E98"/>
    <mergeCell ref="A99:E99"/>
    <mergeCell ref="A85:E85"/>
    <mergeCell ref="A86:E86"/>
    <mergeCell ref="A87:E87"/>
    <mergeCell ref="A89:U89"/>
    <mergeCell ref="A90:U90"/>
    <mergeCell ref="A91:U91"/>
    <mergeCell ref="A92:U92"/>
    <mergeCell ref="A93:E95"/>
    <mergeCell ref="F93:M93"/>
    <mergeCell ref="N93:U93"/>
    <mergeCell ref="A70:E70"/>
    <mergeCell ref="A71:A84"/>
    <mergeCell ref="B71:B74"/>
    <mergeCell ref="C71:C72"/>
    <mergeCell ref="C73:C74"/>
    <mergeCell ref="B75:B79"/>
    <mergeCell ref="C75:C78"/>
    <mergeCell ref="B80:B81"/>
    <mergeCell ref="B83:B84"/>
    <mergeCell ref="C83:C84"/>
    <mergeCell ref="A53:E53"/>
    <mergeCell ref="A54:A69"/>
    <mergeCell ref="B54:B55"/>
    <mergeCell ref="C54:C55"/>
    <mergeCell ref="B56:B59"/>
    <mergeCell ref="C56:C59"/>
    <mergeCell ref="B60:B61"/>
    <mergeCell ref="C60:C61"/>
    <mergeCell ref="B63:B69"/>
    <mergeCell ref="C63:C68"/>
    <mergeCell ref="A37:E37"/>
    <mergeCell ref="A38:A52"/>
    <mergeCell ref="B38:B40"/>
    <mergeCell ref="C38:C39"/>
    <mergeCell ref="B41:B43"/>
    <mergeCell ref="C41:C43"/>
    <mergeCell ref="B44:B46"/>
    <mergeCell ref="C45:C46"/>
    <mergeCell ref="B47:B51"/>
    <mergeCell ref="C47:C51"/>
    <mergeCell ref="A7:A36"/>
    <mergeCell ref="B8:B25"/>
    <mergeCell ref="C9:C12"/>
    <mergeCell ref="C13:C23"/>
    <mergeCell ref="B26:B30"/>
    <mergeCell ref="C27:C30"/>
    <mergeCell ref="B32:B33"/>
    <mergeCell ref="C32:C33"/>
    <mergeCell ref="B34:B35"/>
    <mergeCell ref="C34:C35"/>
    <mergeCell ref="A1:U1"/>
    <mergeCell ref="A2:U2"/>
    <mergeCell ref="A3:U3"/>
    <mergeCell ref="A4:A6"/>
    <mergeCell ref="B4:B6"/>
    <mergeCell ref="C4:C6"/>
    <mergeCell ref="D4:D6"/>
    <mergeCell ref="E4:E6"/>
    <mergeCell ref="F4:M4"/>
    <mergeCell ref="N4:U4"/>
    <mergeCell ref="F5:I5"/>
    <mergeCell ref="J5:M5"/>
    <mergeCell ref="N5:Q5"/>
    <mergeCell ref="R5:U5"/>
  </mergeCells>
  <pageMargins left="0" right="0" top="0.39374999999999999" bottom="0.39374999999999999" header="0" footer="0"/>
  <pageSetup paperSize="9" firstPageNumber="0" orientation="portrait" horizontalDpi="300" verticalDpi="300"/>
  <headerFooter>
    <oddHeader>&amp;C&amp;A</oddHeader>
    <oddFooter>&amp;CPágina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7"/>
  <sheetViews>
    <sheetView zoomScale="82" zoomScaleNormal="82" workbookViewId="0"/>
  </sheetViews>
  <sheetFormatPr defaultRowHeight="13.8"/>
  <cols>
    <col min="1" max="1" width="4.19921875" customWidth="1"/>
    <col min="2" max="2" width="5.69921875" customWidth="1"/>
    <col min="3" max="3" width="10.59765625" customWidth="1"/>
    <col min="4" max="4" width="6.8984375" customWidth="1"/>
    <col min="5" max="5" width="37" customWidth="1"/>
    <col min="6" max="6" width="10.59765625" customWidth="1"/>
    <col min="7" max="8" width="7" customWidth="1"/>
    <col min="9" max="9" width="9.09765625" customWidth="1"/>
    <col min="10" max="12" width="7" customWidth="1"/>
    <col min="13" max="13" width="9.59765625" customWidth="1"/>
    <col min="14" max="21" width="7" customWidth="1"/>
    <col min="22" max="25" width="10.59765625" customWidth="1"/>
    <col min="26" max="64" width="9" customWidth="1"/>
    <col min="65" max="1025" width="10.5" customWidth="1"/>
  </cols>
  <sheetData>
    <row r="1" spans="1:2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</row>
    <row r="2" spans="1:2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</row>
    <row r="3" spans="1:21">
      <c r="A3" s="12" t="s">
        <v>205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</row>
    <row r="4" spans="1:21">
      <c r="A4" s="11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9" t="s">
        <v>8</v>
      </c>
      <c r="G4" s="9"/>
      <c r="H4" s="9"/>
      <c r="I4" s="9"/>
      <c r="J4" s="9"/>
      <c r="K4" s="9"/>
      <c r="L4" s="9"/>
      <c r="M4" s="9"/>
      <c r="N4" s="9" t="s">
        <v>9</v>
      </c>
      <c r="O4" s="9"/>
      <c r="P4" s="9"/>
      <c r="Q4" s="9"/>
      <c r="R4" s="9"/>
      <c r="S4" s="9"/>
      <c r="T4" s="9"/>
      <c r="U4" s="9"/>
    </row>
    <row r="5" spans="1:21">
      <c r="A5" s="11"/>
      <c r="B5" s="10"/>
      <c r="C5" s="10"/>
      <c r="D5" s="10"/>
      <c r="E5" s="10"/>
      <c r="F5" s="9" t="s">
        <v>10</v>
      </c>
      <c r="G5" s="9"/>
      <c r="H5" s="9"/>
      <c r="I5" s="9"/>
      <c r="J5" s="9" t="s">
        <v>11</v>
      </c>
      <c r="K5" s="9"/>
      <c r="L5" s="9"/>
      <c r="M5" s="9"/>
      <c r="N5" s="9" t="s">
        <v>10</v>
      </c>
      <c r="O5" s="9"/>
      <c r="P5" s="9"/>
      <c r="Q5" s="9"/>
      <c r="R5" s="9" t="s">
        <v>11</v>
      </c>
      <c r="S5" s="9"/>
      <c r="T5" s="9"/>
      <c r="U5" s="9"/>
    </row>
    <row r="6" spans="1:21">
      <c r="A6" s="11"/>
      <c r="B6" s="10"/>
      <c r="C6" s="10"/>
      <c r="D6" s="10"/>
      <c r="E6" s="10"/>
      <c r="F6" s="18" t="s">
        <v>12</v>
      </c>
      <c r="G6" s="18" t="s">
        <v>13</v>
      </c>
      <c r="H6" s="18" t="s">
        <v>14</v>
      </c>
      <c r="I6" s="18" t="s">
        <v>15</v>
      </c>
      <c r="J6" s="18" t="s">
        <v>12</v>
      </c>
      <c r="K6" s="18" t="s">
        <v>13</v>
      </c>
      <c r="L6" s="18" t="s">
        <v>14</v>
      </c>
      <c r="M6" s="18" t="s">
        <v>15</v>
      </c>
      <c r="N6" s="18" t="s">
        <v>12</v>
      </c>
      <c r="O6" s="18" t="s">
        <v>13</v>
      </c>
      <c r="P6" s="18" t="s">
        <v>14</v>
      </c>
      <c r="Q6" s="18" t="s">
        <v>15</v>
      </c>
      <c r="R6" s="18" t="s">
        <v>12</v>
      </c>
      <c r="S6" s="18" t="s">
        <v>13</v>
      </c>
      <c r="T6" s="18" t="s">
        <v>14</v>
      </c>
      <c r="U6" s="18" t="s">
        <v>15</v>
      </c>
    </row>
    <row r="7" spans="1:21">
      <c r="A7" s="8" t="s">
        <v>16</v>
      </c>
      <c r="B7" s="19">
        <v>1</v>
      </c>
      <c r="C7" s="20" t="s">
        <v>17</v>
      </c>
      <c r="D7" s="20">
        <v>13669</v>
      </c>
      <c r="E7" s="21" t="s">
        <v>18</v>
      </c>
      <c r="F7" s="22">
        <v>14</v>
      </c>
      <c r="G7" s="23">
        <v>13</v>
      </c>
      <c r="H7" s="22">
        <f>F7-G7</f>
        <v>1</v>
      </c>
      <c r="I7" s="24">
        <f>G7/F7</f>
        <v>0.9285714285714286</v>
      </c>
      <c r="J7" s="24"/>
      <c r="K7" s="23"/>
      <c r="L7" s="22"/>
      <c r="M7" s="24"/>
      <c r="N7" s="22"/>
      <c r="O7" s="23"/>
      <c r="P7" s="22"/>
      <c r="Q7" s="24"/>
      <c r="R7" s="22"/>
      <c r="S7" s="23"/>
      <c r="T7" s="22"/>
      <c r="U7" s="24"/>
    </row>
    <row r="8" spans="1:21">
      <c r="A8" s="8"/>
      <c r="B8" s="7">
        <v>2</v>
      </c>
      <c r="C8" s="20" t="s">
        <v>19</v>
      </c>
      <c r="D8" s="20">
        <v>1401</v>
      </c>
      <c r="E8" s="21" t="s">
        <v>20</v>
      </c>
      <c r="F8" s="22">
        <v>29</v>
      </c>
      <c r="G8" s="23">
        <v>29</v>
      </c>
      <c r="H8" s="22">
        <f>F8-G8</f>
        <v>0</v>
      </c>
      <c r="I8" s="24">
        <f>G8/F8</f>
        <v>1</v>
      </c>
      <c r="J8" s="25">
        <v>1</v>
      </c>
      <c r="K8" s="23">
        <v>1</v>
      </c>
      <c r="L8" s="22">
        <f>J8-K8</f>
        <v>0</v>
      </c>
      <c r="M8" s="24">
        <f>K8/J8</f>
        <v>1</v>
      </c>
      <c r="N8" s="22">
        <v>10</v>
      </c>
      <c r="O8" s="23">
        <v>9</v>
      </c>
      <c r="P8" s="22">
        <f>N8-O8</f>
        <v>1</v>
      </c>
      <c r="Q8" s="24">
        <f>O8/N8</f>
        <v>0.9</v>
      </c>
      <c r="R8" s="22"/>
      <c r="S8" s="23"/>
      <c r="T8" s="22"/>
      <c r="U8" s="24"/>
    </row>
    <row r="9" spans="1:21">
      <c r="A9" s="8"/>
      <c r="B9" s="7"/>
      <c r="C9" s="6" t="s">
        <v>21</v>
      </c>
      <c r="D9" s="20">
        <v>1472</v>
      </c>
      <c r="E9" s="21" t="s">
        <v>22</v>
      </c>
      <c r="F9" s="22">
        <v>0</v>
      </c>
      <c r="G9" s="23"/>
      <c r="H9" s="22">
        <f>F9-G9</f>
        <v>0</v>
      </c>
      <c r="I9" s="24"/>
      <c r="J9" s="25">
        <v>0</v>
      </c>
      <c r="K9" s="23"/>
      <c r="L9" s="22">
        <f>J9-K9</f>
        <v>0</v>
      </c>
      <c r="M9" s="24"/>
      <c r="N9" s="22"/>
      <c r="O9" s="23"/>
      <c r="P9" s="22"/>
      <c r="Q9" s="24"/>
      <c r="R9" s="22"/>
      <c r="S9" s="23"/>
      <c r="T9" s="22"/>
      <c r="U9" s="24"/>
    </row>
    <row r="10" spans="1:21">
      <c r="A10" s="8"/>
      <c r="B10" s="7"/>
      <c r="C10" s="6"/>
      <c r="D10" s="20">
        <v>1441</v>
      </c>
      <c r="E10" s="21" t="s">
        <v>23</v>
      </c>
      <c r="F10" s="22"/>
      <c r="G10" s="23"/>
      <c r="H10" s="22"/>
      <c r="I10" s="24"/>
      <c r="J10" s="25"/>
      <c r="K10" s="23"/>
      <c r="L10" s="22"/>
      <c r="M10" s="24"/>
      <c r="N10" s="22">
        <v>10</v>
      </c>
      <c r="O10" s="23">
        <v>8</v>
      </c>
      <c r="P10" s="22">
        <f>N10-O10</f>
        <v>2</v>
      </c>
      <c r="Q10" s="24">
        <f>O10/N10</f>
        <v>0.8</v>
      </c>
      <c r="R10" s="22"/>
      <c r="S10" s="23"/>
      <c r="T10" s="22"/>
      <c r="U10" s="24"/>
    </row>
    <row r="11" spans="1:21">
      <c r="A11" s="8"/>
      <c r="B11" s="7"/>
      <c r="C11" s="6"/>
      <c r="D11" s="20">
        <v>1529</v>
      </c>
      <c r="E11" s="21" t="s">
        <v>24</v>
      </c>
      <c r="F11" s="22">
        <v>45</v>
      </c>
      <c r="G11" s="23">
        <v>37</v>
      </c>
      <c r="H11" s="22">
        <f t="shared" ref="H11:H17" si="0">F11-G11</f>
        <v>8</v>
      </c>
      <c r="I11" s="24">
        <f t="shared" ref="I11:I17" si="1">G11/F11</f>
        <v>0.82222222222222219</v>
      </c>
      <c r="J11" s="25"/>
      <c r="K11" s="23"/>
      <c r="L11" s="22"/>
      <c r="M11" s="24"/>
      <c r="N11" s="22"/>
      <c r="O11" s="23"/>
      <c r="P11" s="22"/>
      <c r="Q11" s="24"/>
      <c r="R11" s="22"/>
      <c r="S11" s="23"/>
      <c r="T11" s="22"/>
      <c r="U11" s="24"/>
    </row>
    <row r="12" spans="1:21">
      <c r="A12" s="8"/>
      <c r="B12" s="7"/>
      <c r="C12" s="6"/>
      <c r="D12" s="20">
        <v>1482</v>
      </c>
      <c r="E12" s="21" t="s">
        <v>25</v>
      </c>
      <c r="F12" s="22">
        <v>32</v>
      </c>
      <c r="G12" s="23">
        <v>29</v>
      </c>
      <c r="H12" s="22">
        <f t="shared" si="0"/>
        <v>3</v>
      </c>
      <c r="I12" s="24">
        <f t="shared" si="1"/>
        <v>0.90625</v>
      </c>
      <c r="J12" s="25"/>
      <c r="K12" s="23"/>
      <c r="L12" s="22"/>
      <c r="M12" s="24"/>
      <c r="N12" s="22">
        <v>25</v>
      </c>
      <c r="O12" s="23">
        <v>0</v>
      </c>
      <c r="P12" s="22">
        <f>N12-O12</f>
        <v>25</v>
      </c>
      <c r="Q12" s="24">
        <f>O12/N12</f>
        <v>0</v>
      </c>
      <c r="R12" s="22"/>
      <c r="S12" s="23"/>
      <c r="T12" s="22"/>
      <c r="U12" s="24"/>
    </row>
    <row r="13" spans="1:21">
      <c r="A13" s="8"/>
      <c r="B13" s="7"/>
      <c r="C13" s="6" t="s">
        <v>26</v>
      </c>
      <c r="D13" s="20"/>
      <c r="E13" s="21" t="s">
        <v>27</v>
      </c>
      <c r="F13" s="22">
        <v>30</v>
      </c>
      <c r="G13" s="23">
        <v>30</v>
      </c>
      <c r="H13" s="22">
        <f t="shared" si="0"/>
        <v>0</v>
      </c>
      <c r="I13" s="24">
        <f t="shared" si="1"/>
        <v>1</v>
      </c>
      <c r="J13" s="25">
        <v>0</v>
      </c>
      <c r="K13" s="23"/>
      <c r="L13" s="22">
        <f>J13-K13</f>
        <v>0</v>
      </c>
      <c r="M13" s="24"/>
      <c r="N13" s="22"/>
      <c r="O13" s="23"/>
      <c r="P13" s="22"/>
      <c r="Q13" s="24"/>
      <c r="R13" s="22"/>
      <c r="S13" s="23"/>
      <c r="T13" s="22"/>
      <c r="U13" s="24"/>
    </row>
    <row r="14" spans="1:21">
      <c r="A14" s="8"/>
      <c r="B14" s="7"/>
      <c r="C14" s="6"/>
      <c r="D14" s="20"/>
      <c r="E14" s="21" t="s">
        <v>28</v>
      </c>
      <c r="F14" s="22">
        <v>10</v>
      </c>
      <c r="G14" s="23">
        <v>9</v>
      </c>
      <c r="H14" s="22">
        <f t="shared" si="0"/>
        <v>1</v>
      </c>
      <c r="I14" s="24">
        <f t="shared" si="1"/>
        <v>0.9</v>
      </c>
      <c r="J14" s="25"/>
      <c r="K14" s="23"/>
      <c r="L14" s="22"/>
      <c r="M14" s="24"/>
      <c r="N14" s="22"/>
      <c r="O14" s="23"/>
      <c r="P14" s="22"/>
      <c r="Q14" s="24"/>
      <c r="R14" s="22"/>
      <c r="S14" s="23"/>
      <c r="T14" s="22"/>
      <c r="U14" s="24"/>
    </row>
    <row r="15" spans="1:21">
      <c r="A15" s="8"/>
      <c r="B15" s="7"/>
      <c r="C15" s="6"/>
      <c r="D15" s="20"/>
      <c r="E15" s="21" t="s">
        <v>29</v>
      </c>
      <c r="F15" s="22">
        <v>2</v>
      </c>
      <c r="G15" s="23">
        <v>1</v>
      </c>
      <c r="H15" s="22">
        <f t="shared" si="0"/>
        <v>1</v>
      </c>
      <c r="I15" s="24">
        <f t="shared" si="1"/>
        <v>0.5</v>
      </c>
      <c r="J15" s="25"/>
      <c r="K15" s="23"/>
      <c r="L15" s="22"/>
      <c r="M15" s="24"/>
      <c r="N15" s="22"/>
      <c r="O15" s="23"/>
      <c r="P15" s="22"/>
      <c r="Q15" s="24"/>
      <c r="R15" s="22"/>
      <c r="S15" s="23"/>
      <c r="T15" s="22"/>
      <c r="U15" s="24"/>
    </row>
    <row r="16" spans="1:21">
      <c r="A16" s="8"/>
      <c r="B16" s="7"/>
      <c r="C16" s="6"/>
      <c r="D16" s="20"/>
      <c r="E16" s="21" t="s">
        <v>30</v>
      </c>
      <c r="F16" s="22">
        <v>23</v>
      </c>
      <c r="G16" s="23">
        <v>13</v>
      </c>
      <c r="H16" s="22">
        <f t="shared" si="0"/>
        <v>10</v>
      </c>
      <c r="I16" s="24">
        <f t="shared" si="1"/>
        <v>0.56521739130434778</v>
      </c>
      <c r="J16" s="25"/>
      <c r="K16" s="23"/>
      <c r="L16" s="22"/>
      <c r="M16" s="24"/>
      <c r="N16" s="22"/>
      <c r="O16" s="23"/>
      <c r="P16" s="22"/>
      <c r="Q16" s="24"/>
      <c r="R16" s="22"/>
      <c r="S16" s="23"/>
      <c r="T16" s="22"/>
      <c r="U16" s="24"/>
    </row>
    <row r="17" spans="1:21">
      <c r="A17" s="8"/>
      <c r="B17" s="7"/>
      <c r="C17" s="6"/>
      <c r="D17" s="20"/>
      <c r="E17" s="21" t="s">
        <v>31</v>
      </c>
      <c r="F17" s="22">
        <v>30</v>
      </c>
      <c r="G17" s="23">
        <v>26</v>
      </c>
      <c r="H17" s="22">
        <f t="shared" si="0"/>
        <v>4</v>
      </c>
      <c r="I17" s="24">
        <f t="shared" si="1"/>
        <v>0.8666666666666667</v>
      </c>
      <c r="J17" s="25"/>
      <c r="K17" s="23"/>
      <c r="L17" s="22"/>
      <c r="M17" s="24"/>
      <c r="N17" s="22">
        <v>2</v>
      </c>
      <c r="O17" s="23"/>
      <c r="P17" s="22">
        <f>N17-O17</f>
        <v>2</v>
      </c>
      <c r="Q17" s="24">
        <f>O17/N17</f>
        <v>0</v>
      </c>
      <c r="R17" s="22"/>
      <c r="S17" s="23"/>
      <c r="T17" s="22"/>
      <c r="U17" s="24"/>
    </row>
    <row r="18" spans="1:21">
      <c r="A18" s="8"/>
      <c r="B18" s="7"/>
      <c r="C18" s="6"/>
      <c r="D18" s="20"/>
      <c r="E18" s="21" t="s">
        <v>32</v>
      </c>
      <c r="F18" s="22"/>
      <c r="G18" s="23"/>
      <c r="H18" s="22"/>
      <c r="I18" s="24"/>
      <c r="J18" s="25"/>
      <c r="K18" s="23"/>
      <c r="L18" s="22"/>
      <c r="M18" s="24"/>
      <c r="N18" s="22">
        <v>34</v>
      </c>
      <c r="O18" s="23">
        <v>13</v>
      </c>
      <c r="P18" s="22">
        <f>N18-O18</f>
        <v>21</v>
      </c>
      <c r="Q18" s="24">
        <f>O18/N18</f>
        <v>0.38235294117647056</v>
      </c>
      <c r="R18" s="22"/>
      <c r="S18" s="23"/>
      <c r="T18" s="22"/>
      <c r="U18" s="24"/>
    </row>
    <row r="19" spans="1:21">
      <c r="A19" s="8"/>
      <c r="B19" s="7"/>
      <c r="C19" s="6"/>
      <c r="D19" s="20"/>
      <c r="E19" s="21" t="s">
        <v>33</v>
      </c>
      <c r="F19" s="22">
        <v>29</v>
      </c>
      <c r="G19" s="23">
        <v>29</v>
      </c>
      <c r="H19" s="22">
        <f t="shared" ref="H19:H26" si="2">F19-G19</f>
        <v>0</v>
      </c>
      <c r="I19" s="24">
        <f t="shared" ref="I19:I26" si="3">G19/F19</f>
        <v>1</v>
      </c>
      <c r="J19" s="25"/>
      <c r="K19" s="23"/>
      <c r="L19" s="22"/>
      <c r="M19" s="24"/>
      <c r="N19" s="22"/>
      <c r="O19" s="23"/>
      <c r="P19" s="22"/>
      <c r="Q19" s="24"/>
      <c r="R19" s="22"/>
      <c r="S19" s="23"/>
      <c r="T19" s="22"/>
      <c r="U19" s="24"/>
    </row>
    <row r="20" spans="1:21">
      <c r="A20" s="8"/>
      <c r="B20" s="7"/>
      <c r="C20" s="6"/>
      <c r="D20" s="20"/>
      <c r="E20" s="21" t="s">
        <v>34</v>
      </c>
      <c r="F20" s="22">
        <v>10</v>
      </c>
      <c r="G20" s="23">
        <v>4</v>
      </c>
      <c r="H20" s="22">
        <f t="shared" si="2"/>
        <v>6</v>
      </c>
      <c r="I20" s="24">
        <f t="shared" si="3"/>
        <v>0.4</v>
      </c>
      <c r="J20" s="25"/>
      <c r="K20" s="23"/>
      <c r="L20" s="22"/>
      <c r="M20" s="24"/>
      <c r="N20" s="22"/>
      <c r="O20" s="23"/>
      <c r="P20" s="22"/>
      <c r="Q20" s="24"/>
      <c r="R20" s="22"/>
      <c r="S20" s="23"/>
      <c r="T20" s="22"/>
      <c r="U20" s="24"/>
    </row>
    <row r="21" spans="1:21">
      <c r="A21" s="8"/>
      <c r="B21" s="7"/>
      <c r="C21" s="6"/>
      <c r="D21" s="20"/>
      <c r="E21" s="21" t="s">
        <v>35</v>
      </c>
      <c r="F21" s="22">
        <v>8</v>
      </c>
      <c r="G21" s="23">
        <v>4</v>
      </c>
      <c r="H21" s="22">
        <f t="shared" si="2"/>
        <v>4</v>
      </c>
      <c r="I21" s="24">
        <f t="shared" si="3"/>
        <v>0.5</v>
      </c>
      <c r="J21" s="25"/>
      <c r="K21" s="23"/>
      <c r="L21" s="22"/>
      <c r="M21" s="24"/>
      <c r="N21" s="22"/>
      <c r="O21" s="23"/>
      <c r="P21" s="22"/>
      <c r="Q21" s="24"/>
      <c r="R21" s="22"/>
      <c r="S21" s="23"/>
      <c r="T21" s="22"/>
      <c r="U21" s="24"/>
    </row>
    <row r="22" spans="1:21">
      <c r="A22" s="8"/>
      <c r="B22" s="7"/>
      <c r="C22" s="6"/>
      <c r="D22" s="20"/>
      <c r="E22" s="21" t="s">
        <v>36</v>
      </c>
      <c r="F22" s="22">
        <v>10</v>
      </c>
      <c r="G22" s="23">
        <v>7</v>
      </c>
      <c r="H22" s="22">
        <f t="shared" si="2"/>
        <v>3</v>
      </c>
      <c r="I22" s="24">
        <f t="shared" si="3"/>
        <v>0.7</v>
      </c>
      <c r="J22" s="25"/>
      <c r="K22" s="23"/>
      <c r="L22" s="22"/>
      <c r="M22" s="24"/>
      <c r="N22" s="22">
        <v>4</v>
      </c>
      <c r="O22" s="23">
        <v>4</v>
      </c>
      <c r="P22" s="22">
        <f>N22-O22</f>
        <v>0</v>
      </c>
      <c r="Q22" s="24">
        <f>O22/N22</f>
        <v>1</v>
      </c>
      <c r="R22" s="22"/>
      <c r="S22" s="23"/>
      <c r="T22" s="22"/>
      <c r="U22" s="24"/>
    </row>
    <row r="23" spans="1:21">
      <c r="A23" s="8"/>
      <c r="B23" s="7"/>
      <c r="C23" s="6"/>
      <c r="D23" s="20"/>
      <c r="E23" s="21" t="s">
        <v>37</v>
      </c>
      <c r="F23" s="22">
        <v>30</v>
      </c>
      <c r="G23" s="23">
        <v>13</v>
      </c>
      <c r="H23" s="22">
        <f t="shared" si="2"/>
        <v>17</v>
      </c>
      <c r="I23" s="24">
        <f t="shared" si="3"/>
        <v>0.43333333333333335</v>
      </c>
      <c r="J23" s="25"/>
      <c r="K23" s="23"/>
      <c r="L23" s="22"/>
      <c r="M23" s="24"/>
      <c r="N23" s="22">
        <v>8</v>
      </c>
      <c r="O23" s="23">
        <v>2</v>
      </c>
      <c r="P23" s="22">
        <f>N23-O23</f>
        <v>6</v>
      </c>
      <c r="Q23" s="24">
        <f>O23/N23</f>
        <v>0.25</v>
      </c>
      <c r="R23" s="22"/>
      <c r="S23" s="23"/>
      <c r="T23" s="22"/>
      <c r="U23" s="24"/>
    </row>
    <row r="24" spans="1:21">
      <c r="A24" s="8"/>
      <c r="B24" s="7"/>
      <c r="C24" s="20" t="s">
        <v>38</v>
      </c>
      <c r="D24" s="20"/>
      <c r="E24" s="21" t="s">
        <v>39</v>
      </c>
      <c r="F24" s="22">
        <v>10</v>
      </c>
      <c r="G24" s="23">
        <v>10</v>
      </c>
      <c r="H24" s="22">
        <f t="shared" si="2"/>
        <v>0</v>
      </c>
      <c r="I24" s="24">
        <f t="shared" si="3"/>
        <v>1</v>
      </c>
      <c r="J24" s="25"/>
      <c r="K24" s="23"/>
      <c r="L24" s="22"/>
      <c r="M24" s="24"/>
      <c r="N24" s="22"/>
      <c r="O24" s="23"/>
      <c r="P24" s="22"/>
      <c r="Q24" s="24"/>
      <c r="R24" s="22"/>
      <c r="S24" s="23"/>
      <c r="T24" s="22"/>
      <c r="U24" s="24"/>
    </row>
    <row r="25" spans="1:21">
      <c r="A25" s="8"/>
      <c r="B25" s="7"/>
      <c r="C25" s="20" t="s">
        <v>40</v>
      </c>
      <c r="D25" s="20"/>
      <c r="E25" s="21" t="s">
        <v>41</v>
      </c>
      <c r="F25" s="22">
        <v>9</v>
      </c>
      <c r="G25" s="23">
        <v>9</v>
      </c>
      <c r="H25" s="22">
        <f t="shared" si="2"/>
        <v>0</v>
      </c>
      <c r="I25" s="24">
        <f t="shared" si="3"/>
        <v>1</v>
      </c>
      <c r="J25" s="25"/>
      <c r="K25" s="23"/>
      <c r="L25" s="22"/>
      <c r="M25" s="24"/>
      <c r="N25" s="22">
        <v>3</v>
      </c>
      <c r="O25" s="23">
        <v>0</v>
      </c>
      <c r="P25" s="22">
        <f>N25-O25</f>
        <v>3</v>
      </c>
      <c r="Q25" s="24">
        <f>O25/N25</f>
        <v>0</v>
      </c>
      <c r="R25" s="22"/>
      <c r="S25" s="23"/>
      <c r="T25" s="22"/>
      <c r="U25" s="24"/>
    </row>
    <row r="26" spans="1:21">
      <c r="A26" s="8"/>
      <c r="B26" s="7">
        <v>3</v>
      </c>
      <c r="C26" s="20" t="s">
        <v>42</v>
      </c>
      <c r="D26" s="20">
        <v>2414</v>
      </c>
      <c r="E26" s="21" t="s">
        <v>43</v>
      </c>
      <c r="F26" s="22">
        <v>0</v>
      </c>
      <c r="G26" s="23"/>
      <c r="H26" s="22">
        <f t="shared" si="2"/>
        <v>0</v>
      </c>
      <c r="I26" s="24" t="e">
        <f t="shared" si="3"/>
        <v>#DIV/0!</v>
      </c>
      <c r="J26" s="25"/>
      <c r="K26" s="23"/>
      <c r="L26" s="22"/>
      <c r="M26" s="24"/>
      <c r="N26" s="22"/>
      <c r="O26" s="23"/>
      <c r="P26" s="22"/>
      <c r="Q26" s="24"/>
      <c r="R26" s="22"/>
      <c r="S26" s="23"/>
      <c r="T26" s="22"/>
      <c r="U26" s="24"/>
    </row>
    <row r="27" spans="1:21">
      <c r="A27" s="8"/>
      <c r="B27" s="7"/>
      <c r="C27" s="6" t="s">
        <v>44</v>
      </c>
      <c r="D27" s="20">
        <v>14747</v>
      </c>
      <c r="E27" s="21" t="s">
        <v>45</v>
      </c>
      <c r="F27" s="22"/>
      <c r="G27" s="23"/>
      <c r="H27" s="22"/>
      <c r="I27" s="24"/>
      <c r="J27" s="25"/>
      <c r="K27" s="23"/>
      <c r="L27" s="22"/>
      <c r="M27" s="24"/>
      <c r="N27" s="22"/>
      <c r="O27" s="23"/>
      <c r="P27" s="22"/>
      <c r="Q27" s="24"/>
      <c r="R27" s="22"/>
      <c r="S27" s="23"/>
      <c r="T27" s="22"/>
      <c r="U27" s="24"/>
    </row>
    <row r="28" spans="1:21">
      <c r="A28" s="8"/>
      <c r="B28" s="7"/>
      <c r="C28" s="6"/>
      <c r="D28" s="20">
        <v>14887</v>
      </c>
      <c r="E28" s="21" t="s">
        <v>46</v>
      </c>
      <c r="F28" s="22">
        <v>12</v>
      </c>
      <c r="G28" s="23">
        <v>9</v>
      </c>
      <c r="H28" s="22">
        <f t="shared" ref="H28:H52" si="4">F28-G28</f>
        <v>3</v>
      </c>
      <c r="I28" s="24">
        <f t="shared" ref="I28:I59" si="5">G28/F28</f>
        <v>0.75</v>
      </c>
      <c r="J28" s="25">
        <v>4</v>
      </c>
      <c r="K28" s="23"/>
      <c r="L28" s="22">
        <f>J28-K28</f>
        <v>4</v>
      </c>
      <c r="M28" s="24">
        <f>K28/J28</f>
        <v>0</v>
      </c>
      <c r="N28" s="22"/>
      <c r="O28" s="23"/>
      <c r="P28" s="22"/>
      <c r="Q28" s="24"/>
      <c r="R28" s="22"/>
      <c r="S28" s="23"/>
      <c r="T28" s="22"/>
      <c r="U28" s="24"/>
    </row>
    <row r="29" spans="1:21">
      <c r="A29" s="8"/>
      <c r="B29" s="7"/>
      <c r="C29" s="6"/>
      <c r="D29" s="20">
        <v>14754</v>
      </c>
      <c r="E29" s="21" t="s">
        <v>47</v>
      </c>
      <c r="F29" s="22">
        <v>12</v>
      </c>
      <c r="G29" s="23">
        <v>12</v>
      </c>
      <c r="H29" s="22">
        <f t="shared" si="4"/>
        <v>0</v>
      </c>
      <c r="I29" s="24">
        <f t="shared" si="5"/>
        <v>1</v>
      </c>
      <c r="J29" s="25"/>
      <c r="K29" s="23"/>
      <c r="L29" s="22"/>
      <c r="M29" s="24"/>
      <c r="N29" s="22"/>
      <c r="O29" s="23"/>
      <c r="P29" s="22"/>
      <c r="Q29" s="24"/>
      <c r="R29" s="22"/>
      <c r="S29" s="23"/>
      <c r="T29" s="22"/>
      <c r="U29" s="24"/>
    </row>
    <row r="30" spans="1:21">
      <c r="A30" s="8"/>
      <c r="B30" s="7"/>
      <c r="C30" s="6"/>
      <c r="D30" s="20">
        <v>14701</v>
      </c>
      <c r="E30" s="21" t="s">
        <v>48</v>
      </c>
      <c r="F30" s="22">
        <v>6</v>
      </c>
      <c r="G30" s="23">
        <v>6</v>
      </c>
      <c r="H30" s="22">
        <f t="shared" si="4"/>
        <v>0</v>
      </c>
      <c r="I30" s="24">
        <f t="shared" si="5"/>
        <v>1</v>
      </c>
      <c r="J30" s="25">
        <v>8</v>
      </c>
      <c r="K30" s="23">
        <v>4</v>
      </c>
      <c r="L30" s="22">
        <f>J30-K30</f>
        <v>4</v>
      </c>
      <c r="M30" s="24">
        <f>K30/J30</f>
        <v>0.5</v>
      </c>
      <c r="N30" s="22"/>
      <c r="O30" s="23"/>
      <c r="P30" s="22"/>
      <c r="Q30" s="24"/>
      <c r="R30" s="22">
        <v>3</v>
      </c>
      <c r="S30" s="23"/>
      <c r="T30" s="22">
        <f>R30-S30</f>
        <v>3</v>
      </c>
      <c r="U30" s="24">
        <f>S30/R30</f>
        <v>0</v>
      </c>
    </row>
    <row r="31" spans="1:21">
      <c r="A31" s="8"/>
      <c r="B31" s="19">
        <v>4</v>
      </c>
      <c r="C31" s="20" t="s">
        <v>49</v>
      </c>
      <c r="D31" s="20">
        <v>9800</v>
      </c>
      <c r="E31" s="21" t="s">
        <v>50</v>
      </c>
      <c r="F31" s="22">
        <v>4</v>
      </c>
      <c r="G31" s="23">
        <v>4</v>
      </c>
      <c r="H31" s="22">
        <f t="shared" si="4"/>
        <v>0</v>
      </c>
      <c r="I31" s="24">
        <f t="shared" si="5"/>
        <v>1</v>
      </c>
      <c r="J31" s="25">
        <v>1</v>
      </c>
      <c r="K31" s="23">
        <v>1</v>
      </c>
      <c r="L31" s="22">
        <f>J31-K31</f>
        <v>0</v>
      </c>
      <c r="M31" s="24">
        <f>K31/J31</f>
        <v>1</v>
      </c>
      <c r="N31" s="22"/>
      <c r="O31" s="23"/>
      <c r="P31" s="22"/>
      <c r="Q31" s="24"/>
      <c r="R31" s="22"/>
      <c r="S31" s="23"/>
      <c r="T31" s="22"/>
      <c r="U31" s="24"/>
    </row>
    <row r="32" spans="1:21">
      <c r="A32" s="8"/>
      <c r="B32" s="7">
        <v>5</v>
      </c>
      <c r="C32" s="6" t="s">
        <v>51</v>
      </c>
      <c r="D32" s="20">
        <v>9258</v>
      </c>
      <c r="E32" s="21" t="s">
        <v>52</v>
      </c>
      <c r="F32" s="22">
        <v>14</v>
      </c>
      <c r="G32" s="23">
        <v>14</v>
      </c>
      <c r="H32" s="22">
        <f t="shared" si="4"/>
        <v>0</v>
      </c>
      <c r="I32" s="24">
        <f t="shared" si="5"/>
        <v>1</v>
      </c>
      <c r="J32" s="25">
        <v>0</v>
      </c>
      <c r="K32" s="23"/>
      <c r="L32" s="22">
        <f>J32-K32</f>
        <v>0</v>
      </c>
      <c r="M32" s="24"/>
      <c r="N32" s="22"/>
      <c r="O32" s="23"/>
      <c r="P32" s="22"/>
      <c r="Q32" s="24"/>
      <c r="R32" s="22"/>
      <c r="S32" s="23"/>
      <c r="T32" s="22"/>
      <c r="U32" s="24"/>
    </row>
    <row r="33" spans="1:25">
      <c r="A33" s="8"/>
      <c r="B33" s="7"/>
      <c r="C33" s="6"/>
      <c r="D33" s="20">
        <v>9222</v>
      </c>
      <c r="E33" s="21" t="s">
        <v>53</v>
      </c>
      <c r="F33" s="22">
        <v>9</v>
      </c>
      <c r="G33" s="23">
        <v>5</v>
      </c>
      <c r="H33" s="22">
        <f t="shared" si="4"/>
        <v>4</v>
      </c>
      <c r="I33" s="24">
        <f t="shared" si="5"/>
        <v>0.55555555555555558</v>
      </c>
      <c r="J33" s="25"/>
      <c r="K33" s="23"/>
      <c r="L33" s="22"/>
      <c r="M33" s="24"/>
      <c r="N33" s="22">
        <v>4</v>
      </c>
      <c r="O33" s="23">
        <v>2</v>
      </c>
      <c r="P33" s="22">
        <f>N33-O33</f>
        <v>2</v>
      </c>
      <c r="Q33" s="24">
        <f>O33/N33</f>
        <v>0.5</v>
      </c>
      <c r="R33" s="22"/>
      <c r="S33" s="23"/>
      <c r="T33" s="22"/>
      <c r="U33" s="24"/>
    </row>
    <row r="34" spans="1:25">
      <c r="A34" s="8"/>
      <c r="B34" s="7">
        <v>6</v>
      </c>
      <c r="C34" s="6" t="s">
        <v>54</v>
      </c>
      <c r="D34" s="20">
        <v>17975</v>
      </c>
      <c r="E34" s="21" t="s">
        <v>55</v>
      </c>
      <c r="F34" s="22">
        <v>6</v>
      </c>
      <c r="G34" s="23">
        <v>5</v>
      </c>
      <c r="H34" s="22">
        <f t="shared" si="4"/>
        <v>1</v>
      </c>
      <c r="I34" s="24">
        <f t="shared" si="5"/>
        <v>0.83333333333333337</v>
      </c>
      <c r="J34" s="25"/>
      <c r="K34" s="23"/>
      <c r="L34" s="22" t="s">
        <v>56</v>
      </c>
      <c r="M34" s="24"/>
      <c r="N34" s="22"/>
      <c r="O34" s="23"/>
      <c r="P34" s="22"/>
      <c r="Q34" s="24"/>
      <c r="R34" s="22"/>
      <c r="S34" s="23"/>
      <c r="T34" s="22"/>
      <c r="U34" s="24"/>
    </row>
    <row r="35" spans="1:25">
      <c r="A35" s="8"/>
      <c r="B35" s="7"/>
      <c r="C35" s="6"/>
      <c r="D35" s="20">
        <v>18075</v>
      </c>
      <c r="E35" s="21" t="s">
        <v>57</v>
      </c>
      <c r="F35" s="22">
        <v>5</v>
      </c>
      <c r="G35" s="23">
        <v>4</v>
      </c>
      <c r="H35" s="22">
        <f t="shared" si="4"/>
        <v>1</v>
      </c>
      <c r="I35" s="24">
        <f t="shared" si="5"/>
        <v>0.8</v>
      </c>
      <c r="J35" s="25"/>
      <c r="K35" s="23"/>
      <c r="L35" s="22" t="s">
        <v>56</v>
      </c>
      <c r="M35" s="24"/>
      <c r="N35" s="22">
        <v>3</v>
      </c>
      <c r="O35" s="23">
        <v>2</v>
      </c>
      <c r="P35" s="22">
        <f>N35-O35</f>
        <v>1</v>
      </c>
      <c r="Q35" s="24">
        <f>O35/N35</f>
        <v>0.66666666666666663</v>
      </c>
      <c r="R35" s="22"/>
      <c r="S35" s="23"/>
      <c r="T35" s="22"/>
      <c r="U35" s="24"/>
    </row>
    <row r="36" spans="1:25">
      <c r="A36" s="8"/>
      <c r="B36" s="19">
        <v>21</v>
      </c>
      <c r="C36" s="20" t="s">
        <v>58</v>
      </c>
      <c r="D36" s="20">
        <v>17053</v>
      </c>
      <c r="E36" s="21" t="s">
        <v>59</v>
      </c>
      <c r="F36" s="22">
        <v>10</v>
      </c>
      <c r="G36" s="23">
        <v>7</v>
      </c>
      <c r="H36" s="22">
        <f t="shared" si="4"/>
        <v>3</v>
      </c>
      <c r="I36" s="24">
        <f t="shared" si="5"/>
        <v>0.7</v>
      </c>
      <c r="J36" s="25"/>
      <c r="K36" s="23"/>
      <c r="L36" s="22" t="s">
        <v>56</v>
      </c>
      <c r="M36" s="24"/>
      <c r="N36" s="22"/>
      <c r="O36" s="23"/>
      <c r="P36" s="22"/>
      <c r="Q36" s="24"/>
      <c r="R36" s="22"/>
      <c r="S36" s="23"/>
      <c r="T36" s="22"/>
      <c r="U36" s="24"/>
    </row>
    <row r="37" spans="1:25">
      <c r="A37" s="5" t="s">
        <v>60</v>
      </c>
      <c r="B37" s="5"/>
      <c r="C37" s="5"/>
      <c r="D37" s="5"/>
      <c r="E37" s="5"/>
      <c r="F37" s="16">
        <f>SUM(F7:F36)</f>
        <v>399</v>
      </c>
      <c r="G37" s="16">
        <f>SUM(G7:G36)</f>
        <v>329</v>
      </c>
      <c r="H37" s="16">
        <f t="shared" si="4"/>
        <v>70</v>
      </c>
      <c r="I37" s="27">
        <f t="shared" si="5"/>
        <v>0.82456140350877194</v>
      </c>
      <c r="J37" s="16">
        <f>SUM(J7:J36)</f>
        <v>14</v>
      </c>
      <c r="K37" s="16"/>
      <c r="L37" s="16">
        <f>J37-K37</f>
        <v>14</v>
      </c>
      <c r="M37" s="27">
        <f>K37/J37</f>
        <v>0</v>
      </c>
      <c r="N37" s="16">
        <f>SUM(N7:N36)</f>
        <v>103</v>
      </c>
      <c r="O37" s="16">
        <f>SUM(O7:O36)</f>
        <v>40</v>
      </c>
      <c r="P37" s="16">
        <f>SUM(P7:P36)</f>
        <v>63</v>
      </c>
      <c r="Q37" s="27">
        <f>O37/N37</f>
        <v>0.38834951456310679</v>
      </c>
      <c r="R37" s="16">
        <f>SUM(R7:R36)</f>
        <v>3</v>
      </c>
      <c r="S37" s="16">
        <f>SUM(S7:S36)</f>
        <v>0</v>
      </c>
      <c r="T37" s="16">
        <f>SUM(T7:T36)</f>
        <v>3</v>
      </c>
      <c r="U37" s="27">
        <f>S37/R37</f>
        <v>0</v>
      </c>
      <c r="V37" s="28"/>
      <c r="W37" s="28"/>
      <c r="X37" s="28"/>
      <c r="Y37" s="28"/>
    </row>
    <row r="38" spans="1:25">
      <c r="A38" s="4" t="s">
        <v>61</v>
      </c>
      <c r="B38" s="3">
        <v>7</v>
      </c>
      <c r="C38" s="2" t="s">
        <v>62</v>
      </c>
      <c r="D38" s="30">
        <v>14087</v>
      </c>
      <c r="E38" s="31" t="s">
        <v>63</v>
      </c>
      <c r="F38" s="32">
        <v>8</v>
      </c>
      <c r="G38" s="33">
        <v>0</v>
      </c>
      <c r="H38" s="32">
        <f t="shared" si="4"/>
        <v>8</v>
      </c>
      <c r="I38" s="34">
        <f t="shared" si="5"/>
        <v>0</v>
      </c>
      <c r="J38" s="35"/>
      <c r="K38" s="33"/>
      <c r="L38" s="32"/>
      <c r="M38" s="34"/>
      <c r="N38" s="32">
        <v>7</v>
      </c>
      <c r="O38" s="33">
        <v>2</v>
      </c>
      <c r="P38" s="32">
        <f>N38-O38</f>
        <v>5</v>
      </c>
      <c r="Q38" s="34">
        <f>O38/N38</f>
        <v>0.2857142857142857</v>
      </c>
      <c r="R38" s="32"/>
      <c r="S38" s="33"/>
      <c r="T38" s="32"/>
      <c r="U38" s="34"/>
    </row>
    <row r="39" spans="1:25">
      <c r="A39" s="4"/>
      <c r="B39" s="3"/>
      <c r="C39" s="2"/>
      <c r="D39" s="30">
        <v>13976</v>
      </c>
      <c r="E39" s="31" t="s">
        <v>64</v>
      </c>
      <c r="F39" s="32">
        <v>10</v>
      </c>
      <c r="G39" s="33">
        <v>10</v>
      </c>
      <c r="H39" s="32">
        <f t="shared" si="4"/>
        <v>0</v>
      </c>
      <c r="I39" s="34">
        <f t="shared" si="5"/>
        <v>1</v>
      </c>
      <c r="J39" s="35"/>
      <c r="K39" s="33"/>
      <c r="L39" s="32"/>
      <c r="M39" s="34"/>
      <c r="N39" s="32">
        <v>3</v>
      </c>
      <c r="O39" s="33">
        <v>3</v>
      </c>
      <c r="P39" s="32">
        <f>N39-O39</f>
        <v>0</v>
      </c>
      <c r="Q39" s="34">
        <f>O39/N39</f>
        <v>1</v>
      </c>
      <c r="R39" s="32"/>
      <c r="S39" s="33"/>
      <c r="T39" s="32"/>
      <c r="U39" s="34"/>
    </row>
    <row r="40" spans="1:25">
      <c r="A40" s="4"/>
      <c r="B40" s="3"/>
      <c r="C40" s="30" t="s">
        <v>65</v>
      </c>
      <c r="D40" s="30">
        <v>13483</v>
      </c>
      <c r="E40" s="31" t="s">
        <v>66</v>
      </c>
      <c r="F40" s="32">
        <v>10</v>
      </c>
      <c r="G40" s="33">
        <v>8</v>
      </c>
      <c r="H40" s="32">
        <f t="shared" si="4"/>
        <v>2</v>
      </c>
      <c r="I40" s="34">
        <f t="shared" si="5"/>
        <v>0.8</v>
      </c>
      <c r="J40" s="35"/>
      <c r="K40" s="33"/>
      <c r="L40" s="32"/>
      <c r="M40" s="34"/>
      <c r="N40" s="32"/>
      <c r="O40" s="33"/>
      <c r="P40" s="32"/>
      <c r="Q40" s="34"/>
      <c r="R40" s="32"/>
      <c r="S40" s="33"/>
      <c r="T40" s="32"/>
      <c r="U40" s="34"/>
    </row>
    <row r="41" spans="1:25">
      <c r="A41" s="4"/>
      <c r="B41" s="3">
        <v>8</v>
      </c>
      <c r="C41" s="2" t="s">
        <v>67</v>
      </c>
      <c r="D41" s="30">
        <v>8752</v>
      </c>
      <c r="E41" s="31" t="s">
        <v>68</v>
      </c>
      <c r="F41" s="32">
        <v>10</v>
      </c>
      <c r="G41" s="33">
        <v>9</v>
      </c>
      <c r="H41" s="32">
        <f t="shared" si="4"/>
        <v>1</v>
      </c>
      <c r="I41" s="34">
        <f t="shared" si="5"/>
        <v>0.9</v>
      </c>
      <c r="J41" s="35"/>
      <c r="K41" s="33"/>
      <c r="L41" s="32"/>
      <c r="M41" s="34"/>
      <c r="N41" s="32"/>
      <c r="O41" s="33"/>
      <c r="P41" s="32"/>
      <c r="Q41" s="34"/>
      <c r="R41" s="32"/>
      <c r="S41" s="33"/>
      <c r="T41" s="32"/>
      <c r="U41" s="34"/>
    </row>
    <row r="42" spans="1:25">
      <c r="A42" s="4"/>
      <c r="B42" s="3"/>
      <c r="C42" s="2"/>
      <c r="D42" s="30">
        <v>8945</v>
      </c>
      <c r="E42" s="31" t="s">
        <v>69</v>
      </c>
      <c r="F42" s="32">
        <v>6</v>
      </c>
      <c r="G42" s="33">
        <v>0</v>
      </c>
      <c r="H42" s="32">
        <f t="shared" si="4"/>
        <v>6</v>
      </c>
      <c r="I42" s="34">
        <f t="shared" si="5"/>
        <v>0</v>
      </c>
      <c r="J42" s="35"/>
      <c r="K42" s="33"/>
      <c r="L42" s="32"/>
      <c r="M42" s="34"/>
      <c r="N42" s="32"/>
      <c r="O42" s="33"/>
      <c r="P42" s="32"/>
      <c r="Q42" s="34"/>
      <c r="R42" s="32"/>
      <c r="S42" s="33"/>
      <c r="T42" s="32"/>
      <c r="U42" s="34"/>
    </row>
    <row r="43" spans="1:25">
      <c r="A43" s="4"/>
      <c r="B43" s="3"/>
      <c r="C43" s="2"/>
      <c r="D43" s="30">
        <v>8747</v>
      </c>
      <c r="E43" s="31" t="s">
        <v>70</v>
      </c>
      <c r="F43" s="32">
        <v>10</v>
      </c>
      <c r="G43" s="33">
        <v>10</v>
      </c>
      <c r="H43" s="32">
        <f t="shared" si="4"/>
        <v>0</v>
      </c>
      <c r="I43" s="34">
        <f t="shared" si="5"/>
        <v>1</v>
      </c>
      <c r="J43" s="35"/>
      <c r="K43" s="33"/>
      <c r="L43" s="32"/>
      <c r="M43" s="34"/>
      <c r="N43" s="32"/>
      <c r="O43" s="33"/>
      <c r="P43" s="32"/>
      <c r="Q43" s="34"/>
      <c r="R43" s="32"/>
      <c r="S43" s="33"/>
      <c r="T43" s="32"/>
      <c r="U43" s="34"/>
    </row>
    <row r="44" spans="1:25">
      <c r="A44" s="4"/>
      <c r="B44" s="3">
        <v>9</v>
      </c>
      <c r="C44" s="30" t="s">
        <v>71</v>
      </c>
      <c r="D44" s="30">
        <v>13091</v>
      </c>
      <c r="E44" s="31" t="s">
        <v>72</v>
      </c>
      <c r="F44" s="32">
        <v>3</v>
      </c>
      <c r="G44" s="33">
        <v>3</v>
      </c>
      <c r="H44" s="32">
        <f t="shared" si="4"/>
        <v>0</v>
      </c>
      <c r="I44" s="34">
        <f t="shared" si="5"/>
        <v>1</v>
      </c>
      <c r="J44" s="35">
        <v>2</v>
      </c>
      <c r="K44" s="33">
        <v>2</v>
      </c>
      <c r="L44" s="32">
        <f>J44-K44</f>
        <v>0</v>
      </c>
      <c r="M44" s="34">
        <f>K44/J44</f>
        <v>1</v>
      </c>
      <c r="N44" s="32"/>
      <c r="O44" s="33"/>
      <c r="P44" s="32"/>
      <c r="Q44" s="34"/>
      <c r="R44" s="32"/>
      <c r="S44" s="33"/>
      <c r="T44" s="32"/>
      <c r="U44" s="34"/>
    </row>
    <row r="45" spans="1:25">
      <c r="A45" s="4"/>
      <c r="B45" s="3"/>
      <c r="C45" s="2" t="s">
        <v>73</v>
      </c>
      <c r="D45" s="30">
        <v>8473</v>
      </c>
      <c r="E45" s="31" t="s">
        <v>74</v>
      </c>
      <c r="F45" s="32">
        <v>12</v>
      </c>
      <c r="G45" s="33">
        <v>12</v>
      </c>
      <c r="H45" s="32">
        <f t="shared" si="4"/>
        <v>0</v>
      </c>
      <c r="I45" s="34">
        <f t="shared" si="5"/>
        <v>1</v>
      </c>
      <c r="J45" s="35"/>
      <c r="K45" s="33"/>
      <c r="L45" s="32"/>
      <c r="M45" s="34"/>
      <c r="N45" s="32">
        <v>1</v>
      </c>
      <c r="O45" s="33">
        <v>1</v>
      </c>
      <c r="P45" s="32">
        <f>N45-O45</f>
        <v>0</v>
      </c>
      <c r="Q45" s="34">
        <f>O45/N45</f>
        <v>1</v>
      </c>
      <c r="R45" s="32">
        <v>0</v>
      </c>
      <c r="S45" s="33"/>
      <c r="T45" s="32">
        <f>R45-S45</f>
        <v>0</v>
      </c>
      <c r="U45" s="34" t="e">
        <f>S45/R45</f>
        <v>#DIV/0!</v>
      </c>
    </row>
    <row r="46" spans="1:25">
      <c r="A46" s="4"/>
      <c r="B46" s="3"/>
      <c r="C46" s="2"/>
      <c r="D46" s="30">
        <v>8639</v>
      </c>
      <c r="E46" s="31" t="s">
        <v>75</v>
      </c>
      <c r="F46" s="32">
        <v>30</v>
      </c>
      <c r="G46" s="33">
        <v>23</v>
      </c>
      <c r="H46" s="32">
        <f t="shared" si="4"/>
        <v>7</v>
      </c>
      <c r="I46" s="34">
        <f t="shared" si="5"/>
        <v>0.76666666666666672</v>
      </c>
      <c r="J46" s="35"/>
      <c r="K46" s="33"/>
      <c r="L46" s="32"/>
      <c r="M46" s="34"/>
      <c r="N46" s="32"/>
      <c r="O46" s="33"/>
      <c r="P46" s="32"/>
      <c r="Q46" s="34"/>
      <c r="R46" s="32"/>
      <c r="S46" s="33"/>
      <c r="T46" s="32"/>
      <c r="U46" s="34"/>
    </row>
    <row r="47" spans="1:25">
      <c r="A47" s="4"/>
      <c r="B47" s="3">
        <v>10</v>
      </c>
      <c r="C47" s="2" t="s">
        <v>76</v>
      </c>
      <c r="D47" s="30">
        <v>1981</v>
      </c>
      <c r="E47" s="31" t="s">
        <v>77</v>
      </c>
      <c r="F47" s="32">
        <v>5</v>
      </c>
      <c r="G47" s="33">
        <v>0</v>
      </c>
      <c r="H47" s="32">
        <f t="shared" si="4"/>
        <v>5</v>
      </c>
      <c r="I47" s="34">
        <f t="shared" si="5"/>
        <v>0</v>
      </c>
      <c r="J47" s="35"/>
      <c r="K47" s="33"/>
      <c r="L47" s="32"/>
      <c r="M47" s="34"/>
      <c r="N47" s="32"/>
      <c r="O47" s="33"/>
      <c r="P47" s="32"/>
      <c r="Q47" s="34"/>
      <c r="R47" s="32"/>
      <c r="S47" s="33"/>
      <c r="T47" s="32"/>
      <c r="U47" s="34"/>
    </row>
    <row r="48" spans="1:25">
      <c r="A48" s="4"/>
      <c r="B48" s="3"/>
      <c r="C48" s="2"/>
      <c r="D48" s="30">
        <v>1944</v>
      </c>
      <c r="E48" s="31" t="s">
        <v>78</v>
      </c>
      <c r="F48" s="32">
        <v>9</v>
      </c>
      <c r="G48" s="33">
        <v>9</v>
      </c>
      <c r="H48" s="32">
        <f t="shared" si="4"/>
        <v>0</v>
      </c>
      <c r="I48" s="34">
        <f t="shared" si="5"/>
        <v>1</v>
      </c>
      <c r="J48" s="35">
        <v>14</v>
      </c>
      <c r="K48" s="33">
        <v>14</v>
      </c>
      <c r="L48" s="32">
        <f>J48-K48</f>
        <v>0</v>
      </c>
      <c r="M48" s="34">
        <f>K48/J48</f>
        <v>1</v>
      </c>
      <c r="N48" s="32"/>
      <c r="O48" s="33"/>
      <c r="P48" s="32"/>
      <c r="Q48" s="34"/>
      <c r="R48" s="32"/>
      <c r="S48" s="33"/>
      <c r="T48" s="32"/>
      <c r="U48" s="34"/>
    </row>
    <row r="49" spans="1:25">
      <c r="A49" s="4"/>
      <c r="B49" s="3"/>
      <c r="C49" s="2"/>
      <c r="D49" s="30">
        <v>2038</v>
      </c>
      <c r="E49" s="31" t="s">
        <v>79</v>
      </c>
      <c r="F49" s="32">
        <v>8</v>
      </c>
      <c r="G49" s="33">
        <v>8</v>
      </c>
      <c r="H49" s="32">
        <f t="shared" si="4"/>
        <v>0</v>
      </c>
      <c r="I49" s="34">
        <f t="shared" si="5"/>
        <v>1</v>
      </c>
      <c r="J49" s="35"/>
      <c r="K49" s="33"/>
      <c r="L49" s="32"/>
      <c r="M49" s="34"/>
      <c r="N49" s="32">
        <v>2</v>
      </c>
      <c r="O49" s="33">
        <v>0</v>
      </c>
      <c r="P49" s="32">
        <f>N49-O49</f>
        <v>2</v>
      </c>
      <c r="Q49" s="34">
        <f>O49/N49</f>
        <v>0</v>
      </c>
      <c r="R49" s="32"/>
      <c r="S49" s="33"/>
      <c r="T49" s="32"/>
      <c r="U49" s="34"/>
    </row>
    <row r="50" spans="1:25">
      <c r="A50" s="4"/>
      <c r="B50" s="3"/>
      <c r="C50" s="2"/>
      <c r="D50" s="30">
        <v>1987</v>
      </c>
      <c r="E50" s="31" t="s">
        <v>80</v>
      </c>
      <c r="F50" s="32">
        <v>14</v>
      </c>
      <c r="G50" s="33">
        <v>14</v>
      </c>
      <c r="H50" s="32">
        <f t="shared" si="4"/>
        <v>0</v>
      </c>
      <c r="I50" s="34">
        <f t="shared" si="5"/>
        <v>1</v>
      </c>
      <c r="J50" s="35">
        <v>5</v>
      </c>
      <c r="K50" s="33">
        <v>5</v>
      </c>
      <c r="L50" s="32">
        <f>J50-K50</f>
        <v>0</v>
      </c>
      <c r="M50" s="34">
        <f>K50/J50</f>
        <v>1</v>
      </c>
      <c r="N50" s="32">
        <v>5</v>
      </c>
      <c r="O50" s="33">
        <v>4</v>
      </c>
      <c r="P50" s="32">
        <f>N50-O50</f>
        <v>1</v>
      </c>
      <c r="Q50" s="34">
        <f>O50/N50</f>
        <v>0.8</v>
      </c>
      <c r="R50" s="32"/>
      <c r="S50" s="33"/>
      <c r="T50" s="32"/>
      <c r="U50" s="34"/>
    </row>
    <row r="51" spans="1:25">
      <c r="A51" s="4"/>
      <c r="B51" s="3"/>
      <c r="C51" s="2"/>
      <c r="D51" s="30">
        <v>2055</v>
      </c>
      <c r="E51" s="31" t="s">
        <v>81</v>
      </c>
      <c r="F51" s="32">
        <v>5</v>
      </c>
      <c r="G51" s="33">
        <v>5</v>
      </c>
      <c r="H51" s="32">
        <f t="shared" si="4"/>
        <v>0</v>
      </c>
      <c r="I51" s="34">
        <f t="shared" si="5"/>
        <v>1</v>
      </c>
      <c r="J51" s="35">
        <v>1</v>
      </c>
      <c r="K51" s="33">
        <v>1</v>
      </c>
      <c r="L51" s="32">
        <f>J51-K51</f>
        <v>0</v>
      </c>
      <c r="M51" s="34">
        <f>K51/J51</f>
        <v>1</v>
      </c>
      <c r="N51" s="32">
        <v>2</v>
      </c>
      <c r="O51" s="33">
        <v>1</v>
      </c>
      <c r="P51" s="32">
        <f>N51-O51</f>
        <v>1</v>
      </c>
      <c r="Q51" s="34">
        <f>O51/N51</f>
        <v>0.5</v>
      </c>
      <c r="R51" s="32"/>
      <c r="S51" s="33"/>
      <c r="T51" s="32"/>
      <c r="U51" s="34"/>
    </row>
    <row r="52" spans="1:25">
      <c r="A52" s="4"/>
      <c r="B52" s="29">
        <v>20</v>
      </c>
      <c r="C52" s="30" t="s">
        <v>82</v>
      </c>
      <c r="D52" s="30">
        <v>17277</v>
      </c>
      <c r="E52" s="31" t="s">
        <v>83</v>
      </c>
      <c r="F52" s="32">
        <v>20</v>
      </c>
      <c r="G52" s="33">
        <v>20</v>
      </c>
      <c r="H52" s="32">
        <f t="shared" si="4"/>
        <v>0</v>
      </c>
      <c r="I52" s="34">
        <f t="shared" si="5"/>
        <v>1</v>
      </c>
      <c r="J52" s="35"/>
      <c r="K52" s="33"/>
      <c r="L52" s="32"/>
      <c r="M52" s="34"/>
      <c r="N52" s="32"/>
      <c r="O52" s="33"/>
      <c r="P52" s="32"/>
      <c r="Q52" s="34"/>
      <c r="R52" s="32"/>
      <c r="S52" s="33"/>
      <c r="T52" s="32"/>
      <c r="U52" s="34"/>
    </row>
    <row r="53" spans="1:25">
      <c r="A53" s="5" t="s">
        <v>84</v>
      </c>
      <c r="B53" s="5"/>
      <c r="C53" s="5"/>
      <c r="D53" s="5"/>
      <c r="E53" s="5"/>
      <c r="F53" s="16">
        <f>SUM(F38:F52)</f>
        <v>160</v>
      </c>
      <c r="G53" s="16">
        <f>SUM(G38:G52)</f>
        <v>131</v>
      </c>
      <c r="H53" s="16">
        <f>SUM(H38:H52)</f>
        <v>29</v>
      </c>
      <c r="I53" s="27">
        <f t="shared" si="5"/>
        <v>0.81874999999999998</v>
      </c>
      <c r="J53" s="16">
        <f>SUM(J38:J52)</f>
        <v>22</v>
      </c>
      <c r="K53" s="16">
        <f>SUM(K38:K52)</f>
        <v>22</v>
      </c>
      <c r="L53" s="16">
        <f>SUM(L38:L52)</f>
        <v>0</v>
      </c>
      <c r="M53" s="27">
        <f>K53/J53</f>
        <v>1</v>
      </c>
      <c r="N53" s="16">
        <f>SUM(N38:N52)</f>
        <v>20</v>
      </c>
      <c r="O53" s="16">
        <f>SUM(O38:O52)</f>
        <v>11</v>
      </c>
      <c r="P53" s="16">
        <f>N53-O53</f>
        <v>9</v>
      </c>
      <c r="Q53" s="27">
        <f>O53/N53</f>
        <v>0.55000000000000004</v>
      </c>
      <c r="R53" s="16">
        <f>SUM(R38:R52)</f>
        <v>0</v>
      </c>
      <c r="S53" s="16">
        <f>SUM(S38:S52)</f>
        <v>0</v>
      </c>
      <c r="T53" s="16">
        <f>R53-S53</f>
        <v>0</v>
      </c>
      <c r="U53" s="27" t="e">
        <f>S53/R53</f>
        <v>#DIV/0!</v>
      </c>
      <c r="V53" s="28"/>
      <c r="W53" s="28"/>
      <c r="X53" s="28"/>
      <c r="Y53" s="28"/>
    </row>
    <row r="54" spans="1:25">
      <c r="A54" s="1" t="s">
        <v>85</v>
      </c>
      <c r="B54" s="148">
        <v>11</v>
      </c>
      <c r="C54" s="149" t="s">
        <v>86</v>
      </c>
      <c r="D54" s="37">
        <v>1643</v>
      </c>
      <c r="E54" s="38" t="s">
        <v>87</v>
      </c>
      <c r="F54" s="39">
        <v>7</v>
      </c>
      <c r="G54" s="40">
        <v>7</v>
      </c>
      <c r="H54" s="39">
        <f t="shared" ref="H54:H69" si="6">F54-G54</f>
        <v>0</v>
      </c>
      <c r="I54" s="41">
        <f t="shared" si="5"/>
        <v>1</v>
      </c>
      <c r="J54" s="39">
        <v>0</v>
      </c>
      <c r="K54" s="40"/>
      <c r="L54" s="39">
        <f>J54-K54</f>
        <v>0</v>
      </c>
      <c r="M54" s="41"/>
      <c r="N54" s="39">
        <v>3</v>
      </c>
      <c r="O54" s="40">
        <v>0</v>
      </c>
      <c r="P54" s="39">
        <v>3</v>
      </c>
      <c r="Q54" s="41">
        <f>O54/N54</f>
        <v>0</v>
      </c>
      <c r="R54" s="41"/>
      <c r="S54" s="42"/>
      <c r="T54" s="41"/>
      <c r="U54" s="41"/>
    </row>
    <row r="55" spans="1:25">
      <c r="A55" s="1"/>
      <c r="B55" s="148"/>
      <c r="C55" s="149"/>
      <c r="D55" s="37">
        <v>1634</v>
      </c>
      <c r="E55" s="38" t="s">
        <v>88</v>
      </c>
      <c r="F55" s="39">
        <v>7</v>
      </c>
      <c r="G55" s="40">
        <v>7</v>
      </c>
      <c r="H55" s="39">
        <f t="shared" si="6"/>
        <v>0</v>
      </c>
      <c r="I55" s="41">
        <f t="shared" si="5"/>
        <v>1</v>
      </c>
      <c r="J55" s="39">
        <v>0</v>
      </c>
      <c r="K55" s="40"/>
      <c r="L55" s="39">
        <f>J55-K55</f>
        <v>0</v>
      </c>
      <c r="M55" s="41" t="e">
        <f>K55/J55</f>
        <v>#DIV/0!</v>
      </c>
      <c r="N55" s="39"/>
      <c r="O55" s="40"/>
      <c r="P55" s="39"/>
      <c r="Q55" s="41"/>
      <c r="R55" s="41"/>
      <c r="S55" s="42"/>
      <c r="T55" s="41"/>
      <c r="U55" s="41"/>
    </row>
    <row r="56" spans="1:25">
      <c r="A56" s="1"/>
      <c r="B56" s="148">
        <v>12</v>
      </c>
      <c r="C56" s="149" t="s">
        <v>89</v>
      </c>
      <c r="D56" s="37">
        <v>17694</v>
      </c>
      <c r="E56" s="38" t="s">
        <v>90</v>
      </c>
      <c r="F56" s="39">
        <v>10</v>
      </c>
      <c r="G56" s="40">
        <v>9</v>
      </c>
      <c r="H56" s="39">
        <f t="shared" si="6"/>
        <v>1</v>
      </c>
      <c r="I56" s="41">
        <f t="shared" si="5"/>
        <v>0.9</v>
      </c>
      <c r="J56" s="39"/>
      <c r="K56" s="40"/>
      <c r="L56" s="39"/>
      <c r="M56" s="41"/>
      <c r="N56" s="39">
        <v>2</v>
      </c>
      <c r="O56" s="40">
        <v>1</v>
      </c>
      <c r="P56" s="39">
        <f>N56-O56</f>
        <v>1</v>
      </c>
      <c r="Q56" s="41">
        <f>O56/N56</f>
        <v>0.5</v>
      </c>
      <c r="R56" s="41"/>
      <c r="S56" s="42"/>
      <c r="T56" s="41"/>
      <c r="U56" s="41"/>
    </row>
    <row r="57" spans="1:25">
      <c r="A57" s="1"/>
      <c r="B57" s="148"/>
      <c r="C57" s="149"/>
      <c r="D57" s="37">
        <v>17724</v>
      </c>
      <c r="E57" s="38" t="s">
        <v>91</v>
      </c>
      <c r="F57" s="39">
        <v>10</v>
      </c>
      <c r="G57" s="40">
        <v>8</v>
      </c>
      <c r="H57" s="39">
        <f t="shared" si="6"/>
        <v>2</v>
      </c>
      <c r="I57" s="41">
        <f t="shared" si="5"/>
        <v>0.8</v>
      </c>
      <c r="J57" s="39"/>
      <c r="K57" s="40"/>
      <c r="L57" s="39"/>
      <c r="M57" s="41"/>
      <c r="N57" s="39"/>
      <c r="O57" s="40"/>
      <c r="P57" s="39"/>
      <c r="Q57" s="41"/>
      <c r="R57" s="41"/>
      <c r="S57" s="42"/>
      <c r="T57" s="41"/>
      <c r="U57" s="41"/>
    </row>
    <row r="58" spans="1:25">
      <c r="A58" s="1"/>
      <c r="B58" s="148"/>
      <c r="C58" s="149"/>
      <c r="D58" s="37">
        <v>17695</v>
      </c>
      <c r="E58" s="38" t="s">
        <v>92</v>
      </c>
      <c r="F58" s="39">
        <v>10</v>
      </c>
      <c r="G58" s="40">
        <v>9</v>
      </c>
      <c r="H58" s="39">
        <f t="shared" si="6"/>
        <v>1</v>
      </c>
      <c r="I58" s="41">
        <f t="shared" si="5"/>
        <v>0.9</v>
      </c>
      <c r="J58" s="39"/>
      <c r="K58" s="40"/>
      <c r="L58" s="39"/>
      <c r="M58" s="41"/>
      <c r="N58" s="39">
        <v>2</v>
      </c>
      <c r="O58" s="40">
        <v>2</v>
      </c>
      <c r="P58" s="39">
        <f>N58-O58</f>
        <v>0</v>
      </c>
      <c r="Q58" s="41">
        <f>O58/N58</f>
        <v>1</v>
      </c>
      <c r="R58" s="41"/>
      <c r="S58" s="42"/>
      <c r="T58" s="41"/>
      <c r="U58" s="41"/>
    </row>
    <row r="59" spans="1:25">
      <c r="A59" s="1"/>
      <c r="B59" s="148"/>
      <c r="C59" s="149"/>
      <c r="D59" s="37">
        <v>24293</v>
      </c>
      <c r="E59" s="38" t="s">
        <v>93</v>
      </c>
      <c r="F59" s="39">
        <v>14</v>
      </c>
      <c r="G59" s="40">
        <v>3</v>
      </c>
      <c r="H59" s="39">
        <f t="shared" si="6"/>
        <v>11</v>
      </c>
      <c r="I59" s="41">
        <f t="shared" si="5"/>
        <v>0.21428571428571427</v>
      </c>
      <c r="J59" s="39"/>
      <c r="K59" s="40"/>
      <c r="L59" s="39"/>
      <c r="M59" s="41"/>
      <c r="N59" s="39"/>
      <c r="O59" s="40"/>
      <c r="P59" s="39"/>
      <c r="Q59" s="41"/>
      <c r="R59" s="41"/>
      <c r="S59" s="42"/>
      <c r="T59" s="41"/>
      <c r="U59" s="41"/>
    </row>
    <row r="60" spans="1:25">
      <c r="A60" s="1"/>
      <c r="B60" s="148">
        <v>13</v>
      </c>
      <c r="C60" s="149" t="s">
        <v>94</v>
      </c>
      <c r="D60" s="37">
        <v>2631</v>
      </c>
      <c r="E60" s="38" t="s">
        <v>95</v>
      </c>
      <c r="F60" s="39">
        <v>8</v>
      </c>
      <c r="G60" s="40">
        <v>5</v>
      </c>
      <c r="H60" s="39">
        <f t="shared" si="6"/>
        <v>3</v>
      </c>
      <c r="I60" s="41">
        <f t="shared" ref="I60:I86" si="7">G60/F60</f>
        <v>0.625</v>
      </c>
      <c r="J60" s="39"/>
      <c r="K60" s="40"/>
      <c r="L60" s="39"/>
      <c r="M60" s="41"/>
      <c r="N60" s="39"/>
      <c r="O60" s="40"/>
      <c r="P60" s="39"/>
      <c r="Q60" s="41"/>
      <c r="R60" s="41"/>
      <c r="S60" s="42"/>
      <c r="T60" s="41"/>
      <c r="U60" s="41"/>
    </row>
    <row r="61" spans="1:25">
      <c r="A61" s="1"/>
      <c r="B61" s="148"/>
      <c r="C61" s="149"/>
      <c r="D61" s="37">
        <v>2619</v>
      </c>
      <c r="E61" s="38" t="s">
        <v>96</v>
      </c>
      <c r="F61" s="39">
        <v>8</v>
      </c>
      <c r="G61" s="40">
        <v>8</v>
      </c>
      <c r="H61" s="39">
        <f t="shared" si="6"/>
        <v>0</v>
      </c>
      <c r="I61" s="41">
        <f t="shared" si="7"/>
        <v>1</v>
      </c>
      <c r="J61" s="39">
        <v>2</v>
      </c>
      <c r="K61" s="40"/>
      <c r="L61" s="39">
        <f>J61-K61</f>
        <v>2</v>
      </c>
      <c r="M61" s="41">
        <f>K61/J61</f>
        <v>0</v>
      </c>
      <c r="N61" s="39"/>
      <c r="O61" s="40"/>
      <c r="P61" s="39"/>
      <c r="Q61" s="41"/>
      <c r="R61" s="41"/>
      <c r="S61" s="42"/>
      <c r="T61" s="41"/>
      <c r="U61" s="41"/>
    </row>
    <row r="62" spans="1:25">
      <c r="A62" s="1"/>
      <c r="B62" s="36">
        <v>14</v>
      </c>
      <c r="C62" s="37" t="s">
        <v>97</v>
      </c>
      <c r="D62" s="37">
        <v>13825</v>
      </c>
      <c r="E62" s="38" t="s">
        <v>98</v>
      </c>
      <c r="F62" s="39">
        <v>10</v>
      </c>
      <c r="G62" s="40">
        <v>9</v>
      </c>
      <c r="H62" s="39">
        <f t="shared" si="6"/>
        <v>1</v>
      </c>
      <c r="I62" s="41">
        <f t="shared" si="7"/>
        <v>0.9</v>
      </c>
      <c r="J62" s="39"/>
      <c r="K62" s="40"/>
      <c r="L62" s="39"/>
      <c r="M62" s="41"/>
      <c r="N62" s="39">
        <v>1</v>
      </c>
      <c r="O62" s="40">
        <v>1</v>
      </c>
      <c r="P62" s="39">
        <f>N62-O62</f>
        <v>0</v>
      </c>
      <c r="Q62" s="41">
        <f>O62/N62</f>
        <v>1</v>
      </c>
      <c r="R62" s="41"/>
      <c r="S62" s="42"/>
      <c r="T62" s="41"/>
      <c r="U62" s="41"/>
    </row>
    <row r="63" spans="1:25">
      <c r="A63" s="1"/>
      <c r="B63" s="148">
        <v>15</v>
      </c>
      <c r="C63" s="149" t="s">
        <v>99</v>
      </c>
      <c r="D63" s="37">
        <v>12228</v>
      </c>
      <c r="E63" s="38" t="s">
        <v>100</v>
      </c>
      <c r="F63" s="39">
        <v>6</v>
      </c>
      <c r="G63" s="40">
        <v>6</v>
      </c>
      <c r="H63" s="39">
        <f t="shared" si="6"/>
        <v>0</v>
      </c>
      <c r="I63" s="41">
        <f t="shared" si="7"/>
        <v>1</v>
      </c>
      <c r="J63" s="39"/>
      <c r="K63" s="40"/>
      <c r="L63" s="39"/>
      <c r="M63" s="41"/>
      <c r="N63" s="39"/>
      <c r="O63" s="40"/>
      <c r="P63" s="39"/>
      <c r="Q63" s="41"/>
      <c r="R63" s="41"/>
      <c r="S63" s="42"/>
      <c r="T63" s="41"/>
      <c r="U63" s="41"/>
    </row>
    <row r="64" spans="1:25">
      <c r="A64" s="1"/>
      <c r="B64" s="148"/>
      <c r="C64" s="149"/>
      <c r="D64" s="37">
        <v>12515</v>
      </c>
      <c r="E64" s="38" t="s">
        <v>101</v>
      </c>
      <c r="F64" s="39">
        <v>6</v>
      </c>
      <c r="G64" s="40">
        <v>3</v>
      </c>
      <c r="H64" s="39">
        <f t="shared" si="6"/>
        <v>3</v>
      </c>
      <c r="I64" s="41">
        <f t="shared" si="7"/>
        <v>0.5</v>
      </c>
      <c r="J64" s="39"/>
      <c r="K64" s="40"/>
      <c r="L64" s="39"/>
      <c r="M64" s="41"/>
      <c r="N64" s="39"/>
      <c r="O64" s="40"/>
      <c r="P64" s="39"/>
      <c r="Q64" s="41"/>
      <c r="R64" s="41"/>
      <c r="S64" s="42"/>
      <c r="T64" s="41"/>
      <c r="U64" s="41"/>
    </row>
    <row r="65" spans="1:25">
      <c r="A65" s="1"/>
      <c r="B65" s="148"/>
      <c r="C65" s="149"/>
      <c r="D65" s="37">
        <v>12127</v>
      </c>
      <c r="E65" s="38" t="s">
        <v>102</v>
      </c>
      <c r="F65" s="39">
        <v>8</v>
      </c>
      <c r="G65" s="40">
        <v>8</v>
      </c>
      <c r="H65" s="39">
        <f t="shared" si="6"/>
        <v>0</v>
      </c>
      <c r="I65" s="41">
        <f t="shared" si="7"/>
        <v>1</v>
      </c>
      <c r="J65" s="39"/>
      <c r="K65" s="40"/>
      <c r="L65" s="39"/>
      <c r="M65" s="41"/>
      <c r="N65" s="39">
        <v>6</v>
      </c>
      <c r="O65" s="40">
        <v>3</v>
      </c>
      <c r="P65" s="39">
        <f>N65-O65</f>
        <v>3</v>
      </c>
      <c r="Q65" s="41">
        <f>O65/N65</f>
        <v>0.5</v>
      </c>
      <c r="R65" s="41"/>
      <c r="S65" s="42"/>
      <c r="T65" s="41"/>
      <c r="U65" s="41"/>
    </row>
    <row r="66" spans="1:25">
      <c r="A66" s="1"/>
      <c r="B66" s="148"/>
      <c r="C66" s="149"/>
      <c r="D66" s="37">
        <v>12227</v>
      </c>
      <c r="E66" s="38" t="s">
        <v>103</v>
      </c>
      <c r="F66" s="39">
        <v>14</v>
      </c>
      <c r="G66" s="40">
        <v>13</v>
      </c>
      <c r="H66" s="39">
        <f t="shared" si="6"/>
        <v>1</v>
      </c>
      <c r="I66" s="41">
        <f t="shared" si="7"/>
        <v>0.9285714285714286</v>
      </c>
      <c r="J66" s="39"/>
      <c r="K66" s="40"/>
      <c r="L66" s="39"/>
      <c r="M66" s="41"/>
      <c r="N66" s="39">
        <v>2</v>
      </c>
      <c r="O66" s="40">
        <v>0</v>
      </c>
      <c r="P66" s="39">
        <f>N66-O66</f>
        <v>2</v>
      </c>
      <c r="Q66" s="41">
        <f>O66/N66</f>
        <v>0</v>
      </c>
      <c r="R66" s="41"/>
      <c r="S66" s="42"/>
      <c r="T66" s="41"/>
      <c r="U66" s="41"/>
    </row>
    <row r="67" spans="1:25">
      <c r="A67" s="1"/>
      <c r="B67" s="148"/>
      <c r="C67" s="149"/>
      <c r="D67" s="37"/>
      <c r="E67" s="38" t="s">
        <v>104</v>
      </c>
      <c r="F67" s="39">
        <v>10</v>
      </c>
      <c r="G67" s="40">
        <v>0</v>
      </c>
      <c r="H67" s="39">
        <f t="shared" si="6"/>
        <v>10</v>
      </c>
      <c r="I67" s="41">
        <f t="shared" si="7"/>
        <v>0</v>
      </c>
      <c r="J67" s="39"/>
      <c r="K67" s="40"/>
      <c r="L67" s="39"/>
      <c r="M67" s="41"/>
      <c r="N67" s="39"/>
      <c r="O67" s="40"/>
      <c r="P67" s="39"/>
      <c r="Q67" s="41"/>
      <c r="R67" s="41"/>
      <c r="S67" s="42"/>
      <c r="T67" s="41"/>
      <c r="U67" s="41"/>
    </row>
    <row r="68" spans="1:25">
      <c r="A68" s="1"/>
      <c r="B68" s="148"/>
      <c r="C68" s="149"/>
      <c r="D68" s="37">
        <v>12100</v>
      </c>
      <c r="E68" s="38" t="s">
        <v>105</v>
      </c>
      <c r="F68" s="39">
        <v>22</v>
      </c>
      <c r="G68" s="40">
        <v>17</v>
      </c>
      <c r="H68" s="39">
        <f t="shared" si="6"/>
        <v>5</v>
      </c>
      <c r="I68" s="41">
        <f t="shared" si="7"/>
        <v>0.77272727272727271</v>
      </c>
      <c r="J68" s="39"/>
      <c r="K68" s="40"/>
      <c r="L68" s="39"/>
      <c r="M68" s="41"/>
      <c r="N68" s="39">
        <v>2</v>
      </c>
      <c r="O68" s="40">
        <v>0</v>
      </c>
      <c r="P68" s="39">
        <f>N68-O68</f>
        <v>2</v>
      </c>
      <c r="Q68" s="41">
        <f>O68/N68</f>
        <v>0</v>
      </c>
      <c r="R68" s="41"/>
      <c r="S68" s="42"/>
      <c r="T68" s="41"/>
      <c r="U68" s="41"/>
    </row>
    <row r="69" spans="1:25">
      <c r="A69" s="1"/>
      <c r="B69" s="148"/>
      <c r="C69" s="37" t="s">
        <v>106</v>
      </c>
      <c r="D69" s="37">
        <v>16816</v>
      </c>
      <c r="E69" s="38" t="s">
        <v>107</v>
      </c>
      <c r="F69" s="39">
        <v>15</v>
      </c>
      <c r="G69" s="40">
        <v>9</v>
      </c>
      <c r="H69" s="39">
        <f t="shared" si="6"/>
        <v>6</v>
      </c>
      <c r="I69" s="41">
        <f t="shared" si="7"/>
        <v>0.6</v>
      </c>
      <c r="J69" s="39"/>
      <c r="K69" s="40"/>
      <c r="L69" s="39"/>
      <c r="M69" s="41"/>
      <c r="N69" s="39">
        <v>2</v>
      </c>
      <c r="O69" s="40">
        <v>0</v>
      </c>
      <c r="P69" s="39">
        <f>N69-O69</f>
        <v>2</v>
      </c>
      <c r="Q69" s="41">
        <f>O69/N69</f>
        <v>0</v>
      </c>
      <c r="R69" s="43">
        <v>2</v>
      </c>
      <c r="S69" s="42"/>
      <c r="T69" s="41">
        <f>S69/R69</f>
        <v>0</v>
      </c>
      <c r="U69" s="41"/>
    </row>
    <row r="70" spans="1:25">
      <c r="A70" s="5" t="s">
        <v>108</v>
      </c>
      <c r="B70" s="5"/>
      <c r="C70" s="5"/>
      <c r="D70" s="5"/>
      <c r="E70" s="5"/>
      <c r="F70" s="16">
        <f>SUM(F54:F69)</f>
        <v>165</v>
      </c>
      <c r="G70" s="16">
        <f>SUM(G54:G69)</f>
        <v>121</v>
      </c>
      <c r="H70" s="16">
        <f>SUM(H54:H69)</f>
        <v>44</v>
      </c>
      <c r="I70" s="27">
        <f t="shared" si="7"/>
        <v>0.73333333333333328</v>
      </c>
      <c r="J70" s="16">
        <f>SUM(J54:J69)</f>
        <v>2</v>
      </c>
      <c r="K70" s="16">
        <f>SUM(K54:K69)</f>
        <v>0</v>
      </c>
      <c r="L70" s="16">
        <f>J70-K70</f>
        <v>2</v>
      </c>
      <c r="M70" s="27">
        <f>K70/J70</f>
        <v>0</v>
      </c>
      <c r="N70" s="16">
        <f>SUM(N54:N69)</f>
        <v>20</v>
      </c>
      <c r="O70" s="16">
        <f>SUM(O54:O69)</f>
        <v>7</v>
      </c>
      <c r="P70" s="16">
        <f>SUM(P54:P69)</f>
        <v>13</v>
      </c>
      <c r="Q70" s="27">
        <f>O70/N70</f>
        <v>0.35</v>
      </c>
      <c r="R70" s="27"/>
      <c r="S70" s="27"/>
      <c r="T70" s="27"/>
      <c r="U70" s="27"/>
      <c r="V70" s="44"/>
      <c r="W70" s="44"/>
      <c r="X70" s="44"/>
      <c r="Y70" s="44"/>
    </row>
    <row r="71" spans="1:25">
      <c r="A71" s="150" t="s">
        <v>109</v>
      </c>
      <c r="B71" s="5">
        <v>16</v>
      </c>
      <c r="C71" s="12" t="s">
        <v>110</v>
      </c>
      <c r="D71" s="15">
        <v>254</v>
      </c>
      <c r="E71" s="45" t="s">
        <v>111</v>
      </c>
      <c r="F71" s="46">
        <v>2</v>
      </c>
      <c r="G71" s="47">
        <v>0</v>
      </c>
      <c r="H71" s="46">
        <f t="shared" ref="H71:H84" si="8">F71-G71</f>
        <v>2</v>
      </c>
      <c r="I71" s="48">
        <f t="shared" si="7"/>
        <v>0</v>
      </c>
      <c r="J71" s="49"/>
      <c r="K71" s="47"/>
      <c r="L71" s="46"/>
      <c r="M71" s="48"/>
      <c r="N71" s="46">
        <v>2</v>
      </c>
      <c r="O71" s="47">
        <v>1</v>
      </c>
      <c r="P71" s="46">
        <f>N71-O71</f>
        <v>1</v>
      </c>
      <c r="Q71" s="48">
        <f>O71/N71</f>
        <v>0.5</v>
      </c>
      <c r="R71" s="48"/>
      <c r="S71" s="50"/>
      <c r="T71" s="48"/>
      <c r="U71" s="48"/>
    </row>
    <row r="72" spans="1:25">
      <c r="A72" s="150"/>
      <c r="B72" s="5"/>
      <c r="C72" s="12"/>
      <c r="D72" s="15">
        <v>348</v>
      </c>
      <c r="E72" s="45" t="s">
        <v>112</v>
      </c>
      <c r="F72" s="46">
        <v>14</v>
      </c>
      <c r="G72" s="47">
        <v>14</v>
      </c>
      <c r="H72" s="46">
        <f t="shared" si="8"/>
        <v>0</v>
      </c>
      <c r="I72" s="48">
        <f t="shared" si="7"/>
        <v>1</v>
      </c>
      <c r="J72" s="49"/>
      <c r="K72" s="47"/>
      <c r="L72" s="46"/>
      <c r="M72" s="48"/>
      <c r="N72" s="46"/>
      <c r="O72" s="47"/>
      <c r="P72" s="46"/>
      <c r="Q72" s="48"/>
      <c r="R72" s="48"/>
      <c r="S72" s="50"/>
      <c r="T72" s="48"/>
      <c r="U72" s="48"/>
    </row>
    <row r="73" spans="1:25">
      <c r="A73" s="150"/>
      <c r="B73" s="5"/>
      <c r="C73" s="12" t="s">
        <v>113</v>
      </c>
      <c r="D73" s="15">
        <v>646</v>
      </c>
      <c r="E73" s="45" t="s">
        <v>114</v>
      </c>
      <c r="F73" s="46">
        <v>5</v>
      </c>
      <c r="G73" s="47">
        <v>5</v>
      </c>
      <c r="H73" s="46">
        <f t="shared" si="8"/>
        <v>0</v>
      </c>
      <c r="I73" s="48">
        <f t="shared" si="7"/>
        <v>1</v>
      </c>
      <c r="J73" s="49">
        <v>5</v>
      </c>
      <c r="K73" s="47">
        <v>1</v>
      </c>
      <c r="L73" s="46">
        <f>J73-K73</f>
        <v>4</v>
      </c>
      <c r="M73" s="48">
        <f>K73/J73</f>
        <v>0.2</v>
      </c>
      <c r="N73" s="46"/>
      <c r="O73" s="47"/>
      <c r="P73" s="46"/>
      <c r="Q73" s="48"/>
      <c r="R73" s="48"/>
      <c r="S73" s="50"/>
      <c r="T73" s="48"/>
      <c r="U73" s="48"/>
    </row>
    <row r="74" spans="1:25">
      <c r="A74" s="150"/>
      <c r="B74" s="5"/>
      <c r="C74" s="12"/>
      <c r="D74" s="15">
        <v>656</v>
      </c>
      <c r="E74" s="45" t="s">
        <v>115</v>
      </c>
      <c r="F74" s="46">
        <v>25</v>
      </c>
      <c r="G74" s="47">
        <v>11</v>
      </c>
      <c r="H74" s="46">
        <f t="shared" si="8"/>
        <v>14</v>
      </c>
      <c r="I74" s="48">
        <f t="shared" si="7"/>
        <v>0.44</v>
      </c>
      <c r="J74" s="49"/>
      <c r="K74" s="47"/>
      <c r="L74" s="46"/>
      <c r="M74" s="48"/>
      <c r="N74" s="46"/>
      <c r="O74" s="47"/>
      <c r="P74" s="46"/>
      <c r="Q74" s="48"/>
      <c r="R74" s="48"/>
      <c r="S74" s="50"/>
      <c r="T74" s="48"/>
      <c r="U74" s="48"/>
    </row>
    <row r="75" spans="1:25">
      <c r="A75" s="150"/>
      <c r="B75" s="5">
        <v>17</v>
      </c>
      <c r="C75" s="12" t="s">
        <v>116</v>
      </c>
      <c r="D75" s="15">
        <v>10886</v>
      </c>
      <c r="E75" s="45" t="s">
        <v>117</v>
      </c>
      <c r="F75" s="46">
        <v>15</v>
      </c>
      <c r="G75" s="47">
        <v>15</v>
      </c>
      <c r="H75" s="46">
        <f t="shared" si="8"/>
        <v>0</v>
      </c>
      <c r="I75" s="48">
        <f t="shared" si="7"/>
        <v>1</v>
      </c>
      <c r="J75" s="49">
        <v>2</v>
      </c>
      <c r="K75" s="47">
        <v>1</v>
      </c>
      <c r="L75" s="46">
        <f>J75-K75</f>
        <v>1</v>
      </c>
      <c r="M75" s="48">
        <f>K75/J75</f>
        <v>0.5</v>
      </c>
      <c r="N75" s="46">
        <v>1</v>
      </c>
      <c r="O75" s="47">
        <v>1</v>
      </c>
      <c r="P75" s="46">
        <f>N75-O75</f>
        <v>0</v>
      </c>
      <c r="Q75" s="48">
        <f>O75/N75</f>
        <v>1</v>
      </c>
      <c r="R75" s="48"/>
      <c r="S75" s="50"/>
      <c r="T75" s="48"/>
      <c r="U75" s="48"/>
    </row>
    <row r="76" spans="1:25">
      <c r="A76" s="150"/>
      <c r="B76" s="5"/>
      <c r="C76" s="12"/>
      <c r="D76" s="15">
        <v>10723</v>
      </c>
      <c r="E76" s="45" t="s">
        <v>118</v>
      </c>
      <c r="F76" s="46">
        <v>17</v>
      </c>
      <c r="G76" s="47">
        <v>6</v>
      </c>
      <c r="H76" s="46">
        <f t="shared" si="8"/>
        <v>11</v>
      </c>
      <c r="I76" s="48">
        <f t="shared" si="7"/>
        <v>0.35294117647058826</v>
      </c>
      <c r="J76" s="49"/>
      <c r="K76" s="47"/>
      <c r="L76" s="46"/>
      <c r="M76" s="48"/>
      <c r="N76" s="46">
        <v>5</v>
      </c>
      <c r="O76" s="47">
        <v>2</v>
      </c>
      <c r="P76" s="46">
        <f>N76-O76</f>
        <v>3</v>
      </c>
      <c r="Q76" s="48">
        <f>O76/N76</f>
        <v>0.4</v>
      </c>
      <c r="R76" s="48"/>
      <c r="S76" s="50"/>
      <c r="T76" s="48"/>
      <c r="U76" s="48"/>
    </row>
    <row r="77" spans="1:25">
      <c r="A77" s="150"/>
      <c r="B77" s="5"/>
      <c r="C77" s="12"/>
      <c r="D77" s="15">
        <v>10888</v>
      </c>
      <c r="E77" s="45" t="s">
        <v>119</v>
      </c>
      <c r="F77" s="46">
        <v>7</v>
      </c>
      <c r="G77" s="47">
        <v>1</v>
      </c>
      <c r="H77" s="46">
        <f t="shared" si="8"/>
        <v>6</v>
      </c>
      <c r="I77" s="48">
        <f t="shared" si="7"/>
        <v>0.14285714285714285</v>
      </c>
      <c r="J77" s="49"/>
      <c r="K77" s="47"/>
      <c r="L77" s="46"/>
      <c r="M77" s="48"/>
      <c r="N77" s="46">
        <v>10</v>
      </c>
      <c r="O77" s="47">
        <v>0</v>
      </c>
      <c r="P77" s="46">
        <f>N77-O77</f>
        <v>10</v>
      </c>
      <c r="Q77" s="48">
        <f>O77/N77</f>
        <v>0</v>
      </c>
      <c r="R77" s="48"/>
      <c r="S77" s="50"/>
      <c r="T77" s="48"/>
      <c r="U77" s="48"/>
      <c r="V77" t="s">
        <v>56</v>
      </c>
    </row>
    <row r="78" spans="1:25">
      <c r="A78" s="150"/>
      <c r="B78" s="5"/>
      <c r="C78" s="12"/>
      <c r="D78" s="15">
        <v>10989</v>
      </c>
      <c r="E78" s="45" t="s">
        <v>120</v>
      </c>
      <c r="F78" s="46">
        <v>28</v>
      </c>
      <c r="G78" s="47">
        <v>10</v>
      </c>
      <c r="H78" s="46">
        <f t="shared" si="8"/>
        <v>18</v>
      </c>
      <c r="I78" s="48">
        <f t="shared" si="7"/>
        <v>0.35714285714285715</v>
      </c>
      <c r="J78" s="49">
        <v>4</v>
      </c>
      <c r="K78" s="47"/>
      <c r="L78" s="46">
        <f>J78-K78</f>
        <v>4</v>
      </c>
      <c r="M78" s="48">
        <f>K78/J78</f>
        <v>0</v>
      </c>
      <c r="N78" s="46">
        <v>7</v>
      </c>
      <c r="O78" s="47">
        <v>4</v>
      </c>
      <c r="P78" s="46">
        <f>N78-O78</f>
        <v>3</v>
      </c>
      <c r="Q78" s="48">
        <f>O78/N78</f>
        <v>0.5714285714285714</v>
      </c>
      <c r="R78" s="48"/>
      <c r="S78" s="50"/>
      <c r="T78" s="48"/>
      <c r="U78" s="48"/>
    </row>
    <row r="79" spans="1:25">
      <c r="A79" s="150"/>
      <c r="B79" s="5"/>
      <c r="C79" s="15" t="s">
        <v>121</v>
      </c>
      <c r="D79" s="15">
        <v>1359</v>
      </c>
      <c r="E79" s="45" t="s">
        <v>122</v>
      </c>
      <c r="F79" s="46">
        <v>10</v>
      </c>
      <c r="G79" s="47">
        <v>8</v>
      </c>
      <c r="H79" s="46">
        <f t="shared" si="8"/>
        <v>2</v>
      </c>
      <c r="I79" s="48">
        <f t="shared" si="7"/>
        <v>0.8</v>
      </c>
      <c r="J79" s="49"/>
      <c r="K79" s="47"/>
      <c r="L79" s="46"/>
      <c r="M79" s="48"/>
      <c r="N79" s="46"/>
      <c r="O79" s="47"/>
      <c r="P79" s="46"/>
      <c r="Q79" s="48"/>
      <c r="R79" s="48"/>
      <c r="S79" s="50"/>
      <c r="T79" s="48"/>
      <c r="U79" s="48"/>
    </row>
    <row r="80" spans="1:25">
      <c r="A80" s="150"/>
      <c r="B80" s="5">
        <v>18</v>
      </c>
      <c r="C80" s="15" t="s">
        <v>123</v>
      </c>
      <c r="D80" s="15">
        <v>1062</v>
      </c>
      <c r="E80" s="45" t="s">
        <v>124</v>
      </c>
      <c r="F80" s="46">
        <v>10</v>
      </c>
      <c r="G80" s="47">
        <v>8</v>
      </c>
      <c r="H80" s="46">
        <f t="shared" si="8"/>
        <v>2</v>
      </c>
      <c r="I80" s="48">
        <f t="shared" si="7"/>
        <v>0.8</v>
      </c>
      <c r="J80" s="49"/>
      <c r="K80" s="47"/>
      <c r="L80" s="46"/>
      <c r="M80" s="48"/>
      <c r="N80" s="46"/>
      <c r="O80" s="47"/>
      <c r="P80" s="46"/>
      <c r="Q80" s="48"/>
      <c r="R80" s="48"/>
      <c r="S80" s="50"/>
      <c r="T80" s="48"/>
      <c r="U80" s="48"/>
    </row>
    <row r="81" spans="1:25">
      <c r="A81" s="150"/>
      <c r="B81" s="5"/>
      <c r="C81" s="51" t="s">
        <v>125</v>
      </c>
      <c r="D81" s="15">
        <v>2969</v>
      </c>
      <c r="E81" s="45" t="s">
        <v>126</v>
      </c>
      <c r="F81" s="46">
        <v>10</v>
      </c>
      <c r="G81" s="47">
        <v>9</v>
      </c>
      <c r="H81" s="46">
        <f t="shared" si="8"/>
        <v>1</v>
      </c>
      <c r="I81" s="48">
        <f t="shared" si="7"/>
        <v>0.9</v>
      </c>
      <c r="J81" s="49"/>
      <c r="K81" s="47"/>
      <c r="L81" s="46"/>
      <c r="M81" s="48"/>
      <c r="N81" s="46"/>
      <c r="O81" s="47"/>
      <c r="P81" s="46"/>
      <c r="Q81" s="48"/>
      <c r="R81" s="48"/>
      <c r="S81" s="50"/>
      <c r="T81" s="48"/>
      <c r="U81" s="48"/>
    </row>
    <row r="82" spans="1:25">
      <c r="A82" s="150"/>
      <c r="B82" s="26">
        <v>19</v>
      </c>
      <c r="C82" s="15" t="s">
        <v>127</v>
      </c>
      <c r="D82" s="15">
        <v>10079</v>
      </c>
      <c r="E82" s="45" t="s">
        <v>128</v>
      </c>
      <c r="F82" s="46">
        <v>5</v>
      </c>
      <c r="G82" s="47">
        <v>4</v>
      </c>
      <c r="H82" s="46">
        <f t="shared" si="8"/>
        <v>1</v>
      </c>
      <c r="I82" s="48">
        <f t="shared" si="7"/>
        <v>0.8</v>
      </c>
      <c r="J82" s="49"/>
      <c r="K82" s="47"/>
      <c r="L82" s="46"/>
      <c r="M82" s="48"/>
      <c r="N82" s="46"/>
      <c r="O82" s="47"/>
      <c r="P82" s="46"/>
      <c r="Q82" s="48"/>
      <c r="R82" s="48"/>
      <c r="S82" s="50"/>
      <c r="T82" s="48"/>
      <c r="U82" s="48"/>
    </row>
    <row r="83" spans="1:25">
      <c r="A83" s="150"/>
      <c r="B83" s="5">
        <v>22</v>
      </c>
      <c r="C83" s="12" t="s">
        <v>129</v>
      </c>
      <c r="D83" s="15">
        <v>9998</v>
      </c>
      <c r="E83" s="45" t="s">
        <v>130</v>
      </c>
      <c r="F83" s="46">
        <v>9</v>
      </c>
      <c r="G83" s="47">
        <v>8</v>
      </c>
      <c r="H83" s="46">
        <f t="shared" si="8"/>
        <v>1</v>
      </c>
      <c r="I83" s="48">
        <f t="shared" si="7"/>
        <v>0.88888888888888884</v>
      </c>
      <c r="J83" s="49">
        <v>4</v>
      </c>
      <c r="K83" s="47"/>
      <c r="L83" s="46">
        <f>J83-K83</f>
        <v>4</v>
      </c>
      <c r="M83" s="48"/>
      <c r="N83" s="46">
        <v>2</v>
      </c>
      <c r="O83" s="47">
        <v>0</v>
      </c>
      <c r="P83" s="46">
        <f>N83-O83</f>
        <v>2</v>
      </c>
      <c r="Q83" s="48">
        <f>O83/N83</f>
        <v>0</v>
      </c>
      <c r="R83" s="48"/>
      <c r="S83" s="50"/>
      <c r="T83" s="48"/>
      <c r="U83" s="48"/>
    </row>
    <row r="84" spans="1:25">
      <c r="A84" s="150"/>
      <c r="B84" s="5"/>
      <c r="C84" s="12"/>
      <c r="D84" s="15">
        <v>10014</v>
      </c>
      <c r="E84" s="45" t="s">
        <v>131</v>
      </c>
      <c r="F84" s="46">
        <v>4</v>
      </c>
      <c r="G84" s="47">
        <v>4</v>
      </c>
      <c r="H84" s="46">
        <f t="shared" si="8"/>
        <v>0</v>
      </c>
      <c r="I84" s="48">
        <f t="shared" si="7"/>
        <v>1</v>
      </c>
      <c r="J84" s="49"/>
      <c r="K84" s="47"/>
      <c r="L84" s="46"/>
      <c r="M84" s="48"/>
      <c r="N84" s="46">
        <v>2</v>
      </c>
      <c r="O84" s="47">
        <v>0</v>
      </c>
      <c r="P84" s="46">
        <f>N84-O84</f>
        <v>2</v>
      </c>
      <c r="Q84" s="48">
        <f>O84/N84</f>
        <v>0</v>
      </c>
      <c r="R84" s="48"/>
      <c r="S84" s="50"/>
      <c r="T84" s="48"/>
      <c r="U84" s="48"/>
    </row>
    <row r="85" spans="1:25">
      <c r="A85" s="10" t="s">
        <v>132</v>
      </c>
      <c r="B85" s="10"/>
      <c r="C85" s="10"/>
      <c r="D85" s="10"/>
      <c r="E85" s="10"/>
      <c r="F85" s="16">
        <f>SUM(F71:F84)</f>
        <v>161</v>
      </c>
      <c r="G85" s="16">
        <f>SUM(G71:G84)</f>
        <v>103</v>
      </c>
      <c r="H85" s="16">
        <f>SUM(H71:H84)</f>
        <v>58</v>
      </c>
      <c r="I85" s="27">
        <f t="shared" si="7"/>
        <v>0.63975155279503104</v>
      </c>
      <c r="J85" s="16">
        <f>SUM(J71:J84)</f>
        <v>15</v>
      </c>
      <c r="K85" s="16">
        <f>SUM(K71:K84)</f>
        <v>2</v>
      </c>
      <c r="L85" s="16">
        <f>J85-K85</f>
        <v>13</v>
      </c>
      <c r="M85" s="27">
        <f>K85/J85</f>
        <v>0.13333333333333333</v>
      </c>
      <c r="N85" s="16">
        <f>SUM(N71:N84)</f>
        <v>29</v>
      </c>
      <c r="O85" s="16">
        <f>SUM(O71:O84)</f>
        <v>8</v>
      </c>
      <c r="P85" s="16">
        <f>SUM(P71:P84)</f>
        <v>21</v>
      </c>
      <c r="Q85" s="27">
        <f>O85/N85</f>
        <v>0.27586206896551724</v>
      </c>
      <c r="R85" s="27"/>
      <c r="S85" s="27"/>
      <c r="T85" s="27"/>
      <c r="U85" s="27"/>
      <c r="V85" s="44"/>
      <c r="W85" s="44"/>
      <c r="X85" s="44"/>
      <c r="Y85" s="44"/>
    </row>
    <row r="86" spans="1:25">
      <c r="A86" s="10" t="s">
        <v>133</v>
      </c>
      <c r="B86" s="10"/>
      <c r="C86" s="10"/>
      <c r="D86" s="10"/>
      <c r="E86" s="10"/>
      <c r="F86" s="16">
        <f>F37+F53+F70+F85</f>
        <v>885</v>
      </c>
      <c r="G86" s="16">
        <f>G37+G53+G70+G85</f>
        <v>684</v>
      </c>
      <c r="H86" s="16">
        <f>H37+H53+H70+H85</f>
        <v>201</v>
      </c>
      <c r="I86" s="27">
        <f t="shared" si="7"/>
        <v>0.77288135593220342</v>
      </c>
      <c r="J86" s="16">
        <f>J37+J53+J70+J85</f>
        <v>53</v>
      </c>
      <c r="K86" s="16">
        <f>K37+K53+K70+K85</f>
        <v>24</v>
      </c>
      <c r="L86" s="16">
        <f>L37+L53+L70+L85</f>
        <v>29</v>
      </c>
      <c r="M86" s="27">
        <f>K86/J86</f>
        <v>0.45283018867924529</v>
      </c>
      <c r="N86" s="16">
        <f>N37+N53+N70+N85</f>
        <v>172</v>
      </c>
      <c r="O86" s="16">
        <f>O37+O53+O70+O85</f>
        <v>66</v>
      </c>
      <c r="P86" s="16">
        <f>P37+P53+P70+P85</f>
        <v>106</v>
      </c>
      <c r="Q86" s="27">
        <f>O86/N86</f>
        <v>0.38372093023255816</v>
      </c>
      <c r="R86" s="52">
        <f>R37+R53</f>
        <v>3</v>
      </c>
      <c r="S86" s="52">
        <f>S37+S53</f>
        <v>0</v>
      </c>
      <c r="T86" s="52">
        <f>T37+T53</f>
        <v>3</v>
      </c>
      <c r="U86" s="27">
        <f>S86/R86</f>
        <v>0</v>
      </c>
      <c r="V86" s="44"/>
      <c r="W86" s="44"/>
      <c r="X86" s="44"/>
      <c r="Y86" s="44"/>
    </row>
    <row r="87" spans="1:25" ht="15">
      <c r="A87" s="151" t="s">
        <v>134</v>
      </c>
      <c r="B87" s="151"/>
      <c r="C87" s="151"/>
      <c r="D87" s="151"/>
      <c r="E87" s="151"/>
      <c r="F87" s="53"/>
      <c r="G87" s="54"/>
      <c r="H87" s="53"/>
      <c r="I87" s="53"/>
      <c r="J87" s="53"/>
      <c r="K87" s="53"/>
      <c r="L87" s="53"/>
      <c r="M87" s="53"/>
      <c r="N87" s="53"/>
      <c r="O87" s="54"/>
      <c r="P87" s="53"/>
      <c r="Q87" s="55"/>
      <c r="R87" s="55"/>
      <c r="S87" s="55"/>
      <c r="T87" s="55"/>
      <c r="U87" s="55"/>
    </row>
    <row r="89" spans="1:25">
      <c r="A89" s="152" t="s">
        <v>135</v>
      </c>
      <c r="B89" s="152"/>
      <c r="C89" s="152"/>
      <c r="D89" s="152"/>
      <c r="E89" s="152"/>
      <c r="F89" s="152"/>
      <c r="G89" s="152"/>
      <c r="H89" s="152"/>
      <c r="I89" s="152"/>
      <c r="J89" s="152"/>
      <c r="K89" s="152"/>
      <c r="L89" s="152"/>
      <c r="M89" s="152"/>
      <c r="N89" s="152"/>
      <c r="O89" s="152"/>
      <c r="P89" s="152"/>
      <c r="Q89" s="152"/>
      <c r="R89" s="152"/>
      <c r="S89" s="152"/>
      <c r="T89" s="152"/>
      <c r="U89" s="152"/>
    </row>
    <row r="90" spans="1:25">
      <c r="A90" s="14" t="s">
        <v>0</v>
      </c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</row>
    <row r="91" spans="1:25">
      <c r="A91" s="13" t="s">
        <v>1</v>
      </c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</row>
    <row r="92" spans="1:25">
      <c r="A92" s="12" t="s">
        <v>206</v>
      </c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</row>
    <row r="93" spans="1:25">
      <c r="A93" s="153" t="s">
        <v>3</v>
      </c>
      <c r="B93" s="153"/>
      <c r="C93" s="153"/>
      <c r="D93" s="153"/>
      <c r="E93" s="153"/>
      <c r="F93" s="9" t="s">
        <v>8</v>
      </c>
      <c r="G93" s="9"/>
      <c r="H93" s="9"/>
      <c r="I93" s="9"/>
      <c r="J93" s="9"/>
      <c r="K93" s="9"/>
      <c r="L93" s="9"/>
      <c r="M93" s="9"/>
      <c r="N93" s="9" t="s">
        <v>9</v>
      </c>
      <c r="O93" s="9"/>
      <c r="P93" s="9"/>
      <c r="Q93" s="9"/>
      <c r="R93" s="9"/>
      <c r="S93" s="9"/>
      <c r="T93" s="9"/>
      <c r="U93" s="9"/>
      <c r="V93" s="9" t="s">
        <v>137</v>
      </c>
      <c r="W93" s="9"/>
      <c r="X93" s="9"/>
      <c r="Y93" s="9"/>
    </row>
    <row r="94" spans="1:25">
      <c r="A94" s="153"/>
      <c r="B94" s="153"/>
      <c r="C94" s="153"/>
      <c r="D94" s="153"/>
      <c r="E94" s="153"/>
      <c r="F94" s="9" t="s">
        <v>10</v>
      </c>
      <c r="G94" s="9"/>
      <c r="H94" s="9"/>
      <c r="I94" s="9"/>
      <c r="J94" s="9" t="s">
        <v>11</v>
      </c>
      <c r="K94" s="9"/>
      <c r="L94" s="9"/>
      <c r="M94" s="9"/>
      <c r="N94" s="9" t="s">
        <v>10</v>
      </c>
      <c r="O94" s="9"/>
      <c r="P94" s="9"/>
      <c r="Q94" s="9"/>
      <c r="R94" s="9" t="s">
        <v>11</v>
      </c>
      <c r="S94" s="9"/>
      <c r="T94" s="9"/>
      <c r="U94" s="9"/>
      <c r="V94" s="9"/>
      <c r="W94" s="9"/>
      <c r="X94" s="9"/>
      <c r="Y94" s="9"/>
    </row>
    <row r="95" spans="1:25">
      <c r="A95" s="153"/>
      <c r="B95" s="153"/>
      <c r="C95" s="153"/>
      <c r="D95" s="153"/>
      <c r="E95" s="153"/>
      <c r="F95" s="18" t="s">
        <v>12</v>
      </c>
      <c r="G95" s="18" t="s">
        <v>13</v>
      </c>
      <c r="H95" s="18" t="s">
        <v>14</v>
      </c>
      <c r="I95" s="18" t="s">
        <v>15</v>
      </c>
      <c r="J95" s="18" t="s">
        <v>12</v>
      </c>
      <c r="K95" s="18" t="s">
        <v>13</v>
      </c>
      <c r="L95" s="18" t="s">
        <v>14</v>
      </c>
      <c r="M95" s="18" t="s">
        <v>15</v>
      </c>
      <c r="N95" s="18" t="s">
        <v>12</v>
      </c>
      <c r="O95" s="18" t="s">
        <v>13</v>
      </c>
      <c r="P95" s="18" t="s">
        <v>14</v>
      </c>
      <c r="Q95" s="18" t="s">
        <v>15</v>
      </c>
      <c r="R95" s="18" t="s">
        <v>12</v>
      </c>
      <c r="S95" s="18" t="s">
        <v>13</v>
      </c>
      <c r="T95" s="18" t="s">
        <v>14</v>
      </c>
      <c r="U95" s="18" t="s">
        <v>15</v>
      </c>
      <c r="V95" s="18" t="s">
        <v>12</v>
      </c>
      <c r="W95" s="18" t="s">
        <v>13</v>
      </c>
      <c r="X95" s="18" t="s">
        <v>14</v>
      </c>
      <c r="Y95" s="18" t="s">
        <v>15</v>
      </c>
    </row>
    <row r="96" spans="1:25" ht="17.399999999999999">
      <c r="A96" s="154" t="s">
        <v>16</v>
      </c>
      <c r="B96" s="154"/>
      <c r="C96" s="154"/>
      <c r="D96" s="154"/>
      <c r="E96" s="154"/>
      <c r="F96" s="56">
        <f t="shared" ref="F96:U96" si="9">F37</f>
        <v>399</v>
      </c>
      <c r="G96" s="56">
        <f t="shared" si="9"/>
        <v>329</v>
      </c>
      <c r="H96" s="56">
        <f t="shared" si="9"/>
        <v>70</v>
      </c>
      <c r="I96" s="57">
        <f t="shared" si="9"/>
        <v>0.82456140350877194</v>
      </c>
      <c r="J96" s="56">
        <f t="shared" si="9"/>
        <v>14</v>
      </c>
      <c r="K96" s="56">
        <f t="shared" si="9"/>
        <v>0</v>
      </c>
      <c r="L96" s="56">
        <f t="shared" si="9"/>
        <v>14</v>
      </c>
      <c r="M96" s="57">
        <f t="shared" si="9"/>
        <v>0</v>
      </c>
      <c r="N96" s="56">
        <f t="shared" si="9"/>
        <v>103</v>
      </c>
      <c r="O96" s="56">
        <f t="shared" si="9"/>
        <v>40</v>
      </c>
      <c r="P96" s="56">
        <f t="shared" si="9"/>
        <v>63</v>
      </c>
      <c r="Q96" s="57">
        <f t="shared" si="9"/>
        <v>0.38834951456310679</v>
      </c>
      <c r="R96" s="56">
        <f t="shared" si="9"/>
        <v>3</v>
      </c>
      <c r="S96" s="56">
        <f t="shared" si="9"/>
        <v>0</v>
      </c>
      <c r="T96" s="56">
        <f t="shared" si="9"/>
        <v>3</v>
      </c>
      <c r="U96" s="57">
        <f t="shared" si="9"/>
        <v>0</v>
      </c>
      <c r="V96" s="56">
        <f t="shared" ref="V96:W100" si="10">F96+J96+N96+R96</f>
        <v>519</v>
      </c>
      <c r="W96" s="56">
        <f t="shared" si="10"/>
        <v>369</v>
      </c>
      <c r="X96" s="56">
        <f>V96-W96</f>
        <v>150</v>
      </c>
      <c r="Y96" s="57">
        <f>W96/V96</f>
        <v>0.71098265895953761</v>
      </c>
    </row>
    <row r="97" spans="1:25" ht="17.399999999999999">
      <c r="A97" s="155" t="s">
        <v>61</v>
      </c>
      <c r="B97" s="155"/>
      <c r="C97" s="155"/>
      <c r="D97" s="155"/>
      <c r="E97" s="155"/>
      <c r="F97" s="58">
        <f t="shared" ref="F97:U97" si="11">F53</f>
        <v>160</v>
      </c>
      <c r="G97" s="58">
        <f t="shared" si="11"/>
        <v>131</v>
      </c>
      <c r="H97" s="58">
        <f t="shared" si="11"/>
        <v>29</v>
      </c>
      <c r="I97" s="59">
        <f t="shared" si="11"/>
        <v>0.81874999999999998</v>
      </c>
      <c r="J97" s="58">
        <f t="shared" si="11"/>
        <v>22</v>
      </c>
      <c r="K97" s="58">
        <f t="shared" si="11"/>
        <v>22</v>
      </c>
      <c r="L97" s="58">
        <f t="shared" si="11"/>
        <v>0</v>
      </c>
      <c r="M97" s="59">
        <f t="shared" si="11"/>
        <v>1</v>
      </c>
      <c r="N97" s="58">
        <f t="shared" si="11"/>
        <v>20</v>
      </c>
      <c r="O97" s="58">
        <f t="shared" si="11"/>
        <v>11</v>
      </c>
      <c r="P97" s="58">
        <f t="shared" si="11"/>
        <v>9</v>
      </c>
      <c r="Q97" s="59">
        <f t="shared" si="11"/>
        <v>0.55000000000000004</v>
      </c>
      <c r="R97" s="58">
        <f t="shared" si="11"/>
        <v>0</v>
      </c>
      <c r="S97" s="58">
        <f t="shared" si="11"/>
        <v>0</v>
      </c>
      <c r="T97" s="58">
        <f t="shared" si="11"/>
        <v>0</v>
      </c>
      <c r="U97" s="59" t="e">
        <f t="shared" si="11"/>
        <v>#DIV/0!</v>
      </c>
      <c r="V97" s="56">
        <f t="shared" si="10"/>
        <v>202</v>
      </c>
      <c r="W97" s="56">
        <f t="shared" si="10"/>
        <v>164</v>
      </c>
      <c r="X97" s="56">
        <f>V97-W97</f>
        <v>38</v>
      </c>
      <c r="Y97" s="57">
        <f>W97/V97</f>
        <v>0.81188118811881194</v>
      </c>
    </row>
    <row r="98" spans="1:25" ht="17.399999999999999">
      <c r="A98" s="156" t="s">
        <v>85</v>
      </c>
      <c r="B98" s="156"/>
      <c r="C98" s="156"/>
      <c r="D98" s="156"/>
      <c r="E98" s="156"/>
      <c r="F98" s="60">
        <f t="shared" ref="F98:Q98" si="12">F70</f>
        <v>165</v>
      </c>
      <c r="G98" s="60">
        <f t="shared" si="12"/>
        <v>121</v>
      </c>
      <c r="H98" s="60">
        <f t="shared" si="12"/>
        <v>44</v>
      </c>
      <c r="I98" s="61">
        <f t="shared" si="12"/>
        <v>0.73333333333333328</v>
      </c>
      <c r="J98" s="60">
        <f t="shared" si="12"/>
        <v>2</v>
      </c>
      <c r="K98" s="60">
        <f t="shared" si="12"/>
        <v>0</v>
      </c>
      <c r="L98" s="60">
        <f t="shared" si="12"/>
        <v>2</v>
      </c>
      <c r="M98" s="61">
        <f t="shared" si="12"/>
        <v>0</v>
      </c>
      <c r="N98" s="60">
        <f t="shared" si="12"/>
        <v>20</v>
      </c>
      <c r="O98" s="60">
        <f t="shared" si="12"/>
        <v>7</v>
      </c>
      <c r="P98" s="60">
        <f t="shared" si="12"/>
        <v>13</v>
      </c>
      <c r="Q98" s="61">
        <f t="shared" si="12"/>
        <v>0.35</v>
      </c>
      <c r="R98" s="61"/>
      <c r="S98" s="61"/>
      <c r="T98" s="61"/>
      <c r="U98" s="61"/>
      <c r="V98" s="56">
        <f t="shared" si="10"/>
        <v>187</v>
      </c>
      <c r="W98" s="56">
        <f t="shared" si="10"/>
        <v>128</v>
      </c>
      <c r="X98" s="56">
        <f>V98-W98</f>
        <v>59</v>
      </c>
      <c r="Y98" s="57">
        <f>W98/V98</f>
        <v>0.68449197860962563</v>
      </c>
    </row>
    <row r="99" spans="1:25" ht="17.399999999999999">
      <c r="A99" s="157" t="s">
        <v>109</v>
      </c>
      <c r="B99" s="157"/>
      <c r="C99" s="157"/>
      <c r="D99" s="157"/>
      <c r="E99" s="157"/>
      <c r="F99" s="16">
        <f t="shared" ref="F99:Q99" si="13">F85</f>
        <v>161</v>
      </c>
      <c r="G99" s="16">
        <f t="shared" si="13"/>
        <v>103</v>
      </c>
      <c r="H99" s="16">
        <f t="shared" si="13"/>
        <v>58</v>
      </c>
      <c r="I99" s="27">
        <f t="shared" si="13"/>
        <v>0.63975155279503104</v>
      </c>
      <c r="J99" s="16">
        <f t="shared" si="13"/>
        <v>15</v>
      </c>
      <c r="K99" s="16">
        <f t="shared" si="13"/>
        <v>2</v>
      </c>
      <c r="L99" s="16">
        <f t="shared" si="13"/>
        <v>13</v>
      </c>
      <c r="M99" s="27">
        <f t="shared" si="13"/>
        <v>0.13333333333333333</v>
      </c>
      <c r="N99" s="16">
        <f t="shared" si="13"/>
        <v>29</v>
      </c>
      <c r="O99" s="16">
        <f t="shared" si="13"/>
        <v>8</v>
      </c>
      <c r="P99" s="16">
        <f t="shared" si="13"/>
        <v>21</v>
      </c>
      <c r="Q99" s="27">
        <f t="shared" si="13"/>
        <v>0.27586206896551724</v>
      </c>
      <c r="R99" s="27"/>
      <c r="S99" s="27"/>
      <c r="T99" s="27"/>
      <c r="U99" s="27"/>
      <c r="V99" s="56">
        <f t="shared" si="10"/>
        <v>205</v>
      </c>
      <c r="W99" s="56">
        <f t="shared" si="10"/>
        <v>113</v>
      </c>
      <c r="X99" s="56">
        <f>V99-W99</f>
        <v>92</v>
      </c>
      <c r="Y99" s="57">
        <f>W99/V99</f>
        <v>0.551219512195122</v>
      </c>
    </row>
    <row r="100" spans="1:25" ht="21">
      <c r="A100" s="158" t="s">
        <v>138</v>
      </c>
      <c r="B100" s="158"/>
      <c r="C100" s="158"/>
      <c r="D100" s="158"/>
      <c r="E100" s="158"/>
      <c r="F100" s="16">
        <f t="shared" ref="F100:Q100" si="14">F86</f>
        <v>885</v>
      </c>
      <c r="G100" s="16">
        <f t="shared" si="14"/>
        <v>684</v>
      </c>
      <c r="H100" s="16">
        <f t="shared" si="14"/>
        <v>201</v>
      </c>
      <c r="I100" s="27">
        <f t="shared" si="14"/>
        <v>0.77288135593220342</v>
      </c>
      <c r="J100" s="16">
        <f t="shared" si="14"/>
        <v>53</v>
      </c>
      <c r="K100" s="16">
        <f t="shared" si="14"/>
        <v>24</v>
      </c>
      <c r="L100" s="16">
        <f t="shared" si="14"/>
        <v>29</v>
      </c>
      <c r="M100" s="27">
        <f t="shared" si="14"/>
        <v>0.45283018867924529</v>
      </c>
      <c r="N100" s="16">
        <f t="shared" si="14"/>
        <v>172</v>
      </c>
      <c r="O100" s="16">
        <f t="shared" si="14"/>
        <v>66</v>
      </c>
      <c r="P100" s="16">
        <f t="shared" si="14"/>
        <v>106</v>
      </c>
      <c r="Q100" s="27">
        <f t="shared" si="14"/>
        <v>0.38372093023255816</v>
      </c>
      <c r="R100" s="52">
        <f>R86</f>
        <v>3</v>
      </c>
      <c r="S100" s="52">
        <f>S86</f>
        <v>0</v>
      </c>
      <c r="T100" s="52">
        <f>T86</f>
        <v>3</v>
      </c>
      <c r="U100" s="27">
        <f>U86</f>
        <v>0</v>
      </c>
      <c r="V100" s="56">
        <f t="shared" si="10"/>
        <v>1113</v>
      </c>
      <c r="W100" s="56">
        <f t="shared" si="10"/>
        <v>774</v>
      </c>
      <c r="X100" s="56">
        <f>V100-W100</f>
        <v>339</v>
      </c>
      <c r="Y100" s="57">
        <f>W100/V100</f>
        <v>0.69541778975741242</v>
      </c>
    </row>
    <row r="101" spans="1:25" ht="15">
      <c r="A101" s="151" t="s">
        <v>134</v>
      </c>
      <c r="B101" s="151"/>
      <c r="C101" s="151"/>
      <c r="D101" s="151"/>
      <c r="E101" s="151"/>
      <c r="F101" s="53"/>
      <c r="G101" s="54"/>
      <c r="H101" s="53"/>
      <c r="I101" s="53"/>
      <c r="J101" s="53"/>
      <c r="K101" s="53"/>
      <c r="L101" s="53"/>
      <c r="M101" s="53"/>
      <c r="N101" s="53"/>
      <c r="O101" s="54"/>
      <c r="P101" s="53"/>
      <c r="Q101" s="55"/>
      <c r="R101" s="55"/>
      <c r="S101" s="55"/>
      <c r="T101" s="55"/>
      <c r="U101" s="55"/>
    </row>
    <row r="111" spans="1:25" ht="18" customHeight="1">
      <c r="E111" s="159" t="s">
        <v>207</v>
      </c>
      <c r="F111" s="159"/>
      <c r="G111" s="159"/>
      <c r="H111" s="159"/>
      <c r="I111" s="159"/>
      <c r="J111" s="159"/>
      <c r="K111" s="159"/>
      <c r="L111" s="159"/>
      <c r="M111" s="159"/>
      <c r="N111" s="159"/>
      <c r="O111" s="159"/>
      <c r="P111" s="159"/>
      <c r="Q111" s="159"/>
      <c r="R111" s="159"/>
      <c r="S111" s="159"/>
      <c r="T111" s="159"/>
    </row>
    <row r="112" spans="1:25" ht="17.399999999999999">
      <c r="E112" s="160" t="s">
        <v>140</v>
      </c>
      <c r="F112" s="160"/>
      <c r="G112" s="160"/>
      <c r="H112" s="160"/>
      <c r="I112" s="161" t="s">
        <v>141</v>
      </c>
      <c r="J112" s="161"/>
      <c r="K112" s="161"/>
      <c r="L112" s="162" t="s">
        <v>142</v>
      </c>
      <c r="M112" s="162"/>
      <c r="N112" s="162"/>
      <c r="O112" s="161" t="s">
        <v>143</v>
      </c>
      <c r="P112" s="161"/>
      <c r="Q112" s="161"/>
      <c r="R112" s="162" t="s">
        <v>144</v>
      </c>
      <c r="S112" s="162"/>
      <c r="T112" s="162"/>
    </row>
    <row r="113" spans="5:20" ht="15.6">
      <c r="E113" s="163" t="s">
        <v>8</v>
      </c>
      <c r="F113" s="163"/>
      <c r="G113" s="163"/>
      <c r="H113" s="163"/>
      <c r="I113" s="164">
        <f>F86+J86</f>
        <v>938</v>
      </c>
      <c r="J113" s="164"/>
      <c r="K113" s="164"/>
      <c r="L113" s="165">
        <f>G86+K86</f>
        <v>708</v>
      </c>
      <c r="M113" s="165"/>
      <c r="N113" s="165"/>
      <c r="O113" s="165">
        <f>I113-L113</f>
        <v>230</v>
      </c>
      <c r="P113" s="165"/>
      <c r="Q113" s="165"/>
      <c r="R113" s="166">
        <f>L113/I113</f>
        <v>0.75479744136460558</v>
      </c>
      <c r="S113" s="166"/>
      <c r="T113" s="166"/>
    </row>
    <row r="114" spans="5:20" ht="15.6">
      <c r="E114" s="163" t="s">
        <v>9</v>
      </c>
      <c r="F114" s="163"/>
      <c r="G114" s="163"/>
      <c r="H114" s="163"/>
      <c r="I114" s="164">
        <f>N86+R86</f>
        <v>175</v>
      </c>
      <c r="J114" s="164"/>
      <c r="K114" s="164"/>
      <c r="L114" s="165">
        <f>O86+S86</f>
        <v>66</v>
      </c>
      <c r="M114" s="165"/>
      <c r="N114" s="165"/>
      <c r="O114" s="165">
        <f>I114-L114</f>
        <v>109</v>
      </c>
      <c r="P114" s="165"/>
      <c r="Q114" s="165"/>
      <c r="R114" s="166">
        <f>L114/I114</f>
        <v>0.37714285714285717</v>
      </c>
      <c r="S114" s="166"/>
      <c r="T114" s="166"/>
    </row>
    <row r="115" spans="5:20" ht="15.6">
      <c r="E115" s="163" t="s">
        <v>145</v>
      </c>
      <c r="F115" s="163"/>
      <c r="G115" s="163"/>
      <c r="H115" s="163"/>
      <c r="I115" s="164">
        <f>SUM(I113:I114)</f>
        <v>1113</v>
      </c>
      <c r="J115" s="164"/>
      <c r="K115" s="164"/>
      <c r="L115" s="165">
        <f>SUM(L113:L114)</f>
        <v>774</v>
      </c>
      <c r="M115" s="165"/>
      <c r="N115" s="165"/>
      <c r="O115" s="165">
        <f>SUM(O113:O114)</f>
        <v>339</v>
      </c>
      <c r="P115" s="165"/>
      <c r="Q115" s="165"/>
      <c r="R115" s="166">
        <f>L115/I115</f>
        <v>0.69541778975741242</v>
      </c>
      <c r="S115" s="166"/>
      <c r="T115" s="166"/>
    </row>
    <row r="116" spans="5:20" ht="15">
      <c r="E116" s="167" t="s">
        <v>146</v>
      </c>
      <c r="F116" s="167"/>
      <c r="G116" s="167"/>
      <c r="H116" s="167"/>
      <c r="I116" s="167"/>
      <c r="J116" s="167"/>
      <c r="K116" s="167"/>
      <c r="L116" s="167"/>
      <c r="M116" s="167"/>
      <c r="N116" s="167"/>
      <c r="O116" s="167"/>
      <c r="P116" s="167"/>
      <c r="Q116" s="167"/>
      <c r="R116" s="167"/>
      <c r="S116" s="167"/>
      <c r="T116" s="167"/>
    </row>
    <row r="118" spans="5:20">
      <c r="E118" s="168" t="s">
        <v>147</v>
      </c>
      <c r="F118" s="168"/>
      <c r="G118" s="168"/>
      <c r="H118" s="168"/>
      <c r="I118" s="168"/>
      <c r="J118" s="168"/>
      <c r="K118" s="168"/>
      <c r="L118" s="168"/>
      <c r="M118" s="168"/>
    </row>
    <row r="119" spans="5:20">
      <c r="E119" s="62"/>
      <c r="F119" s="168" t="s">
        <v>148</v>
      </c>
      <c r="G119" s="168"/>
      <c r="H119" s="168"/>
      <c r="I119" s="168"/>
      <c r="J119" s="168" t="s">
        <v>149</v>
      </c>
      <c r="K119" s="168"/>
      <c r="L119" s="168"/>
      <c r="M119" s="168"/>
    </row>
    <row r="120" spans="5:20" ht="26.4">
      <c r="E120" s="63"/>
      <c r="F120" s="64" t="s">
        <v>150</v>
      </c>
      <c r="G120" s="64" t="s">
        <v>151</v>
      </c>
      <c r="H120" s="64" t="s">
        <v>152</v>
      </c>
      <c r="I120" s="64" t="s">
        <v>153</v>
      </c>
      <c r="J120" s="64" t="s">
        <v>150</v>
      </c>
      <c r="K120" s="64" t="s">
        <v>151</v>
      </c>
      <c r="L120" s="64" t="s">
        <v>152</v>
      </c>
      <c r="M120" s="64" t="s">
        <v>153</v>
      </c>
    </row>
    <row r="121" spans="5:20">
      <c r="E121" s="62" t="s">
        <v>16</v>
      </c>
      <c r="F121" s="65">
        <v>1837</v>
      </c>
      <c r="G121" s="65">
        <v>745</v>
      </c>
      <c r="H121" s="65">
        <f>F121-G121</f>
        <v>1092</v>
      </c>
      <c r="I121" s="66">
        <f>G121/F121</f>
        <v>0.4055525313010343</v>
      </c>
      <c r="J121" s="65">
        <v>405</v>
      </c>
      <c r="K121" s="65">
        <v>91</v>
      </c>
      <c r="L121" s="65">
        <f>J121-K121</f>
        <v>314</v>
      </c>
      <c r="M121" s="66">
        <f>K121/J121</f>
        <v>0.22469135802469137</v>
      </c>
    </row>
    <row r="122" spans="5:20">
      <c r="E122" s="62" t="s">
        <v>61</v>
      </c>
      <c r="F122" s="65">
        <v>1379</v>
      </c>
      <c r="G122" s="65">
        <v>393</v>
      </c>
      <c r="H122" s="65">
        <f>F122-G122</f>
        <v>986</v>
      </c>
      <c r="I122" s="66">
        <f>G122/F122</f>
        <v>0.2849891225525743</v>
      </c>
      <c r="J122" s="65">
        <v>418</v>
      </c>
      <c r="K122" s="65">
        <v>65</v>
      </c>
      <c r="L122" s="65">
        <f>J122-K122</f>
        <v>353</v>
      </c>
      <c r="M122" s="66">
        <f>K122/J122</f>
        <v>0.15550239234449761</v>
      </c>
    </row>
    <row r="123" spans="5:20">
      <c r="E123" s="62" t="s">
        <v>85</v>
      </c>
      <c r="F123" s="65">
        <v>1437</v>
      </c>
      <c r="G123" s="65">
        <v>439</v>
      </c>
      <c r="H123" s="65">
        <f>F123-G123</f>
        <v>998</v>
      </c>
      <c r="I123" s="66">
        <f>G123/F123</f>
        <v>0.30549756437021575</v>
      </c>
      <c r="J123" s="65">
        <v>371</v>
      </c>
      <c r="K123" s="65">
        <v>48</v>
      </c>
      <c r="L123" s="65">
        <f>J123-K123</f>
        <v>323</v>
      </c>
      <c r="M123" s="66">
        <f>K123/J123</f>
        <v>0.1293800539083558</v>
      </c>
    </row>
    <row r="124" spans="5:20">
      <c r="E124" s="62" t="s">
        <v>109</v>
      </c>
      <c r="F124" s="65">
        <v>1944</v>
      </c>
      <c r="G124" s="65">
        <v>708</v>
      </c>
      <c r="H124" s="65">
        <f>F124-G124</f>
        <v>1236</v>
      </c>
      <c r="I124" s="66">
        <f>G124/F124</f>
        <v>0.36419753086419754</v>
      </c>
      <c r="J124" s="65">
        <v>461</v>
      </c>
      <c r="K124" s="65">
        <v>54</v>
      </c>
      <c r="L124" s="65">
        <f>J124-K124</f>
        <v>407</v>
      </c>
      <c r="M124" s="66">
        <f>K124/J124</f>
        <v>0.11713665943600868</v>
      </c>
    </row>
    <row r="125" spans="5:20">
      <c r="E125" s="62" t="s">
        <v>138</v>
      </c>
      <c r="F125" s="62">
        <f>F121+F122+F123+F124</f>
        <v>6597</v>
      </c>
      <c r="G125" s="62">
        <f>G121+G122+G123+G124</f>
        <v>2285</v>
      </c>
      <c r="H125" s="62">
        <f>H121+H122+H123+H124</f>
        <v>4312</v>
      </c>
      <c r="I125" s="67">
        <f>G125/F125</f>
        <v>0.34636956192208579</v>
      </c>
      <c r="J125" s="62">
        <f>J121+J122+J123+J124</f>
        <v>1655</v>
      </c>
      <c r="K125" s="62">
        <f>K121+K122+K123+K124</f>
        <v>258</v>
      </c>
      <c r="L125" s="62">
        <f>L121+L122+L123+L124</f>
        <v>1397</v>
      </c>
      <c r="M125" s="67">
        <f>K125/J125</f>
        <v>0.15589123867069488</v>
      </c>
    </row>
    <row r="126" spans="5:20">
      <c r="E126" s="68" t="s">
        <v>154</v>
      </c>
      <c r="H126" s="69"/>
    </row>
    <row r="127" spans="5:20">
      <c r="E127" s="68" t="s">
        <v>155</v>
      </c>
      <c r="H127" s="69"/>
    </row>
    <row r="137" spans="1:21">
      <c r="A137" s="5" t="s">
        <v>135</v>
      </c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</row>
    <row r="138" spans="1:21">
      <c r="A138" s="5" t="s">
        <v>0</v>
      </c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</row>
    <row r="139" spans="1:21">
      <c r="A139" s="5" t="s">
        <v>1</v>
      </c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</row>
    <row r="140" spans="1:21">
      <c r="A140" s="12" t="s">
        <v>205</v>
      </c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</row>
    <row r="141" spans="1:21">
      <c r="A141" s="153" t="s">
        <v>3</v>
      </c>
      <c r="B141" s="153"/>
      <c r="C141" s="153"/>
      <c r="D141" s="153"/>
      <c r="E141" s="153"/>
      <c r="F141" s="12" t="s">
        <v>156</v>
      </c>
      <c r="G141" s="12"/>
      <c r="H141" s="12"/>
      <c r="I141" s="12"/>
      <c r="J141" s="12"/>
      <c r="K141" s="12"/>
      <c r="L141" s="12"/>
      <c r="M141" s="12"/>
      <c r="N141" s="12" t="s">
        <v>157</v>
      </c>
      <c r="O141" s="12"/>
      <c r="P141" s="12"/>
      <c r="Q141" s="12"/>
      <c r="R141" s="12"/>
      <c r="S141" s="12"/>
      <c r="T141" s="12"/>
      <c r="U141" s="12"/>
    </row>
    <row r="142" spans="1:21">
      <c r="A142" s="153"/>
      <c r="B142" s="153"/>
      <c r="C142" s="153"/>
      <c r="D142" s="153"/>
      <c r="E142" s="153"/>
      <c r="F142" s="12" t="s">
        <v>158</v>
      </c>
      <c r="G142" s="12"/>
      <c r="H142" s="12"/>
      <c r="I142" s="12"/>
      <c r="J142" s="12" t="s">
        <v>159</v>
      </c>
      <c r="K142" s="12"/>
      <c r="L142" s="12"/>
      <c r="M142" s="12"/>
      <c r="N142" s="12" t="s">
        <v>158</v>
      </c>
      <c r="O142" s="12"/>
      <c r="P142" s="12"/>
      <c r="Q142" s="12"/>
      <c r="R142" s="12" t="s">
        <v>159</v>
      </c>
      <c r="S142" s="12"/>
      <c r="T142" s="12"/>
      <c r="U142" s="12"/>
    </row>
    <row r="143" spans="1:21" ht="17.399999999999999">
      <c r="A143" s="169" t="s">
        <v>16</v>
      </c>
      <c r="B143" s="169"/>
      <c r="C143" s="169"/>
      <c r="D143" s="169"/>
      <c r="E143" s="169"/>
      <c r="F143" s="70">
        <f t="shared" ref="F143:G147" si="15">F96+J96</f>
        <v>413</v>
      </c>
      <c r="G143" s="70">
        <f t="shared" si="15"/>
        <v>329</v>
      </c>
      <c r="H143" s="70">
        <f>F143-G143</f>
        <v>84</v>
      </c>
      <c r="I143" s="71">
        <f>G143/F143</f>
        <v>0.79661016949152541</v>
      </c>
      <c r="J143" s="72">
        <f t="shared" ref="J143:K147" si="16">F121</f>
        <v>1837</v>
      </c>
      <c r="K143" s="72">
        <f t="shared" si="16"/>
        <v>745</v>
      </c>
      <c r="L143" s="73">
        <f>J143-K143</f>
        <v>1092</v>
      </c>
      <c r="M143" s="71">
        <f>K143/J143</f>
        <v>0.4055525313010343</v>
      </c>
      <c r="N143" s="70">
        <f t="shared" ref="N143:O147" si="17">N96+R96</f>
        <v>106</v>
      </c>
      <c r="O143" s="70">
        <f t="shared" si="17"/>
        <v>40</v>
      </c>
      <c r="P143" s="70">
        <f>N143-O143</f>
        <v>66</v>
      </c>
      <c r="Q143" s="71">
        <f>O143/N143</f>
        <v>0.37735849056603776</v>
      </c>
      <c r="R143" s="72">
        <f t="shared" ref="R143:S147" si="18">J121</f>
        <v>405</v>
      </c>
      <c r="S143" s="72">
        <f t="shared" si="18"/>
        <v>91</v>
      </c>
      <c r="T143" s="73">
        <f>R143-S143</f>
        <v>314</v>
      </c>
      <c r="U143" s="71">
        <f>S143/R143</f>
        <v>0.22469135802469137</v>
      </c>
    </row>
    <row r="144" spans="1:21" ht="17.399999999999999">
      <c r="A144" s="170" t="s">
        <v>61</v>
      </c>
      <c r="B144" s="170"/>
      <c r="C144" s="170"/>
      <c r="D144" s="170"/>
      <c r="E144" s="170"/>
      <c r="F144" s="74">
        <f t="shared" si="15"/>
        <v>182</v>
      </c>
      <c r="G144" s="74">
        <f t="shared" si="15"/>
        <v>153</v>
      </c>
      <c r="H144" s="74">
        <f>F144-G144</f>
        <v>29</v>
      </c>
      <c r="I144" s="75">
        <f>G144/F144</f>
        <v>0.84065934065934067</v>
      </c>
      <c r="J144" s="76">
        <f t="shared" si="16"/>
        <v>1379</v>
      </c>
      <c r="K144" s="76">
        <f t="shared" si="16"/>
        <v>393</v>
      </c>
      <c r="L144" s="77">
        <f>J144-K144</f>
        <v>986</v>
      </c>
      <c r="M144" s="75">
        <f>K144/J144</f>
        <v>0.2849891225525743</v>
      </c>
      <c r="N144" s="74">
        <f t="shared" si="17"/>
        <v>20</v>
      </c>
      <c r="O144" s="74">
        <f t="shared" si="17"/>
        <v>11</v>
      </c>
      <c r="P144" s="74">
        <f>N144-O144</f>
        <v>9</v>
      </c>
      <c r="Q144" s="75">
        <f>O144/N144</f>
        <v>0.55000000000000004</v>
      </c>
      <c r="R144" s="76">
        <f t="shared" si="18"/>
        <v>418</v>
      </c>
      <c r="S144" s="76">
        <f t="shared" si="18"/>
        <v>65</v>
      </c>
      <c r="T144" s="77">
        <f>R144-S144</f>
        <v>353</v>
      </c>
      <c r="U144" s="75">
        <f>S144/R144</f>
        <v>0.15550239234449761</v>
      </c>
    </row>
    <row r="145" spans="1:21" ht="17.399999999999999">
      <c r="A145" s="171" t="s">
        <v>85</v>
      </c>
      <c r="B145" s="171"/>
      <c r="C145" s="171"/>
      <c r="D145" s="171"/>
      <c r="E145" s="171"/>
      <c r="F145" s="78">
        <f t="shared" si="15"/>
        <v>167</v>
      </c>
      <c r="G145" s="78">
        <f t="shared" si="15"/>
        <v>121</v>
      </c>
      <c r="H145" s="78">
        <f>F145-G145</f>
        <v>46</v>
      </c>
      <c r="I145" s="79">
        <f>G145/F145</f>
        <v>0.72455089820359286</v>
      </c>
      <c r="J145" s="80">
        <f t="shared" si="16"/>
        <v>1437</v>
      </c>
      <c r="K145" s="80">
        <f t="shared" si="16"/>
        <v>439</v>
      </c>
      <c r="L145" s="81">
        <f>J145-K145</f>
        <v>998</v>
      </c>
      <c r="M145" s="79">
        <f>K145/J145</f>
        <v>0.30549756437021575</v>
      </c>
      <c r="N145" s="78">
        <f t="shared" si="17"/>
        <v>20</v>
      </c>
      <c r="O145" s="78">
        <f t="shared" si="17"/>
        <v>7</v>
      </c>
      <c r="P145" s="78">
        <f>N145-O145</f>
        <v>13</v>
      </c>
      <c r="Q145" s="79">
        <f>O145/N145</f>
        <v>0.35</v>
      </c>
      <c r="R145" s="80">
        <f t="shared" si="18"/>
        <v>371</v>
      </c>
      <c r="S145" s="80">
        <f t="shared" si="18"/>
        <v>48</v>
      </c>
      <c r="T145" s="81">
        <f>R145-S145</f>
        <v>323</v>
      </c>
      <c r="U145" s="79">
        <f>S145/R145</f>
        <v>0.1293800539083558</v>
      </c>
    </row>
    <row r="146" spans="1:21" ht="17.399999999999999">
      <c r="A146" s="172" t="s">
        <v>109</v>
      </c>
      <c r="B146" s="172"/>
      <c r="C146" s="172"/>
      <c r="D146" s="172"/>
      <c r="E146" s="172"/>
      <c r="F146" s="82">
        <f t="shared" si="15"/>
        <v>176</v>
      </c>
      <c r="G146" s="82">
        <f t="shared" si="15"/>
        <v>105</v>
      </c>
      <c r="H146" s="82">
        <f>F146-G146</f>
        <v>71</v>
      </c>
      <c r="I146" s="83">
        <f>G146/F146</f>
        <v>0.59659090909090906</v>
      </c>
      <c r="J146" s="84">
        <f t="shared" si="16"/>
        <v>1944</v>
      </c>
      <c r="K146" s="84">
        <f t="shared" si="16"/>
        <v>708</v>
      </c>
      <c r="L146" s="85">
        <f>J146-K146</f>
        <v>1236</v>
      </c>
      <c r="M146" s="83">
        <f>K146/J146</f>
        <v>0.36419753086419754</v>
      </c>
      <c r="N146" s="82">
        <f t="shared" si="17"/>
        <v>29</v>
      </c>
      <c r="O146" s="82">
        <f t="shared" si="17"/>
        <v>8</v>
      </c>
      <c r="P146" s="82">
        <f>N146-O146</f>
        <v>21</v>
      </c>
      <c r="Q146" s="83">
        <f>O146/N146</f>
        <v>0.27586206896551724</v>
      </c>
      <c r="R146" s="84">
        <f t="shared" si="18"/>
        <v>461</v>
      </c>
      <c r="S146" s="84">
        <f t="shared" si="18"/>
        <v>54</v>
      </c>
      <c r="T146" s="85">
        <f>R146-S146</f>
        <v>407</v>
      </c>
      <c r="U146" s="83">
        <f>S146/R146</f>
        <v>0.11713665943600868</v>
      </c>
    </row>
    <row r="147" spans="1:21" ht="21">
      <c r="A147" s="158" t="s">
        <v>138</v>
      </c>
      <c r="B147" s="158"/>
      <c r="C147" s="158"/>
      <c r="D147" s="158"/>
      <c r="E147" s="158"/>
      <c r="F147" s="86">
        <f t="shared" si="15"/>
        <v>938</v>
      </c>
      <c r="G147" s="86">
        <f t="shared" si="15"/>
        <v>708</v>
      </c>
      <c r="H147" s="86">
        <f>F147-G147</f>
        <v>230</v>
      </c>
      <c r="I147" s="87">
        <f>G147/F147</f>
        <v>0.75479744136460558</v>
      </c>
      <c r="J147" s="88">
        <f t="shared" si="16"/>
        <v>6597</v>
      </c>
      <c r="K147" s="88">
        <f t="shared" si="16"/>
        <v>2285</v>
      </c>
      <c r="L147" s="89">
        <f>J147-K147</f>
        <v>4312</v>
      </c>
      <c r="M147" s="87">
        <f>K147/J147</f>
        <v>0.34636956192208579</v>
      </c>
      <c r="N147" s="86">
        <f t="shared" si="17"/>
        <v>175</v>
      </c>
      <c r="O147" s="86">
        <f t="shared" si="17"/>
        <v>66</v>
      </c>
      <c r="P147" s="86">
        <f>N147-O147</f>
        <v>109</v>
      </c>
      <c r="Q147" s="87">
        <f>O147/N147</f>
        <v>0.37714285714285717</v>
      </c>
      <c r="R147" s="88">
        <f t="shared" si="18"/>
        <v>1655</v>
      </c>
      <c r="S147" s="88">
        <f t="shared" si="18"/>
        <v>258</v>
      </c>
      <c r="T147" s="89">
        <f>R147-S147</f>
        <v>1397</v>
      </c>
      <c r="U147" s="87">
        <f>S147/R147</f>
        <v>0.15589123867069488</v>
      </c>
    </row>
  </sheetData>
  <mergeCells count="116">
    <mergeCell ref="A143:E143"/>
    <mergeCell ref="A144:E144"/>
    <mergeCell ref="A145:E145"/>
    <mergeCell ref="A146:E146"/>
    <mergeCell ref="A147:E147"/>
    <mergeCell ref="E116:T116"/>
    <mergeCell ref="E118:M118"/>
    <mergeCell ref="F119:I119"/>
    <mergeCell ref="J119:M119"/>
    <mergeCell ref="A137:U137"/>
    <mergeCell ref="A138:U138"/>
    <mergeCell ref="A139:U139"/>
    <mergeCell ref="A140:U140"/>
    <mergeCell ref="A141:E142"/>
    <mergeCell ref="F141:M141"/>
    <mergeCell ref="N141:U141"/>
    <mergeCell ref="F142:I142"/>
    <mergeCell ref="J142:M142"/>
    <mergeCell ref="N142:Q142"/>
    <mergeCell ref="R142:U142"/>
    <mergeCell ref="E114:H114"/>
    <mergeCell ref="I114:K114"/>
    <mergeCell ref="L114:N114"/>
    <mergeCell ref="O114:Q114"/>
    <mergeCell ref="R114:T114"/>
    <mergeCell ref="E115:H115"/>
    <mergeCell ref="I115:K115"/>
    <mergeCell ref="L115:N115"/>
    <mergeCell ref="O115:Q115"/>
    <mergeCell ref="R115:T115"/>
    <mergeCell ref="A100:E100"/>
    <mergeCell ref="A101:E101"/>
    <mergeCell ref="E111:T111"/>
    <mergeCell ref="E112:H112"/>
    <mergeCell ref="I112:K112"/>
    <mergeCell ref="L112:N112"/>
    <mergeCell ref="O112:Q112"/>
    <mergeCell ref="R112:T112"/>
    <mergeCell ref="E113:H113"/>
    <mergeCell ref="I113:K113"/>
    <mergeCell ref="L113:N113"/>
    <mergeCell ref="O113:Q113"/>
    <mergeCell ref="R113:T113"/>
    <mergeCell ref="V93:Y94"/>
    <mergeCell ref="F94:I94"/>
    <mergeCell ref="J94:M94"/>
    <mergeCell ref="N94:Q94"/>
    <mergeCell ref="R94:U94"/>
    <mergeCell ref="A96:E96"/>
    <mergeCell ref="A97:E97"/>
    <mergeCell ref="A98:E98"/>
    <mergeCell ref="A99:E99"/>
    <mergeCell ref="A85:E85"/>
    <mergeCell ref="A86:E86"/>
    <mergeCell ref="A87:E87"/>
    <mergeCell ref="A89:U89"/>
    <mergeCell ref="A90:U90"/>
    <mergeCell ref="A91:U91"/>
    <mergeCell ref="A92:U92"/>
    <mergeCell ref="A93:E95"/>
    <mergeCell ref="F93:M93"/>
    <mergeCell ref="N93:U93"/>
    <mergeCell ref="A70:E70"/>
    <mergeCell ref="A71:A84"/>
    <mergeCell ref="B71:B74"/>
    <mergeCell ref="C71:C72"/>
    <mergeCell ref="C73:C74"/>
    <mergeCell ref="B75:B79"/>
    <mergeCell ref="C75:C78"/>
    <mergeCell ref="B80:B81"/>
    <mergeCell ref="B83:B84"/>
    <mergeCell ref="C83:C84"/>
    <mergeCell ref="A53:E53"/>
    <mergeCell ref="A54:A69"/>
    <mergeCell ref="B54:B55"/>
    <mergeCell ref="C54:C55"/>
    <mergeCell ref="B56:B59"/>
    <mergeCell ref="C56:C59"/>
    <mergeCell ref="B60:B61"/>
    <mergeCell ref="C60:C61"/>
    <mergeCell ref="B63:B69"/>
    <mergeCell ref="C63:C68"/>
    <mergeCell ref="A37:E37"/>
    <mergeCell ref="A38:A52"/>
    <mergeCell ref="B38:B40"/>
    <mergeCell ref="C38:C39"/>
    <mergeCell ref="B41:B43"/>
    <mergeCell ref="C41:C43"/>
    <mergeCell ref="B44:B46"/>
    <mergeCell ref="C45:C46"/>
    <mergeCell ref="B47:B51"/>
    <mergeCell ref="C47:C51"/>
    <mergeCell ref="A7:A36"/>
    <mergeCell ref="B8:B25"/>
    <mergeCell ref="C9:C12"/>
    <mergeCell ref="C13:C23"/>
    <mergeCell ref="B26:B30"/>
    <mergeCell ref="C27:C30"/>
    <mergeCell ref="B32:B33"/>
    <mergeCell ref="C32:C33"/>
    <mergeCell ref="B34:B35"/>
    <mergeCell ref="C34:C35"/>
    <mergeCell ref="A1:U1"/>
    <mergeCell ref="A2:U2"/>
    <mergeCell ref="A3:U3"/>
    <mergeCell ref="A4:A6"/>
    <mergeCell ref="B4:B6"/>
    <mergeCell ref="C4:C6"/>
    <mergeCell ref="D4:D6"/>
    <mergeCell ref="E4:E6"/>
    <mergeCell ref="F4:M4"/>
    <mergeCell ref="N4:U4"/>
    <mergeCell ref="F5:I5"/>
    <mergeCell ref="J5:M5"/>
    <mergeCell ref="N5:Q5"/>
    <mergeCell ref="R5:U5"/>
  </mergeCells>
  <pageMargins left="0" right="0" top="0.39374999999999999" bottom="0.39374999999999999" header="0" footer="0"/>
  <pageSetup paperSize="9" firstPageNumber="0" orientation="portrait" horizontalDpi="300" verticalDpi="300"/>
  <headerFooter>
    <oddHeader>&amp;C&amp;A</oddHeader>
    <oddFooter>&amp;CPágina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7"/>
  <sheetViews>
    <sheetView zoomScale="82" zoomScaleNormal="82" workbookViewId="0"/>
  </sheetViews>
  <sheetFormatPr defaultRowHeight="13.8"/>
  <cols>
    <col min="1" max="1" width="4.69921875" customWidth="1"/>
    <col min="2" max="2" width="4.8984375" customWidth="1"/>
    <col min="3" max="3" width="10.59765625" customWidth="1"/>
    <col min="4" max="4" width="7.5" customWidth="1"/>
    <col min="5" max="5" width="41.5" customWidth="1"/>
    <col min="6" max="8" width="7.5" customWidth="1"/>
    <col min="9" max="9" width="10.59765625" customWidth="1"/>
    <col min="10" max="21" width="7.5" customWidth="1"/>
    <col min="22" max="25" width="10.59765625" customWidth="1"/>
    <col min="26" max="64" width="9" customWidth="1"/>
    <col min="65" max="1025" width="10.5" customWidth="1"/>
  </cols>
  <sheetData>
    <row r="1" spans="1:2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</row>
    <row r="2" spans="1:2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</row>
    <row r="3" spans="1:21">
      <c r="A3" s="12" t="s">
        <v>208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</row>
    <row r="4" spans="1:21">
      <c r="A4" s="11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9" t="s">
        <v>8</v>
      </c>
      <c r="G4" s="9"/>
      <c r="H4" s="9"/>
      <c r="I4" s="9"/>
      <c r="J4" s="9"/>
      <c r="K4" s="9"/>
      <c r="L4" s="9"/>
      <c r="M4" s="9"/>
      <c r="N4" s="9" t="s">
        <v>9</v>
      </c>
      <c r="O4" s="9"/>
      <c r="P4" s="9"/>
      <c r="Q4" s="9"/>
      <c r="R4" s="9"/>
      <c r="S4" s="9"/>
      <c r="T4" s="9"/>
      <c r="U4" s="9"/>
    </row>
    <row r="5" spans="1:21">
      <c r="A5" s="11"/>
      <c r="B5" s="10"/>
      <c r="C5" s="10"/>
      <c r="D5" s="10"/>
      <c r="E5" s="10"/>
      <c r="F5" s="9" t="s">
        <v>10</v>
      </c>
      <c r="G5" s="9"/>
      <c r="H5" s="9"/>
      <c r="I5" s="9"/>
      <c r="J5" s="9" t="s">
        <v>11</v>
      </c>
      <c r="K5" s="9"/>
      <c r="L5" s="9"/>
      <c r="M5" s="9"/>
      <c r="N5" s="9" t="s">
        <v>10</v>
      </c>
      <c r="O5" s="9"/>
      <c r="P5" s="9"/>
      <c r="Q5" s="9"/>
      <c r="R5" s="9" t="s">
        <v>11</v>
      </c>
      <c r="S5" s="9"/>
      <c r="T5" s="9"/>
      <c r="U5" s="9"/>
    </row>
    <row r="6" spans="1:21">
      <c r="A6" s="11"/>
      <c r="B6" s="10"/>
      <c r="C6" s="10"/>
      <c r="D6" s="10"/>
      <c r="E6" s="10"/>
      <c r="F6" s="18" t="s">
        <v>12</v>
      </c>
      <c r="G6" s="18" t="s">
        <v>13</v>
      </c>
      <c r="H6" s="18" t="s">
        <v>14</v>
      </c>
      <c r="I6" s="18" t="s">
        <v>15</v>
      </c>
      <c r="J6" s="18" t="s">
        <v>12</v>
      </c>
      <c r="K6" s="18" t="s">
        <v>13</v>
      </c>
      <c r="L6" s="18" t="s">
        <v>14</v>
      </c>
      <c r="M6" s="18" t="s">
        <v>15</v>
      </c>
      <c r="N6" s="18" t="s">
        <v>12</v>
      </c>
      <c r="O6" s="18" t="s">
        <v>13</v>
      </c>
      <c r="P6" s="18" t="s">
        <v>14</v>
      </c>
      <c r="Q6" s="18" t="s">
        <v>15</v>
      </c>
      <c r="R6" s="18" t="s">
        <v>12</v>
      </c>
      <c r="S6" s="18" t="s">
        <v>13</v>
      </c>
      <c r="T6" s="18" t="s">
        <v>14</v>
      </c>
      <c r="U6" s="18" t="s">
        <v>15</v>
      </c>
    </row>
    <row r="7" spans="1:21">
      <c r="A7" s="8" t="s">
        <v>16</v>
      </c>
      <c r="B7" s="19">
        <v>1</v>
      </c>
      <c r="C7" s="20" t="s">
        <v>17</v>
      </c>
      <c r="D7" s="20">
        <v>13669</v>
      </c>
      <c r="E7" s="21" t="s">
        <v>18</v>
      </c>
      <c r="F7" s="22">
        <v>14</v>
      </c>
      <c r="G7" s="23">
        <v>14</v>
      </c>
      <c r="H7" s="22">
        <f>F7-G7</f>
        <v>0</v>
      </c>
      <c r="I7" s="24">
        <f>G7/F7</f>
        <v>1</v>
      </c>
      <c r="J7" s="24"/>
      <c r="K7" s="23"/>
      <c r="L7" s="22"/>
      <c r="M7" s="24"/>
      <c r="N7" s="22"/>
      <c r="O7" s="23"/>
      <c r="P7" s="22"/>
      <c r="Q7" s="24"/>
      <c r="R7" s="22"/>
      <c r="S7" s="23"/>
      <c r="T7" s="22"/>
      <c r="U7" s="24"/>
    </row>
    <row r="8" spans="1:21">
      <c r="A8" s="8"/>
      <c r="B8" s="7">
        <v>2</v>
      </c>
      <c r="C8" s="20" t="s">
        <v>19</v>
      </c>
      <c r="D8" s="20">
        <v>1401</v>
      </c>
      <c r="E8" s="21" t="s">
        <v>20</v>
      </c>
      <c r="F8" s="22">
        <v>29</v>
      </c>
      <c r="G8" s="23">
        <v>29</v>
      </c>
      <c r="H8" s="22">
        <f>F8-G8</f>
        <v>0</v>
      </c>
      <c r="I8" s="24">
        <f>G8/F8</f>
        <v>1</v>
      </c>
      <c r="J8" s="25">
        <v>1</v>
      </c>
      <c r="K8" s="23">
        <v>1</v>
      </c>
      <c r="L8" s="22">
        <f>J8-K8</f>
        <v>0</v>
      </c>
      <c r="M8" s="24">
        <f>K8/J8</f>
        <v>1</v>
      </c>
      <c r="N8" s="22">
        <v>10</v>
      </c>
      <c r="O8" s="23">
        <v>9</v>
      </c>
      <c r="P8" s="22">
        <f>N8-O8</f>
        <v>1</v>
      </c>
      <c r="Q8" s="24">
        <f>O8/N8</f>
        <v>0.9</v>
      </c>
      <c r="R8" s="22"/>
      <c r="S8" s="23"/>
      <c r="T8" s="22"/>
      <c r="U8" s="24"/>
    </row>
    <row r="9" spans="1:21">
      <c r="A9" s="8"/>
      <c r="B9" s="7"/>
      <c r="C9" s="6" t="s">
        <v>21</v>
      </c>
      <c r="D9" s="20">
        <v>1472</v>
      </c>
      <c r="E9" s="21" t="s">
        <v>22</v>
      </c>
      <c r="F9" s="22">
        <v>0</v>
      </c>
      <c r="G9" s="23">
        <v>0</v>
      </c>
      <c r="H9" s="22">
        <f>F9-G9</f>
        <v>0</v>
      </c>
      <c r="I9" s="24"/>
      <c r="J9" s="25">
        <v>0</v>
      </c>
      <c r="K9" s="23"/>
      <c r="L9" s="22">
        <f>J9-K9</f>
        <v>0</v>
      </c>
      <c r="M9" s="24"/>
      <c r="N9" s="22"/>
      <c r="O9" s="23"/>
      <c r="P9" s="22"/>
      <c r="Q9" s="24"/>
      <c r="R9" s="22"/>
      <c r="S9" s="23"/>
      <c r="T9" s="22"/>
      <c r="U9" s="24"/>
    </row>
    <row r="10" spans="1:21">
      <c r="A10" s="8"/>
      <c r="B10" s="7"/>
      <c r="C10" s="6"/>
      <c r="D10" s="20">
        <v>1441</v>
      </c>
      <c r="E10" s="21" t="s">
        <v>23</v>
      </c>
      <c r="F10" s="22"/>
      <c r="G10" s="23"/>
      <c r="H10" s="22"/>
      <c r="I10" s="24"/>
      <c r="J10" s="25"/>
      <c r="K10" s="23"/>
      <c r="L10" s="22"/>
      <c r="M10" s="24"/>
      <c r="N10" s="22">
        <v>10</v>
      </c>
      <c r="O10" s="23">
        <v>8</v>
      </c>
      <c r="P10" s="22">
        <f>N10-O10</f>
        <v>2</v>
      </c>
      <c r="Q10" s="24">
        <f>O10/N10</f>
        <v>0.8</v>
      </c>
      <c r="R10" s="22"/>
      <c r="S10" s="23"/>
      <c r="T10" s="22"/>
      <c r="U10" s="24"/>
    </row>
    <row r="11" spans="1:21">
      <c r="A11" s="8"/>
      <c r="B11" s="7"/>
      <c r="C11" s="6"/>
      <c r="D11" s="20">
        <v>1529</v>
      </c>
      <c r="E11" s="21" t="s">
        <v>24</v>
      </c>
      <c r="F11" s="22">
        <v>45</v>
      </c>
      <c r="G11" s="23">
        <v>40</v>
      </c>
      <c r="H11" s="22">
        <f t="shared" ref="H11:H17" si="0">F11-G11</f>
        <v>5</v>
      </c>
      <c r="I11" s="24">
        <f t="shared" ref="I11:I17" si="1">G11/F11</f>
        <v>0.88888888888888884</v>
      </c>
      <c r="J11" s="25"/>
      <c r="K11" s="23"/>
      <c r="L11" s="22"/>
      <c r="M11" s="24"/>
      <c r="N11" s="22"/>
      <c r="O11" s="23"/>
      <c r="P11" s="22"/>
      <c r="Q11" s="24"/>
      <c r="R11" s="22"/>
      <c r="S11" s="23"/>
      <c r="T11" s="22"/>
      <c r="U11" s="24"/>
    </row>
    <row r="12" spans="1:21">
      <c r="A12" s="8"/>
      <c r="B12" s="7"/>
      <c r="C12" s="6"/>
      <c r="D12" s="20">
        <v>1482</v>
      </c>
      <c r="E12" s="21" t="s">
        <v>25</v>
      </c>
      <c r="F12" s="22">
        <v>32</v>
      </c>
      <c r="G12" s="23">
        <v>27</v>
      </c>
      <c r="H12" s="22">
        <f t="shared" si="0"/>
        <v>5</v>
      </c>
      <c r="I12" s="24">
        <f t="shared" si="1"/>
        <v>0.84375</v>
      </c>
      <c r="J12" s="25"/>
      <c r="K12" s="23"/>
      <c r="L12" s="22"/>
      <c r="M12" s="24"/>
      <c r="N12" s="22">
        <v>25</v>
      </c>
      <c r="O12" s="23">
        <v>0</v>
      </c>
      <c r="P12" s="22">
        <f>N12-O12</f>
        <v>25</v>
      </c>
      <c r="Q12" s="24">
        <f>O12/N12</f>
        <v>0</v>
      </c>
      <c r="R12" s="22"/>
      <c r="S12" s="23"/>
      <c r="T12" s="22"/>
      <c r="U12" s="24"/>
    </row>
    <row r="13" spans="1:21">
      <c r="A13" s="8"/>
      <c r="B13" s="7"/>
      <c r="C13" s="6" t="s">
        <v>26</v>
      </c>
      <c r="D13" s="20"/>
      <c r="E13" s="21" t="s">
        <v>27</v>
      </c>
      <c r="F13" s="22">
        <v>30</v>
      </c>
      <c r="G13" s="23">
        <v>30</v>
      </c>
      <c r="H13" s="22">
        <f t="shared" si="0"/>
        <v>0</v>
      </c>
      <c r="I13" s="24">
        <f t="shared" si="1"/>
        <v>1</v>
      </c>
      <c r="J13" s="25">
        <v>0</v>
      </c>
      <c r="K13" s="23"/>
      <c r="L13" s="22">
        <f>J13-K13</f>
        <v>0</v>
      </c>
      <c r="M13" s="24"/>
      <c r="N13" s="22"/>
      <c r="O13" s="23"/>
      <c r="P13" s="22"/>
      <c r="Q13" s="24"/>
      <c r="R13" s="22"/>
      <c r="S13" s="23"/>
      <c r="T13" s="22"/>
      <c r="U13" s="24"/>
    </row>
    <row r="14" spans="1:21">
      <c r="A14" s="8"/>
      <c r="B14" s="7"/>
      <c r="C14" s="6"/>
      <c r="D14" s="20"/>
      <c r="E14" s="21" t="s">
        <v>28</v>
      </c>
      <c r="F14" s="22">
        <v>10</v>
      </c>
      <c r="G14" s="23">
        <v>9</v>
      </c>
      <c r="H14" s="22">
        <f t="shared" si="0"/>
        <v>1</v>
      </c>
      <c r="I14" s="24">
        <f t="shared" si="1"/>
        <v>0.9</v>
      </c>
      <c r="J14" s="25"/>
      <c r="K14" s="23"/>
      <c r="L14" s="22"/>
      <c r="M14" s="24"/>
      <c r="N14" s="22"/>
      <c r="O14" s="23"/>
      <c r="P14" s="22"/>
      <c r="Q14" s="24"/>
      <c r="R14" s="22"/>
      <c r="S14" s="23"/>
      <c r="T14" s="22"/>
      <c r="U14" s="24"/>
    </row>
    <row r="15" spans="1:21">
      <c r="A15" s="8"/>
      <c r="B15" s="7"/>
      <c r="C15" s="6"/>
      <c r="D15" s="20"/>
      <c r="E15" s="21" t="s">
        <v>29</v>
      </c>
      <c r="F15" s="22">
        <v>2</v>
      </c>
      <c r="G15" s="23">
        <v>1</v>
      </c>
      <c r="H15" s="22">
        <f t="shared" si="0"/>
        <v>1</v>
      </c>
      <c r="I15" s="24">
        <f t="shared" si="1"/>
        <v>0.5</v>
      </c>
      <c r="J15" s="25"/>
      <c r="K15" s="23"/>
      <c r="L15" s="22"/>
      <c r="M15" s="24"/>
      <c r="N15" s="22"/>
      <c r="O15" s="23"/>
      <c r="P15" s="22"/>
      <c r="Q15" s="24"/>
      <c r="R15" s="22"/>
      <c r="S15" s="23"/>
      <c r="T15" s="22"/>
      <c r="U15" s="24"/>
    </row>
    <row r="16" spans="1:21">
      <c r="A16" s="8"/>
      <c r="B16" s="7"/>
      <c r="C16" s="6"/>
      <c r="D16" s="20"/>
      <c r="E16" s="21" t="s">
        <v>30</v>
      </c>
      <c r="F16" s="22">
        <v>23</v>
      </c>
      <c r="G16" s="23">
        <v>10</v>
      </c>
      <c r="H16" s="22">
        <f t="shared" si="0"/>
        <v>13</v>
      </c>
      <c r="I16" s="24">
        <f t="shared" si="1"/>
        <v>0.43478260869565216</v>
      </c>
      <c r="J16" s="25"/>
      <c r="K16" s="23"/>
      <c r="L16" s="22"/>
      <c r="M16" s="24"/>
      <c r="N16" s="22"/>
      <c r="O16" s="23"/>
      <c r="P16" s="22"/>
      <c r="Q16" s="24"/>
      <c r="R16" s="22"/>
      <c r="S16" s="23"/>
      <c r="T16" s="22"/>
      <c r="U16" s="24"/>
    </row>
    <row r="17" spans="1:21">
      <c r="A17" s="8"/>
      <c r="B17" s="7"/>
      <c r="C17" s="6"/>
      <c r="D17" s="20"/>
      <c r="E17" s="21" t="s">
        <v>31</v>
      </c>
      <c r="F17" s="22">
        <v>30</v>
      </c>
      <c r="G17" s="23">
        <v>27</v>
      </c>
      <c r="H17" s="22">
        <f t="shared" si="0"/>
        <v>3</v>
      </c>
      <c r="I17" s="24">
        <f t="shared" si="1"/>
        <v>0.9</v>
      </c>
      <c r="J17" s="25"/>
      <c r="K17" s="23"/>
      <c r="L17" s="22"/>
      <c r="M17" s="24"/>
      <c r="N17" s="22">
        <v>2</v>
      </c>
      <c r="O17" s="23"/>
      <c r="P17" s="22">
        <f>N17-O17</f>
        <v>2</v>
      </c>
      <c r="Q17" s="24">
        <f>O17/N17</f>
        <v>0</v>
      </c>
      <c r="R17" s="22"/>
      <c r="S17" s="23"/>
      <c r="T17" s="22"/>
      <c r="U17" s="24"/>
    </row>
    <row r="18" spans="1:21">
      <c r="A18" s="8"/>
      <c r="B18" s="7"/>
      <c r="C18" s="6"/>
      <c r="D18" s="20"/>
      <c r="E18" s="21" t="s">
        <v>32</v>
      </c>
      <c r="F18" s="22"/>
      <c r="G18" s="23"/>
      <c r="H18" s="22"/>
      <c r="I18" s="24"/>
      <c r="J18" s="25"/>
      <c r="K18" s="23"/>
      <c r="L18" s="22"/>
      <c r="M18" s="24"/>
      <c r="N18" s="22">
        <v>34</v>
      </c>
      <c r="O18" s="23">
        <v>14</v>
      </c>
      <c r="P18" s="22">
        <f>N18-O18</f>
        <v>20</v>
      </c>
      <c r="Q18" s="24">
        <f>O18/N18</f>
        <v>0.41176470588235292</v>
      </c>
      <c r="R18" s="22"/>
      <c r="S18" s="23"/>
      <c r="T18" s="22"/>
      <c r="U18" s="24"/>
    </row>
    <row r="19" spans="1:21">
      <c r="A19" s="8"/>
      <c r="B19" s="7"/>
      <c r="C19" s="6"/>
      <c r="D19" s="20"/>
      <c r="E19" s="21" t="s">
        <v>33</v>
      </c>
      <c r="F19" s="22">
        <v>29</v>
      </c>
      <c r="G19" s="23">
        <v>29</v>
      </c>
      <c r="H19" s="22">
        <f t="shared" ref="H19:H26" si="2">F19-G19</f>
        <v>0</v>
      </c>
      <c r="I19" s="24">
        <f t="shared" ref="I19:I26" si="3">G19/F19</f>
        <v>1</v>
      </c>
      <c r="J19" s="25"/>
      <c r="K19" s="23"/>
      <c r="L19" s="22"/>
      <c r="M19" s="24"/>
      <c r="N19" s="22"/>
      <c r="O19" s="23"/>
      <c r="P19" s="22"/>
      <c r="Q19" s="24"/>
      <c r="R19" s="22"/>
      <c r="S19" s="23"/>
      <c r="T19" s="22"/>
      <c r="U19" s="24"/>
    </row>
    <row r="20" spans="1:21">
      <c r="A20" s="8"/>
      <c r="B20" s="7"/>
      <c r="C20" s="6"/>
      <c r="D20" s="20"/>
      <c r="E20" s="21" t="s">
        <v>34</v>
      </c>
      <c r="F20" s="22">
        <v>10</v>
      </c>
      <c r="G20" s="23">
        <v>3</v>
      </c>
      <c r="H20" s="22">
        <f t="shared" si="2"/>
        <v>7</v>
      </c>
      <c r="I20" s="24">
        <f t="shared" si="3"/>
        <v>0.3</v>
      </c>
      <c r="J20" s="25"/>
      <c r="K20" s="23"/>
      <c r="L20" s="22"/>
      <c r="M20" s="24"/>
      <c r="N20" s="22"/>
      <c r="O20" s="23"/>
      <c r="P20" s="22"/>
      <c r="Q20" s="24"/>
      <c r="R20" s="22"/>
      <c r="S20" s="23"/>
      <c r="T20" s="22"/>
      <c r="U20" s="24"/>
    </row>
    <row r="21" spans="1:21">
      <c r="A21" s="8"/>
      <c r="B21" s="7"/>
      <c r="C21" s="6"/>
      <c r="D21" s="20"/>
      <c r="E21" s="21" t="s">
        <v>35</v>
      </c>
      <c r="F21" s="22">
        <v>8</v>
      </c>
      <c r="G21" s="23">
        <v>1</v>
      </c>
      <c r="H21" s="22">
        <f t="shared" si="2"/>
        <v>7</v>
      </c>
      <c r="I21" s="24">
        <f t="shared" si="3"/>
        <v>0.125</v>
      </c>
      <c r="J21" s="25"/>
      <c r="K21" s="23"/>
      <c r="L21" s="22"/>
      <c r="M21" s="24"/>
      <c r="N21" s="22"/>
      <c r="O21" s="23"/>
      <c r="P21" s="22"/>
      <c r="Q21" s="24"/>
      <c r="R21" s="22"/>
      <c r="S21" s="23"/>
      <c r="T21" s="22"/>
      <c r="U21" s="24"/>
    </row>
    <row r="22" spans="1:21">
      <c r="A22" s="8"/>
      <c r="B22" s="7"/>
      <c r="C22" s="6"/>
      <c r="D22" s="20"/>
      <c r="E22" s="21" t="s">
        <v>36</v>
      </c>
      <c r="F22" s="22">
        <v>10</v>
      </c>
      <c r="G22" s="23">
        <v>6</v>
      </c>
      <c r="H22" s="22">
        <f t="shared" si="2"/>
        <v>4</v>
      </c>
      <c r="I22" s="24">
        <f t="shared" si="3"/>
        <v>0.6</v>
      </c>
      <c r="J22" s="25"/>
      <c r="K22" s="23"/>
      <c r="L22" s="22"/>
      <c r="M22" s="24"/>
      <c r="N22" s="22">
        <v>4</v>
      </c>
      <c r="O22" s="23">
        <v>3</v>
      </c>
      <c r="P22" s="22">
        <f>N22-O22</f>
        <v>1</v>
      </c>
      <c r="Q22" s="24">
        <f>O22/N22</f>
        <v>0.75</v>
      </c>
      <c r="R22" s="22"/>
      <c r="S22" s="23"/>
      <c r="T22" s="22"/>
      <c r="U22" s="24"/>
    </row>
    <row r="23" spans="1:21">
      <c r="A23" s="8"/>
      <c r="B23" s="7"/>
      <c r="C23" s="6"/>
      <c r="D23" s="20"/>
      <c r="E23" s="21" t="s">
        <v>37</v>
      </c>
      <c r="F23" s="22">
        <v>30</v>
      </c>
      <c r="G23" s="23">
        <v>12</v>
      </c>
      <c r="H23" s="22">
        <f t="shared" si="2"/>
        <v>18</v>
      </c>
      <c r="I23" s="24">
        <f t="shared" si="3"/>
        <v>0.4</v>
      </c>
      <c r="J23" s="25"/>
      <c r="K23" s="23"/>
      <c r="L23" s="22"/>
      <c r="M23" s="24"/>
      <c r="N23" s="22">
        <v>8</v>
      </c>
      <c r="O23" s="23">
        <v>3</v>
      </c>
      <c r="P23" s="22">
        <f>N23-O23</f>
        <v>5</v>
      </c>
      <c r="Q23" s="24">
        <f>O23/N23</f>
        <v>0.375</v>
      </c>
      <c r="R23" s="22"/>
      <c r="S23" s="23"/>
      <c r="T23" s="22"/>
      <c r="U23" s="24"/>
    </row>
    <row r="24" spans="1:21">
      <c r="A24" s="8"/>
      <c r="B24" s="7"/>
      <c r="C24" s="20" t="s">
        <v>38</v>
      </c>
      <c r="D24" s="20"/>
      <c r="E24" s="21" t="s">
        <v>39</v>
      </c>
      <c r="F24" s="22">
        <v>10</v>
      </c>
      <c r="G24" s="23">
        <v>10</v>
      </c>
      <c r="H24" s="22">
        <f t="shared" si="2"/>
        <v>0</v>
      </c>
      <c r="I24" s="24">
        <f t="shared" si="3"/>
        <v>1</v>
      </c>
      <c r="J24" s="25"/>
      <c r="K24" s="23"/>
      <c r="L24" s="22"/>
      <c r="M24" s="24"/>
      <c r="N24" s="22"/>
      <c r="O24" s="23"/>
      <c r="P24" s="22"/>
      <c r="Q24" s="24"/>
      <c r="R24" s="22"/>
      <c r="S24" s="23"/>
      <c r="T24" s="22"/>
      <c r="U24" s="24"/>
    </row>
    <row r="25" spans="1:21">
      <c r="A25" s="8"/>
      <c r="B25" s="7"/>
      <c r="C25" s="20" t="s">
        <v>40</v>
      </c>
      <c r="D25" s="20"/>
      <c r="E25" s="21" t="s">
        <v>41</v>
      </c>
      <c r="F25" s="22">
        <v>9</v>
      </c>
      <c r="G25" s="23">
        <v>9</v>
      </c>
      <c r="H25" s="22">
        <f t="shared" si="2"/>
        <v>0</v>
      </c>
      <c r="I25" s="24">
        <f t="shared" si="3"/>
        <v>1</v>
      </c>
      <c r="J25" s="25"/>
      <c r="K25" s="23"/>
      <c r="L25" s="22"/>
      <c r="M25" s="24"/>
      <c r="N25" s="22">
        <v>3</v>
      </c>
      <c r="O25" s="23">
        <v>0</v>
      </c>
      <c r="P25" s="22">
        <f>N25-O25</f>
        <v>3</v>
      </c>
      <c r="Q25" s="24">
        <f>O25/N25</f>
        <v>0</v>
      </c>
      <c r="R25" s="22"/>
      <c r="S25" s="23"/>
      <c r="T25" s="22"/>
      <c r="U25" s="24"/>
    </row>
    <row r="26" spans="1:21">
      <c r="A26" s="8"/>
      <c r="B26" s="7">
        <v>3</v>
      </c>
      <c r="C26" s="20" t="s">
        <v>42</v>
      </c>
      <c r="D26" s="20">
        <v>2414</v>
      </c>
      <c r="E26" s="21" t="s">
        <v>43</v>
      </c>
      <c r="F26" s="22">
        <v>0</v>
      </c>
      <c r="G26" s="23"/>
      <c r="H26" s="22">
        <f t="shared" si="2"/>
        <v>0</v>
      </c>
      <c r="I26" s="24" t="e">
        <f t="shared" si="3"/>
        <v>#DIV/0!</v>
      </c>
      <c r="J26" s="25"/>
      <c r="K26" s="23"/>
      <c r="L26" s="22"/>
      <c r="M26" s="24"/>
      <c r="N26" s="22"/>
      <c r="O26" s="23"/>
      <c r="P26" s="22"/>
      <c r="Q26" s="24"/>
      <c r="R26" s="22"/>
      <c r="S26" s="23"/>
      <c r="T26" s="22"/>
      <c r="U26" s="24"/>
    </row>
    <row r="27" spans="1:21">
      <c r="A27" s="8"/>
      <c r="B27" s="7"/>
      <c r="C27" s="6" t="s">
        <v>44</v>
      </c>
      <c r="D27" s="20">
        <v>14747</v>
      </c>
      <c r="E27" s="21" t="s">
        <v>45</v>
      </c>
      <c r="F27" s="22"/>
      <c r="G27" s="23"/>
      <c r="H27" s="22"/>
      <c r="I27" s="24"/>
      <c r="J27" s="25"/>
      <c r="K27" s="23"/>
      <c r="L27" s="22"/>
      <c r="M27" s="24"/>
      <c r="N27" s="22"/>
      <c r="O27" s="23"/>
      <c r="P27" s="22"/>
      <c r="Q27" s="24"/>
      <c r="R27" s="22"/>
      <c r="S27" s="23"/>
      <c r="T27" s="22"/>
      <c r="U27" s="24"/>
    </row>
    <row r="28" spans="1:21">
      <c r="A28" s="8"/>
      <c r="B28" s="7"/>
      <c r="C28" s="6"/>
      <c r="D28" s="20">
        <v>14887</v>
      </c>
      <c r="E28" s="21" t="s">
        <v>46</v>
      </c>
      <c r="F28" s="22">
        <v>12</v>
      </c>
      <c r="G28" s="23">
        <v>11</v>
      </c>
      <c r="H28" s="22">
        <f t="shared" ref="H28:H52" si="4">F28-G28</f>
        <v>1</v>
      </c>
      <c r="I28" s="24">
        <f t="shared" ref="I28:I59" si="5">G28/F28</f>
        <v>0.91666666666666663</v>
      </c>
      <c r="J28" s="25">
        <v>4</v>
      </c>
      <c r="K28" s="23"/>
      <c r="L28" s="22">
        <f>J28-K28</f>
        <v>4</v>
      </c>
      <c r="M28" s="24">
        <f>K28/J28</f>
        <v>0</v>
      </c>
      <c r="N28" s="22"/>
      <c r="O28" s="23"/>
      <c r="P28" s="22"/>
      <c r="Q28" s="24"/>
      <c r="R28" s="22"/>
      <c r="S28" s="23"/>
      <c r="T28" s="22"/>
      <c r="U28" s="24"/>
    </row>
    <row r="29" spans="1:21">
      <c r="A29" s="8"/>
      <c r="B29" s="7"/>
      <c r="C29" s="6"/>
      <c r="D29" s="20">
        <v>14754</v>
      </c>
      <c r="E29" s="21" t="s">
        <v>47</v>
      </c>
      <c r="F29" s="22">
        <v>12</v>
      </c>
      <c r="G29" s="23">
        <v>12</v>
      </c>
      <c r="H29" s="22">
        <f t="shared" si="4"/>
        <v>0</v>
      </c>
      <c r="I29" s="24">
        <f t="shared" si="5"/>
        <v>1</v>
      </c>
      <c r="J29" s="25"/>
      <c r="K29" s="23"/>
      <c r="L29" s="22"/>
      <c r="M29" s="24"/>
      <c r="N29" s="22"/>
      <c r="O29" s="23"/>
      <c r="P29" s="22"/>
      <c r="Q29" s="24"/>
      <c r="R29" s="22"/>
      <c r="S29" s="23"/>
      <c r="T29" s="22"/>
      <c r="U29" s="24"/>
    </row>
    <row r="30" spans="1:21">
      <c r="A30" s="8"/>
      <c r="B30" s="7"/>
      <c r="C30" s="6"/>
      <c r="D30" s="20">
        <v>14701</v>
      </c>
      <c r="E30" s="21" t="s">
        <v>48</v>
      </c>
      <c r="F30" s="22">
        <v>6</v>
      </c>
      <c r="G30" s="23">
        <v>6</v>
      </c>
      <c r="H30" s="22">
        <f t="shared" si="4"/>
        <v>0</v>
      </c>
      <c r="I30" s="24">
        <f t="shared" si="5"/>
        <v>1</v>
      </c>
      <c r="J30" s="25">
        <v>8</v>
      </c>
      <c r="K30" s="23">
        <v>5</v>
      </c>
      <c r="L30" s="22">
        <f>J30-K30</f>
        <v>3</v>
      </c>
      <c r="M30" s="24">
        <f>K30/J30</f>
        <v>0.625</v>
      </c>
      <c r="N30" s="22"/>
      <c r="O30" s="23"/>
      <c r="P30" s="22"/>
      <c r="Q30" s="24"/>
      <c r="R30" s="22">
        <v>3</v>
      </c>
      <c r="S30" s="23"/>
      <c r="T30" s="22">
        <f>R30-S30</f>
        <v>3</v>
      </c>
      <c r="U30" s="24">
        <f>S30/R30</f>
        <v>0</v>
      </c>
    </row>
    <row r="31" spans="1:21">
      <c r="A31" s="8"/>
      <c r="B31" s="19">
        <v>4</v>
      </c>
      <c r="C31" s="20" t="s">
        <v>49</v>
      </c>
      <c r="D31" s="20">
        <v>9800</v>
      </c>
      <c r="E31" s="21" t="s">
        <v>50</v>
      </c>
      <c r="F31" s="22">
        <v>4</v>
      </c>
      <c r="G31" s="23">
        <v>4</v>
      </c>
      <c r="H31" s="22">
        <f t="shared" si="4"/>
        <v>0</v>
      </c>
      <c r="I31" s="24">
        <f t="shared" si="5"/>
        <v>1</v>
      </c>
      <c r="J31" s="25">
        <v>1</v>
      </c>
      <c r="K31" s="23">
        <v>1</v>
      </c>
      <c r="L31" s="22">
        <f>J31-K31</f>
        <v>0</v>
      </c>
      <c r="M31" s="24">
        <f>K31/J31</f>
        <v>1</v>
      </c>
      <c r="N31" s="22"/>
      <c r="O31" s="23"/>
      <c r="P31" s="22"/>
      <c r="Q31" s="24"/>
      <c r="R31" s="22"/>
      <c r="S31" s="23"/>
      <c r="T31" s="22"/>
      <c r="U31" s="24"/>
    </row>
    <row r="32" spans="1:21">
      <c r="A32" s="8"/>
      <c r="B32" s="7">
        <v>5</v>
      </c>
      <c r="C32" s="6" t="s">
        <v>51</v>
      </c>
      <c r="D32" s="20">
        <v>9258</v>
      </c>
      <c r="E32" s="21" t="s">
        <v>52</v>
      </c>
      <c r="F32" s="22">
        <v>14</v>
      </c>
      <c r="G32" s="23">
        <v>14</v>
      </c>
      <c r="H32" s="22">
        <f t="shared" si="4"/>
        <v>0</v>
      </c>
      <c r="I32" s="24">
        <f t="shared" si="5"/>
        <v>1</v>
      </c>
      <c r="J32" s="25">
        <v>0</v>
      </c>
      <c r="K32" s="23"/>
      <c r="L32" s="22">
        <f>J32-K32</f>
        <v>0</v>
      </c>
      <c r="M32" s="24"/>
      <c r="N32" s="22"/>
      <c r="O32" s="23"/>
      <c r="P32" s="22"/>
      <c r="Q32" s="24"/>
      <c r="R32" s="22"/>
      <c r="S32" s="23"/>
      <c r="T32" s="22"/>
      <c r="U32" s="24"/>
    </row>
    <row r="33" spans="1:25">
      <c r="A33" s="8"/>
      <c r="B33" s="7"/>
      <c r="C33" s="6"/>
      <c r="D33" s="20">
        <v>9222</v>
      </c>
      <c r="E33" s="21" t="s">
        <v>53</v>
      </c>
      <c r="F33" s="22">
        <v>9</v>
      </c>
      <c r="G33" s="23">
        <v>2</v>
      </c>
      <c r="H33" s="22">
        <f t="shared" si="4"/>
        <v>7</v>
      </c>
      <c r="I33" s="24">
        <f t="shared" si="5"/>
        <v>0.22222222222222221</v>
      </c>
      <c r="J33" s="25"/>
      <c r="K33" s="23"/>
      <c r="L33" s="22"/>
      <c r="M33" s="24"/>
      <c r="N33" s="22">
        <v>4</v>
      </c>
      <c r="O33" s="23">
        <v>2</v>
      </c>
      <c r="P33" s="22">
        <f>N33-O33</f>
        <v>2</v>
      </c>
      <c r="Q33" s="24">
        <f>O33/N33</f>
        <v>0.5</v>
      </c>
      <c r="R33" s="22"/>
      <c r="S33" s="23"/>
      <c r="T33" s="22"/>
      <c r="U33" s="24"/>
    </row>
    <row r="34" spans="1:25">
      <c r="A34" s="8"/>
      <c r="B34" s="7">
        <v>6</v>
      </c>
      <c r="C34" s="6" t="s">
        <v>54</v>
      </c>
      <c r="D34" s="20">
        <v>17975</v>
      </c>
      <c r="E34" s="21" t="s">
        <v>55</v>
      </c>
      <c r="F34" s="22">
        <v>6</v>
      </c>
      <c r="G34" s="23">
        <v>5</v>
      </c>
      <c r="H34" s="22">
        <f t="shared" si="4"/>
        <v>1</v>
      </c>
      <c r="I34" s="24">
        <f t="shared" si="5"/>
        <v>0.83333333333333337</v>
      </c>
      <c r="J34" s="25"/>
      <c r="K34" s="23"/>
      <c r="L34" s="22" t="s">
        <v>56</v>
      </c>
      <c r="M34" s="24"/>
      <c r="N34" s="22"/>
      <c r="O34" s="23"/>
      <c r="P34" s="22"/>
      <c r="Q34" s="24"/>
      <c r="R34" s="22"/>
      <c r="S34" s="23"/>
      <c r="T34" s="22"/>
      <c r="U34" s="24"/>
    </row>
    <row r="35" spans="1:25">
      <c r="A35" s="8"/>
      <c r="B35" s="7"/>
      <c r="C35" s="6"/>
      <c r="D35" s="20">
        <v>18075</v>
      </c>
      <c r="E35" s="21" t="s">
        <v>57</v>
      </c>
      <c r="F35" s="22">
        <v>5</v>
      </c>
      <c r="G35" s="23">
        <v>5</v>
      </c>
      <c r="H35" s="22">
        <f t="shared" si="4"/>
        <v>0</v>
      </c>
      <c r="I35" s="24">
        <f t="shared" si="5"/>
        <v>1</v>
      </c>
      <c r="J35" s="25"/>
      <c r="K35" s="23"/>
      <c r="L35" s="22" t="s">
        <v>56</v>
      </c>
      <c r="M35" s="24"/>
      <c r="N35" s="22">
        <v>3</v>
      </c>
      <c r="O35" s="23">
        <v>3</v>
      </c>
      <c r="P35" s="22">
        <f>N35-O35</f>
        <v>0</v>
      </c>
      <c r="Q35" s="24">
        <f>O35/N35</f>
        <v>1</v>
      </c>
      <c r="R35" s="22"/>
      <c r="S35" s="23"/>
      <c r="T35" s="22"/>
      <c r="U35" s="24"/>
    </row>
    <row r="36" spans="1:25">
      <c r="A36" s="8"/>
      <c r="B36" s="19">
        <v>21</v>
      </c>
      <c r="C36" s="20" t="s">
        <v>58</v>
      </c>
      <c r="D36" s="20">
        <v>17053</v>
      </c>
      <c r="E36" s="21" t="s">
        <v>59</v>
      </c>
      <c r="F36" s="22">
        <v>10</v>
      </c>
      <c r="G36" s="23">
        <v>8</v>
      </c>
      <c r="H36" s="22">
        <f t="shared" si="4"/>
        <v>2</v>
      </c>
      <c r="I36" s="24">
        <f t="shared" si="5"/>
        <v>0.8</v>
      </c>
      <c r="J36" s="25"/>
      <c r="K36" s="23"/>
      <c r="L36" s="22" t="s">
        <v>56</v>
      </c>
      <c r="M36" s="24"/>
      <c r="N36" s="22"/>
      <c r="O36" s="23"/>
      <c r="P36" s="22"/>
      <c r="Q36" s="24"/>
      <c r="R36" s="22"/>
      <c r="S36" s="23"/>
      <c r="T36" s="22"/>
      <c r="U36" s="24"/>
    </row>
    <row r="37" spans="1:25">
      <c r="A37" s="5" t="s">
        <v>60</v>
      </c>
      <c r="B37" s="5"/>
      <c r="C37" s="5"/>
      <c r="D37" s="5"/>
      <c r="E37" s="5"/>
      <c r="F37" s="16">
        <f>SUM(F7:F36)</f>
        <v>399</v>
      </c>
      <c r="G37" s="16">
        <f>SUM(G7:G36)</f>
        <v>324</v>
      </c>
      <c r="H37" s="16">
        <f t="shared" si="4"/>
        <v>75</v>
      </c>
      <c r="I37" s="27">
        <f t="shared" si="5"/>
        <v>0.81203007518796988</v>
      </c>
      <c r="J37" s="16">
        <f>SUM(J7:J36)</f>
        <v>14</v>
      </c>
      <c r="K37" s="16"/>
      <c r="L37" s="16">
        <f>J37-K37</f>
        <v>14</v>
      </c>
      <c r="M37" s="27">
        <f>K37/J37</f>
        <v>0</v>
      </c>
      <c r="N37" s="16">
        <f>SUM(N7:N36)</f>
        <v>103</v>
      </c>
      <c r="O37" s="16">
        <f>SUM(O7:O36)</f>
        <v>42</v>
      </c>
      <c r="P37" s="16">
        <f>SUM(P7:P36)</f>
        <v>61</v>
      </c>
      <c r="Q37" s="27">
        <f>O37/N37</f>
        <v>0.40776699029126212</v>
      </c>
      <c r="R37" s="16">
        <f>SUM(R7:R36)</f>
        <v>3</v>
      </c>
      <c r="S37" s="16">
        <f>SUM(S7:S36)</f>
        <v>0</v>
      </c>
      <c r="T37" s="16">
        <f>SUM(T7:T36)</f>
        <v>3</v>
      </c>
      <c r="U37" s="27">
        <f>S37/R37</f>
        <v>0</v>
      </c>
      <c r="V37" s="28"/>
      <c r="W37" s="28"/>
      <c r="X37" s="28"/>
      <c r="Y37" s="28"/>
    </row>
    <row r="38" spans="1:25">
      <c r="A38" s="4" t="s">
        <v>61</v>
      </c>
      <c r="B38" s="3">
        <v>7</v>
      </c>
      <c r="C38" s="2" t="s">
        <v>62</v>
      </c>
      <c r="D38" s="30">
        <v>14087</v>
      </c>
      <c r="E38" s="31" t="s">
        <v>63</v>
      </c>
      <c r="F38" s="32">
        <v>8</v>
      </c>
      <c r="G38" s="33">
        <v>0</v>
      </c>
      <c r="H38" s="32">
        <f t="shared" si="4"/>
        <v>8</v>
      </c>
      <c r="I38" s="34">
        <f t="shared" si="5"/>
        <v>0</v>
      </c>
      <c r="J38" s="35"/>
      <c r="K38" s="33"/>
      <c r="L38" s="32"/>
      <c r="M38" s="34"/>
      <c r="N38" s="32">
        <v>7</v>
      </c>
      <c r="O38" s="33">
        <v>2</v>
      </c>
      <c r="P38" s="32">
        <f>N38-O38</f>
        <v>5</v>
      </c>
      <c r="Q38" s="34">
        <f>O38/N38</f>
        <v>0.2857142857142857</v>
      </c>
      <c r="R38" s="32"/>
      <c r="S38" s="33"/>
      <c r="T38" s="32"/>
      <c r="U38" s="34"/>
    </row>
    <row r="39" spans="1:25">
      <c r="A39" s="4"/>
      <c r="B39" s="3"/>
      <c r="C39" s="2"/>
      <c r="D39" s="30">
        <v>13976</v>
      </c>
      <c r="E39" s="31" t="s">
        <v>64</v>
      </c>
      <c r="F39" s="32">
        <v>10</v>
      </c>
      <c r="G39" s="33">
        <v>10</v>
      </c>
      <c r="H39" s="32">
        <f t="shared" si="4"/>
        <v>0</v>
      </c>
      <c r="I39" s="34">
        <f t="shared" si="5"/>
        <v>1</v>
      </c>
      <c r="J39" s="35"/>
      <c r="K39" s="33"/>
      <c r="L39" s="32"/>
      <c r="M39" s="34"/>
      <c r="N39" s="32">
        <v>3</v>
      </c>
      <c r="O39" s="33">
        <v>3</v>
      </c>
      <c r="P39" s="32">
        <f>N39-O39</f>
        <v>0</v>
      </c>
      <c r="Q39" s="34">
        <f>O39/N39</f>
        <v>1</v>
      </c>
      <c r="R39" s="32"/>
      <c r="S39" s="33"/>
      <c r="T39" s="32"/>
      <c r="U39" s="34"/>
    </row>
    <row r="40" spans="1:25">
      <c r="A40" s="4"/>
      <c r="B40" s="3"/>
      <c r="C40" s="30" t="s">
        <v>65</v>
      </c>
      <c r="D40" s="30">
        <v>13483</v>
      </c>
      <c r="E40" s="31" t="s">
        <v>66</v>
      </c>
      <c r="F40" s="32">
        <v>10</v>
      </c>
      <c r="G40" s="33">
        <v>9</v>
      </c>
      <c r="H40" s="32">
        <f t="shared" si="4"/>
        <v>1</v>
      </c>
      <c r="I40" s="34">
        <f t="shared" si="5"/>
        <v>0.9</v>
      </c>
      <c r="J40" s="35"/>
      <c r="K40" s="33"/>
      <c r="L40" s="32"/>
      <c r="M40" s="34"/>
      <c r="N40" s="32"/>
      <c r="O40" s="33"/>
      <c r="P40" s="32"/>
      <c r="Q40" s="34"/>
      <c r="R40" s="32"/>
      <c r="S40" s="33"/>
      <c r="T40" s="32"/>
      <c r="U40" s="34"/>
    </row>
    <row r="41" spans="1:25">
      <c r="A41" s="4"/>
      <c r="B41" s="3">
        <v>8</v>
      </c>
      <c r="C41" s="2" t="s">
        <v>67</v>
      </c>
      <c r="D41" s="30">
        <v>8752</v>
      </c>
      <c r="E41" s="31" t="s">
        <v>68</v>
      </c>
      <c r="F41" s="32">
        <v>10</v>
      </c>
      <c r="G41" s="33">
        <v>10</v>
      </c>
      <c r="H41" s="32">
        <f t="shared" si="4"/>
        <v>0</v>
      </c>
      <c r="I41" s="34">
        <f t="shared" si="5"/>
        <v>1</v>
      </c>
      <c r="J41" s="35"/>
      <c r="K41" s="33"/>
      <c r="L41" s="32"/>
      <c r="M41" s="34"/>
      <c r="N41" s="32"/>
      <c r="O41" s="33"/>
      <c r="P41" s="32"/>
      <c r="Q41" s="34"/>
      <c r="R41" s="32"/>
      <c r="S41" s="33"/>
      <c r="T41" s="32"/>
      <c r="U41" s="34"/>
    </row>
    <row r="42" spans="1:25">
      <c r="A42" s="4"/>
      <c r="B42" s="3"/>
      <c r="C42" s="2"/>
      <c r="D42" s="30">
        <v>8945</v>
      </c>
      <c r="E42" s="31" t="s">
        <v>69</v>
      </c>
      <c r="F42" s="32">
        <v>6</v>
      </c>
      <c r="G42" s="33">
        <v>0</v>
      </c>
      <c r="H42" s="32">
        <f t="shared" si="4"/>
        <v>6</v>
      </c>
      <c r="I42" s="34">
        <f t="shared" si="5"/>
        <v>0</v>
      </c>
      <c r="J42" s="35"/>
      <c r="K42" s="33"/>
      <c r="L42" s="32"/>
      <c r="M42" s="34"/>
      <c r="N42" s="32"/>
      <c r="O42" s="33"/>
      <c r="P42" s="32"/>
      <c r="Q42" s="34"/>
      <c r="R42" s="32"/>
      <c r="S42" s="33"/>
      <c r="T42" s="32"/>
      <c r="U42" s="34"/>
    </row>
    <row r="43" spans="1:25">
      <c r="A43" s="4"/>
      <c r="B43" s="3"/>
      <c r="C43" s="2"/>
      <c r="D43" s="30">
        <v>8747</v>
      </c>
      <c r="E43" s="31" t="s">
        <v>70</v>
      </c>
      <c r="F43" s="32">
        <v>10</v>
      </c>
      <c r="G43" s="33">
        <v>10</v>
      </c>
      <c r="H43" s="32">
        <f t="shared" si="4"/>
        <v>0</v>
      </c>
      <c r="I43" s="34">
        <f t="shared" si="5"/>
        <v>1</v>
      </c>
      <c r="J43" s="35"/>
      <c r="K43" s="33"/>
      <c r="L43" s="32"/>
      <c r="M43" s="34"/>
      <c r="N43" s="32"/>
      <c r="O43" s="33"/>
      <c r="P43" s="32"/>
      <c r="Q43" s="34"/>
      <c r="R43" s="32"/>
      <c r="S43" s="33"/>
      <c r="T43" s="32"/>
      <c r="U43" s="34"/>
    </row>
    <row r="44" spans="1:25">
      <c r="A44" s="4"/>
      <c r="B44" s="3">
        <v>9</v>
      </c>
      <c r="C44" s="30" t="s">
        <v>71</v>
      </c>
      <c r="D44" s="30">
        <v>13091</v>
      </c>
      <c r="E44" s="31" t="s">
        <v>72</v>
      </c>
      <c r="F44" s="32">
        <v>3</v>
      </c>
      <c r="G44" s="33">
        <v>3</v>
      </c>
      <c r="H44" s="32">
        <f t="shared" si="4"/>
        <v>0</v>
      </c>
      <c r="I44" s="34">
        <f t="shared" si="5"/>
        <v>1</v>
      </c>
      <c r="J44" s="35">
        <v>2</v>
      </c>
      <c r="K44" s="33">
        <v>2</v>
      </c>
      <c r="L44" s="32">
        <f>J44-K44</f>
        <v>0</v>
      </c>
      <c r="M44" s="34">
        <f>K44/J44</f>
        <v>1</v>
      </c>
      <c r="N44" s="32"/>
      <c r="O44" s="33"/>
      <c r="P44" s="32"/>
      <c r="Q44" s="34"/>
      <c r="R44" s="32"/>
      <c r="S44" s="33"/>
      <c r="T44" s="32"/>
      <c r="U44" s="34"/>
    </row>
    <row r="45" spans="1:25">
      <c r="A45" s="4"/>
      <c r="B45" s="3"/>
      <c r="C45" s="2" t="s">
        <v>73</v>
      </c>
      <c r="D45" s="30">
        <v>8473</v>
      </c>
      <c r="E45" s="31" t="s">
        <v>74</v>
      </c>
      <c r="F45" s="32">
        <v>12</v>
      </c>
      <c r="G45" s="33">
        <v>12</v>
      </c>
      <c r="H45" s="32">
        <f t="shared" si="4"/>
        <v>0</v>
      </c>
      <c r="I45" s="34">
        <f t="shared" si="5"/>
        <v>1</v>
      </c>
      <c r="J45" s="35"/>
      <c r="K45" s="33"/>
      <c r="L45" s="32"/>
      <c r="M45" s="34"/>
      <c r="N45" s="32">
        <v>1</v>
      </c>
      <c r="O45" s="33">
        <v>1</v>
      </c>
      <c r="P45" s="32">
        <f>N45-O45</f>
        <v>0</v>
      </c>
      <c r="Q45" s="34">
        <f>O45/N45</f>
        <v>1</v>
      </c>
      <c r="R45" s="32">
        <v>0</v>
      </c>
      <c r="S45" s="33"/>
      <c r="T45" s="32">
        <f>R45-S45</f>
        <v>0</v>
      </c>
      <c r="U45" s="34" t="e">
        <f>S45/R45</f>
        <v>#DIV/0!</v>
      </c>
    </row>
    <row r="46" spans="1:25">
      <c r="A46" s="4"/>
      <c r="B46" s="3"/>
      <c r="C46" s="2"/>
      <c r="D46" s="30">
        <v>8639</v>
      </c>
      <c r="E46" s="31" t="s">
        <v>75</v>
      </c>
      <c r="F46" s="32">
        <v>30</v>
      </c>
      <c r="G46" s="33">
        <v>22</v>
      </c>
      <c r="H46" s="32">
        <f t="shared" si="4"/>
        <v>8</v>
      </c>
      <c r="I46" s="34">
        <f t="shared" si="5"/>
        <v>0.73333333333333328</v>
      </c>
      <c r="J46" s="35"/>
      <c r="K46" s="33"/>
      <c r="L46" s="32"/>
      <c r="M46" s="34"/>
      <c r="N46" s="32"/>
      <c r="O46" s="33"/>
      <c r="P46" s="32"/>
      <c r="Q46" s="34"/>
      <c r="R46" s="32"/>
      <c r="S46" s="33"/>
      <c r="T46" s="32"/>
      <c r="U46" s="34"/>
    </row>
    <row r="47" spans="1:25">
      <c r="A47" s="4"/>
      <c r="B47" s="3">
        <v>10</v>
      </c>
      <c r="C47" s="2" t="s">
        <v>76</v>
      </c>
      <c r="D47" s="30">
        <v>1981</v>
      </c>
      <c r="E47" s="31" t="s">
        <v>77</v>
      </c>
      <c r="F47" s="32">
        <v>5</v>
      </c>
      <c r="G47" s="33">
        <v>0</v>
      </c>
      <c r="H47" s="32">
        <f t="shared" si="4"/>
        <v>5</v>
      </c>
      <c r="I47" s="34">
        <f t="shared" si="5"/>
        <v>0</v>
      </c>
      <c r="J47" s="35"/>
      <c r="K47" s="33"/>
      <c r="L47" s="32"/>
      <c r="M47" s="34"/>
      <c r="N47" s="32"/>
      <c r="O47" s="33"/>
      <c r="P47" s="32"/>
      <c r="Q47" s="34"/>
      <c r="R47" s="32"/>
      <c r="S47" s="33"/>
      <c r="T47" s="32"/>
      <c r="U47" s="34"/>
    </row>
    <row r="48" spans="1:25">
      <c r="A48" s="4"/>
      <c r="B48" s="3"/>
      <c r="C48" s="2"/>
      <c r="D48" s="30">
        <v>1944</v>
      </c>
      <c r="E48" s="31" t="s">
        <v>78</v>
      </c>
      <c r="F48" s="32">
        <v>9</v>
      </c>
      <c r="G48" s="33">
        <v>9</v>
      </c>
      <c r="H48" s="32">
        <f t="shared" si="4"/>
        <v>0</v>
      </c>
      <c r="I48" s="34">
        <f t="shared" si="5"/>
        <v>1</v>
      </c>
      <c r="J48" s="35">
        <v>14</v>
      </c>
      <c r="K48" s="33">
        <v>13</v>
      </c>
      <c r="L48" s="32">
        <f>J48-K48</f>
        <v>1</v>
      </c>
      <c r="M48" s="34">
        <f>K48/J48</f>
        <v>0.9285714285714286</v>
      </c>
      <c r="N48" s="32"/>
      <c r="O48" s="33"/>
      <c r="P48" s="32"/>
      <c r="Q48" s="34"/>
      <c r="R48" s="32"/>
      <c r="S48" s="33"/>
      <c r="T48" s="32"/>
      <c r="U48" s="34"/>
    </row>
    <row r="49" spans="1:25">
      <c r="A49" s="4"/>
      <c r="B49" s="3"/>
      <c r="C49" s="2"/>
      <c r="D49" s="30">
        <v>2038</v>
      </c>
      <c r="E49" s="31" t="s">
        <v>79</v>
      </c>
      <c r="F49" s="32">
        <v>8</v>
      </c>
      <c r="G49" s="33">
        <v>6</v>
      </c>
      <c r="H49" s="32">
        <f t="shared" si="4"/>
        <v>2</v>
      </c>
      <c r="I49" s="34">
        <f t="shared" si="5"/>
        <v>0.75</v>
      </c>
      <c r="J49" s="35"/>
      <c r="K49" s="33"/>
      <c r="L49" s="32"/>
      <c r="M49" s="34"/>
      <c r="N49" s="32">
        <v>2</v>
      </c>
      <c r="O49" s="33">
        <v>0</v>
      </c>
      <c r="P49" s="32">
        <f>N49-O49</f>
        <v>2</v>
      </c>
      <c r="Q49" s="34">
        <f>O49/N49</f>
        <v>0</v>
      </c>
      <c r="R49" s="32"/>
      <c r="S49" s="33"/>
      <c r="T49" s="32"/>
      <c r="U49" s="34"/>
    </row>
    <row r="50" spans="1:25">
      <c r="A50" s="4"/>
      <c r="B50" s="3"/>
      <c r="C50" s="2"/>
      <c r="D50" s="30">
        <v>1987</v>
      </c>
      <c r="E50" s="31" t="s">
        <v>80</v>
      </c>
      <c r="F50" s="32">
        <v>14</v>
      </c>
      <c r="G50" s="33">
        <v>14</v>
      </c>
      <c r="H50" s="32">
        <f t="shared" si="4"/>
        <v>0</v>
      </c>
      <c r="I50" s="34">
        <f t="shared" si="5"/>
        <v>1</v>
      </c>
      <c r="J50" s="35">
        <v>5</v>
      </c>
      <c r="K50" s="33">
        <v>5</v>
      </c>
      <c r="L50" s="32">
        <f>J50-K50</f>
        <v>0</v>
      </c>
      <c r="M50" s="34">
        <f>K50/J50</f>
        <v>1</v>
      </c>
      <c r="N50" s="32">
        <v>5</v>
      </c>
      <c r="O50" s="33">
        <v>4</v>
      </c>
      <c r="P50" s="32">
        <f>N50-O50</f>
        <v>1</v>
      </c>
      <c r="Q50" s="34">
        <f>O50/N50</f>
        <v>0.8</v>
      </c>
      <c r="R50" s="32"/>
      <c r="S50" s="33"/>
      <c r="T50" s="32"/>
      <c r="U50" s="34"/>
    </row>
    <row r="51" spans="1:25">
      <c r="A51" s="4"/>
      <c r="B51" s="3"/>
      <c r="C51" s="2"/>
      <c r="D51" s="30">
        <v>2055</v>
      </c>
      <c r="E51" s="31" t="s">
        <v>81</v>
      </c>
      <c r="F51" s="32">
        <v>5</v>
      </c>
      <c r="G51" s="33">
        <v>5</v>
      </c>
      <c r="H51" s="32">
        <f t="shared" si="4"/>
        <v>0</v>
      </c>
      <c r="I51" s="34">
        <f t="shared" si="5"/>
        <v>1</v>
      </c>
      <c r="J51" s="35">
        <v>1</v>
      </c>
      <c r="K51" s="33"/>
      <c r="L51" s="32">
        <f>J51-K51</f>
        <v>1</v>
      </c>
      <c r="M51" s="34">
        <f>K51/J51</f>
        <v>0</v>
      </c>
      <c r="N51" s="32">
        <v>2</v>
      </c>
      <c r="O51" s="33">
        <v>1</v>
      </c>
      <c r="P51" s="32">
        <f>N51-O51</f>
        <v>1</v>
      </c>
      <c r="Q51" s="34">
        <f>O51/N51</f>
        <v>0.5</v>
      </c>
      <c r="R51" s="32"/>
      <c r="S51" s="33"/>
      <c r="T51" s="32"/>
      <c r="U51" s="34"/>
    </row>
    <row r="52" spans="1:25">
      <c r="A52" s="4"/>
      <c r="B52" s="29">
        <v>20</v>
      </c>
      <c r="C52" s="30" t="s">
        <v>82</v>
      </c>
      <c r="D52" s="30">
        <v>17277</v>
      </c>
      <c r="E52" s="31" t="s">
        <v>83</v>
      </c>
      <c r="F52" s="32">
        <v>20</v>
      </c>
      <c r="G52" s="33">
        <v>20</v>
      </c>
      <c r="H52" s="32">
        <f t="shared" si="4"/>
        <v>0</v>
      </c>
      <c r="I52" s="34">
        <f t="shared" si="5"/>
        <v>1</v>
      </c>
      <c r="J52" s="35"/>
      <c r="K52" s="33"/>
      <c r="L52" s="32"/>
      <c r="M52" s="34"/>
      <c r="N52" s="32"/>
      <c r="O52" s="33"/>
      <c r="P52" s="32"/>
      <c r="Q52" s="34"/>
      <c r="R52" s="32"/>
      <c r="S52" s="33"/>
      <c r="T52" s="32"/>
      <c r="U52" s="34"/>
    </row>
    <row r="53" spans="1:25">
      <c r="A53" s="5" t="s">
        <v>84</v>
      </c>
      <c r="B53" s="5"/>
      <c r="C53" s="5"/>
      <c r="D53" s="5"/>
      <c r="E53" s="5"/>
      <c r="F53" s="16">
        <f>SUM(F38:F52)</f>
        <v>160</v>
      </c>
      <c r="G53" s="16">
        <f>SUM(G38:G52)</f>
        <v>130</v>
      </c>
      <c r="H53" s="16">
        <f>SUM(H38:H52)</f>
        <v>30</v>
      </c>
      <c r="I53" s="27">
        <f t="shared" si="5"/>
        <v>0.8125</v>
      </c>
      <c r="J53" s="16">
        <f>SUM(J38:J52)</f>
        <v>22</v>
      </c>
      <c r="K53" s="16">
        <f>SUM(K38:K52)</f>
        <v>20</v>
      </c>
      <c r="L53" s="16">
        <f>SUM(L38:L52)</f>
        <v>2</v>
      </c>
      <c r="M53" s="27">
        <f>K53/J53</f>
        <v>0.90909090909090906</v>
      </c>
      <c r="N53" s="16">
        <f>SUM(N38:N52)</f>
        <v>20</v>
      </c>
      <c r="O53" s="16">
        <f>SUM(O38:O52)</f>
        <v>11</v>
      </c>
      <c r="P53" s="16">
        <f>N53-O53</f>
        <v>9</v>
      </c>
      <c r="Q53" s="27">
        <f>O53/N53</f>
        <v>0.55000000000000004</v>
      </c>
      <c r="R53" s="16">
        <f>SUM(R38:R52)</f>
        <v>0</v>
      </c>
      <c r="S53" s="16">
        <f>SUM(S38:S52)</f>
        <v>0</v>
      </c>
      <c r="T53" s="16">
        <f>R53-S53</f>
        <v>0</v>
      </c>
      <c r="U53" s="27" t="e">
        <f>S53/R53</f>
        <v>#DIV/0!</v>
      </c>
      <c r="V53" s="28"/>
      <c r="W53" s="28"/>
      <c r="X53" s="28"/>
      <c r="Y53" s="28"/>
    </row>
    <row r="54" spans="1:25">
      <c r="A54" s="1" t="s">
        <v>85</v>
      </c>
      <c r="B54" s="148">
        <v>11</v>
      </c>
      <c r="C54" s="149" t="s">
        <v>86</v>
      </c>
      <c r="D54" s="37">
        <v>1643</v>
      </c>
      <c r="E54" s="38" t="s">
        <v>87</v>
      </c>
      <c r="F54" s="39">
        <v>7</v>
      </c>
      <c r="G54" s="40">
        <v>7</v>
      </c>
      <c r="H54" s="39">
        <f t="shared" ref="H54:H69" si="6">F54-G54</f>
        <v>0</v>
      </c>
      <c r="I54" s="41">
        <f t="shared" si="5"/>
        <v>1</v>
      </c>
      <c r="J54" s="39">
        <v>0</v>
      </c>
      <c r="K54" s="40"/>
      <c r="L54" s="39">
        <f>J54-K54</f>
        <v>0</v>
      </c>
      <c r="M54" s="41"/>
      <c r="N54" s="39">
        <v>3</v>
      </c>
      <c r="O54" s="40">
        <v>0</v>
      </c>
      <c r="P54" s="39">
        <v>3</v>
      </c>
      <c r="Q54" s="41">
        <f>O54/N54</f>
        <v>0</v>
      </c>
      <c r="R54" s="41"/>
      <c r="S54" s="42"/>
      <c r="T54" s="41"/>
      <c r="U54" s="41"/>
    </row>
    <row r="55" spans="1:25">
      <c r="A55" s="1"/>
      <c r="B55" s="148"/>
      <c r="C55" s="149"/>
      <c r="D55" s="37">
        <v>1634</v>
      </c>
      <c r="E55" s="38" t="s">
        <v>88</v>
      </c>
      <c r="F55" s="39">
        <v>7</v>
      </c>
      <c r="G55" s="40">
        <v>7</v>
      </c>
      <c r="H55" s="39">
        <f t="shared" si="6"/>
        <v>0</v>
      </c>
      <c r="I55" s="41">
        <f t="shared" si="5"/>
        <v>1</v>
      </c>
      <c r="J55" s="39">
        <v>0</v>
      </c>
      <c r="K55" s="40"/>
      <c r="L55" s="39">
        <f>J55-K55</f>
        <v>0</v>
      </c>
      <c r="M55" s="41" t="e">
        <f>K55/J55</f>
        <v>#DIV/0!</v>
      </c>
      <c r="N55" s="39"/>
      <c r="O55" s="40"/>
      <c r="P55" s="39"/>
      <c r="Q55" s="41"/>
      <c r="R55" s="41"/>
      <c r="S55" s="42"/>
      <c r="T55" s="41"/>
      <c r="U55" s="41"/>
    </row>
    <row r="56" spans="1:25">
      <c r="A56" s="1"/>
      <c r="B56" s="148">
        <v>12</v>
      </c>
      <c r="C56" s="149" t="s">
        <v>89</v>
      </c>
      <c r="D56" s="37">
        <v>17694</v>
      </c>
      <c r="E56" s="38" t="s">
        <v>90</v>
      </c>
      <c r="F56" s="39">
        <v>10</v>
      </c>
      <c r="G56" s="40">
        <v>7</v>
      </c>
      <c r="H56" s="39">
        <f t="shared" si="6"/>
        <v>3</v>
      </c>
      <c r="I56" s="41">
        <f t="shared" si="5"/>
        <v>0.7</v>
      </c>
      <c r="J56" s="39"/>
      <c r="K56" s="40"/>
      <c r="L56" s="39"/>
      <c r="M56" s="41"/>
      <c r="N56" s="39">
        <v>2</v>
      </c>
      <c r="O56" s="40">
        <v>1</v>
      </c>
      <c r="P56" s="39">
        <f>N56-O56</f>
        <v>1</v>
      </c>
      <c r="Q56" s="41">
        <f>O56/N56</f>
        <v>0.5</v>
      </c>
      <c r="R56" s="41"/>
      <c r="S56" s="42"/>
      <c r="T56" s="41"/>
      <c r="U56" s="41"/>
    </row>
    <row r="57" spans="1:25">
      <c r="A57" s="1"/>
      <c r="B57" s="148"/>
      <c r="C57" s="149"/>
      <c r="D57" s="37">
        <v>17724</v>
      </c>
      <c r="E57" s="38" t="s">
        <v>91</v>
      </c>
      <c r="F57" s="39">
        <v>10</v>
      </c>
      <c r="G57" s="40">
        <v>9</v>
      </c>
      <c r="H57" s="39">
        <f t="shared" si="6"/>
        <v>1</v>
      </c>
      <c r="I57" s="41">
        <f t="shared" si="5"/>
        <v>0.9</v>
      </c>
      <c r="J57" s="39"/>
      <c r="K57" s="40"/>
      <c r="L57" s="39"/>
      <c r="M57" s="41"/>
      <c r="N57" s="39"/>
      <c r="O57" s="40"/>
      <c r="P57" s="39"/>
      <c r="Q57" s="41"/>
      <c r="R57" s="41"/>
      <c r="S57" s="42"/>
      <c r="T57" s="41"/>
      <c r="U57" s="41"/>
    </row>
    <row r="58" spans="1:25">
      <c r="A58" s="1"/>
      <c r="B58" s="148"/>
      <c r="C58" s="149"/>
      <c r="D58" s="37">
        <v>17695</v>
      </c>
      <c r="E58" s="38" t="s">
        <v>92</v>
      </c>
      <c r="F58" s="39">
        <v>10</v>
      </c>
      <c r="G58" s="40">
        <v>8</v>
      </c>
      <c r="H58" s="39">
        <f t="shared" si="6"/>
        <v>2</v>
      </c>
      <c r="I58" s="41">
        <f t="shared" si="5"/>
        <v>0.8</v>
      </c>
      <c r="J58" s="39"/>
      <c r="K58" s="40"/>
      <c r="L58" s="39"/>
      <c r="M58" s="41"/>
      <c r="N58" s="39">
        <v>2</v>
      </c>
      <c r="O58" s="40">
        <v>2</v>
      </c>
      <c r="P58" s="39">
        <f>N58-O58</f>
        <v>0</v>
      </c>
      <c r="Q58" s="41">
        <f>O58/N58</f>
        <v>1</v>
      </c>
      <c r="R58" s="41"/>
      <c r="S58" s="42"/>
      <c r="T58" s="41"/>
      <c r="U58" s="41"/>
    </row>
    <row r="59" spans="1:25">
      <c r="A59" s="1"/>
      <c r="B59" s="148"/>
      <c r="C59" s="149"/>
      <c r="D59" s="37">
        <v>24293</v>
      </c>
      <c r="E59" s="38" t="s">
        <v>93</v>
      </c>
      <c r="F59" s="39">
        <v>14</v>
      </c>
      <c r="G59" s="40">
        <v>3</v>
      </c>
      <c r="H59" s="39">
        <f t="shared" si="6"/>
        <v>11</v>
      </c>
      <c r="I59" s="41">
        <f t="shared" si="5"/>
        <v>0.21428571428571427</v>
      </c>
      <c r="J59" s="39"/>
      <c r="K59" s="40"/>
      <c r="L59" s="39"/>
      <c r="M59" s="41"/>
      <c r="N59" s="39"/>
      <c r="O59" s="40"/>
      <c r="P59" s="39"/>
      <c r="Q59" s="41"/>
      <c r="R59" s="41"/>
      <c r="S59" s="42"/>
      <c r="T59" s="41"/>
      <c r="U59" s="41"/>
    </row>
    <row r="60" spans="1:25">
      <c r="A60" s="1"/>
      <c r="B60" s="148">
        <v>13</v>
      </c>
      <c r="C60" s="149" t="s">
        <v>94</v>
      </c>
      <c r="D60" s="37">
        <v>2631</v>
      </c>
      <c r="E60" s="38" t="s">
        <v>95</v>
      </c>
      <c r="F60" s="39">
        <v>8</v>
      </c>
      <c r="G60" s="40">
        <v>5</v>
      </c>
      <c r="H60" s="39">
        <f t="shared" si="6"/>
        <v>3</v>
      </c>
      <c r="I60" s="41">
        <f t="shared" ref="I60:I86" si="7">G60/F60</f>
        <v>0.625</v>
      </c>
      <c r="J60" s="39"/>
      <c r="K60" s="40"/>
      <c r="L60" s="39"/>
      <c r="M60" s="41"/>
      <c r="N60" s="39"/>
      <c r="O60" s="40"/>
      <c r="P60" s="39"/>
      <c r="Q60" s="41"/>
      <c r="R60" s="41"/>
      <c r="S60" s="42"/>
      <c r="T60" s="41"/>
      <c r="U60" s="41"/>
    </row>
    <row r="61" spans="1:25">
      <c r="A61" s="1"/>
      <c r="B61" s="148"/>
      <c r="C61" s="149"/>
      <c r="D61" s="37">
        <v>2619</v>
      </c>
      <c r="E61" s="38" t="s">
        <v>96</v>
      </c>
      <c r="F61" s="39">
        <v>8</v>
      </c>
      <c r="G61" s="40">
        <v>7</v>
      </c>
      <c r="H61" s="39">
        <f t="shared" si="6"/>
        <v>1</v>
      </c>
      <c r="I61" s="41">
        <f t="shared" si="7"/>
        <v>0.875</v>
      </c>
      <c r="J61" s="39">
        <v>2</v>
      </c>
      <c r="K61" s="40"/>
      <c r="L61" s="39">
        <f>J61-K61</f>
        <v>2</v>
      </c>
      <c r="M61" s="41">
        <f>K61/J61</f>
        <v>0</v>
      </c>
      <c r="N61" s="39"/>
      <c r="O61" s="40"/>
      <c r="P61" s="39"/>
      <c r="Q61" s="41"/>
      <c r="R61" s="41"/>
      <c r="S61" s="42"/>
      <c r="T61" s="41"/>
      <c r="U61" s="41"/>
    </row>
    <row r="62" spans="1:25">
      <c r="A62" s="1"/>
      <c r="B62" s="36">
        <v>14</v>
      </c>
      <c r="C62" s="37" t="s">
        <v>97</v>
      </c>
      <c r="D62" s="37">
        <v>13825</v>
      </c>
      <c r="E62" s="38" t="s">
        <v>98</v>
      </c>
      <c r="F62" s="39">
        <v>10</v>
      </c>
      <c r="G62" s="40">
        <v>10</v>
      </c>
      <c r="H62" s="39">
        <f t="shared" si="6"/>
        <v>0</v>
      </c>
      <c r="I62" s="41">
        <f t="shared" si="7"/>
        <v>1</v>
      </c>
      <c r="J62" s="39"/>
      <c r="K62" s="40"/>
      <c r="L62" s="39"/>
      <c r="M62" s="41"/>
      <c r="N62" s="39">
        <v>1</v>
      </c>
      <c r="O62" s="40">
        <v>0</v>
      </c>
      <c r="P62" s="39">
        <f>N62-O62</f>
        <v>1</v>
      </c>
      <c r="Q62" s="41">
        <f>O62/N62</f>
        <v>0</v>
      </c>
      <c r="R62" s="41"/>
      <c r="S62" s="42"/>
      <c r="T62" s="41"/>
      <c r="U62" s="41"/>
    </row>
    <row r="63" spans="1:25">
      <c r="A63" s="1"/>
      <c r="B63" s="148">
        <v>15</v>
      </c>
      <c r="C63" s="149" t="s">
        <v>99</v>
      </c>
      <c r="D63" s="37">
        <v>12228</v>
      </c>
      <c r="E63" s="38" t="s">
        <v>100</v>
      </c>
      <c r="F63" s="39">
        <v>6</v>
      </c>
      <c r="G63" s="40">
        <v>6</v>
      </c>
      <c r="H63" s="39">
        <f t="shared" si="6"/>
        <v>0</v>
      </c>
      <c r="I63" s="41">
        <f t="shared" si="7"/>
        <v>1</v>
      </c>
      <c r="J63" s="39"/>
      <c r="K63" s="40"/>
      <c r="L63" s="39"/>
      <c r="M63" s="41"/>
      <c r="N63" s="39"/>
      <c r="O63" s="40"/>
      <c r="P63" s="39"/>
      <c r="Q63" s="41"/>
      <c r="R63" s="41"/>
      <c r="S63" s="42"/>
      <c r="T63" s="41"/>
      <c r="U63" s="41"/>
    </row>
    <row r="64" spans="1:25">
      <c r="A64" s="1"/>
      <c r="B64" s="148"/>
      <c r="C64" s="149"/>
      <c r="D64" s="37">
        <v>12515</v>
      </c>
      <c r="E64" s="38" t="s">
        <v>101</v>
      </c>
      <c r="F64" s="39">
        <v>6</v>
      </c>
      <c r="G64" s="40">
        <v>5</v>
      </c>
      <c r="H64" s="39">
        <f t="shared" si="6"/>
        <v>1</v>
      </c>
      <c r="I64" s="41">
        <f t="shared" si="7"/>
        <v>0.83333333333333337</v>
      </c>
      <c r="J64" s="39"/>
      <c r="K64" s="40"/>
      <c r="L64" s="39"/>
      <c r="M64" s="41"/>
      <c r="N64" s="39"/>
      <c r="O64" s="40"/>
      <c r="P64" s="39"/>
      <c r="Q64" s="41"/>
      <c r="R64" s="41"/>
      <c r="S64" s="42"/>
      <c r="T64" s="41"/>
      <c r="U64" s="41"/>
    </row>
    <row r="65" spans="1:25">
      <c r="A65" s="1"/>
      <c r="B65" s="148"/>
      <c r="C65" s="149"/>
      <c r="D65" s="37">
        <v>12127</v>
      </c>
      <c r="E65" s="38" t="s">
        <v>102</v>
      </c>
      <c r="F65" s="39">
        <v>8</v>
      </c>
      <c r="G65" s="40">
        <v>8</v>
      </c>
      <c r="H65" s="39">
        <f t="shared" si="6"/>
        <v>0</v>
      </c>
      <c r="I65" s="41">
        <f t="shared" si="7"/>
        <v>1</v>
      </c>
      <c r="J65" s="39"/>
      <c r="K65" s="40"/>
      <c r="L65" s="39"/>
      <c r="M65" s="41"/>
      <c r="N65" s="39">
        <v>6</v>
      </c>
      <c r="O65" s="40">
        <v>4</v>
      </c>
      <c r="P65" s="39">
        <f>N65-O65</f>
        <v>2</v>
      </c>
      <c r="Q65" s="41">
        <f>O65/N65</f>
        <v>0.66666666666666663</v>
      </c>
      <c r="R65" s="41"/>
      <c r="S65" s="42"/>
      <c r="T65" s="41"/>
      <c r="U65" s="41"/>
    </row>
    <row r="66" spans="1:25">
      <c r="A66" s="1"/>
      <c r="B66" s="148"/>
      <c r="C66" s="149"/>
      <c r="D66" s="37">
        <v>12227</v>
      </c>
      <c r="E66" s="38" t="s">
        <v>103</v>
      </c>
      <c r="F66" s="39">
        <v>14</v>
      </c>
      <c r="G66" s="40">
        <v>13</v>
      </c>
      <c r="H66" s="39">
        <f t="shared" si="6"/>
        <v>1</v>
      </c>
      <c r="I66" s="41">
        <f t="shared" si="7"/>
        <v>0.9285714285714286</v>
      </c>
      <c r="J66" s="39"/>
      <c r="K66" s="40"/>
      <c r="L66" s="39"/>
      <c r="M66" s="41"/>
      <c r="N66" s="39">
        <v>2</v>
      </c>
      <c r="O66" s="40">
        <v>0</v>
      </c>
      <c r="P66" s="39">
        <f>N66-O66</f>
        <v>2</v>
      </c>
      <c r="Q66" s="41">
        <f>O66/N66</f>
        <v>0</v>
      </c>
      <c r="R66" s="41"/>
      <c r="S66" s="42"/>
      <c r="T66" s="41"/>
      <c r="U66" s="41"/>
    </row>
    <row r="67" spans="1:25">
      <c r="A67" s="1"/>
      <c r="B67" s="148"/>
      <c r="C67" s="149"/>
      <c r="D67" s="37"/>
      <c r="E67" s="38" t="s">
        <v>104</v>
      </c>
      <c r="F67" s="39">
        <v>10</v>
      </c>
      <c r="G67" s="40">
        <v>0</v>
      </c>
      <c r="H67" s="39">
        <f t="shared" si="6"/>
        <v>10</v>
      </c>
      <c r="I67" s="41">
        <f t="shared" si="7"/>
        <v>0</v>
      </c>
      <c r="J67" s="39"/>
      <c r="K67" s="40"/>
      <c r="L67" s="39"/>
      <c r="M67" s="41"/>
      <c r="N67" s="39"/>
      <c r="O67" s="40"/>
      <c r="P67" s="39"/>
      <c r="Q67" s="41"/>
      <c r="R67" s="41"/>
      <c r="S67" s="42"/>
      <c r="T67" s="41"/>
      <c r="U67" s="41"/>
    </row>
    <row r="68" spans="1:25">
      <c r="A68" s="1"/>
      <c r="B68" s="148"/>
      <c r="C68" s="149"/>
      <c r="D68" s="37">
        <v>12100</v>
      </c>
      <c r="E68" s="38" t="s">
        <v>105</v>
      </c>
      <c r="F68" s="39">
        <v>22</v>
      </c>
      <c r="G68" s="40">
        <v>17</v>
      </c>
      <c r="H68" s="39">
        <f t="shared" si="6"/>
        <v>5</v>
      </c>
      <c r="I68" s="41">
        <f t="shared" si="7"/>
        <v>0.77272727272727271</v>
      </c>
      <c r="J68" s="39"/>
      <c r="K68" s="40"/>
      <c r="L68" s="39"/>
      <c r="M68" s="41"/>
      <c r="N68" s="39">
        <v>2</v>
      </c>
      <c r="O68" s="40">
        <v>0</v>
      </c>
      <c r="P68" s="39">
        <f>N68-O68</f>
        <v>2</v>
      </c>
      <c r="Q68" s="41">
        <f>O68/N68</f>
        <v>0</v>
      </c>
      <c r="R68" s="41"/>
      <c r="S68" s="42"/>
      <c r="T68" s="41"/>
      <c r="U68" s="41"/>
    </row>
    <row r="69" spans="1:25">
      <c r="A69" s="1"/>
      <c r="B69" s="148"/>
      <c r="C69" s="37" t="s">
        <v>106</v>
      </c>
      <c r="D69" s="37">
        <v>16816</v>
      </c>
      <c r="E69" s="38" t="s">
        <v>107</v>
      </c>
      <c r="F69" s="39">
        <v>15</v>
      </c>
      <c r="G69" s="40">
        <v>9</v>
      </c>
      <c r="H69" s="39">
        <f t="shared" si="6"/>
        <v>6</v>
      </c>
      <c r="I69" s="41">
        <f t="shared" si="7"/>
        <v>0.6</v>
      </c>
      <c r="J69" s="39"/>
      <c r="K69" s="40"/>
      <c r="L69" s="39"/>
      <c r="M69" s="41"/>
      <c r="N69" s="39">
        <v>2</v>
      </c>
      <c r="O69" s="40">
        <v>0</v>
      </c>
      <c r="P69" s="39">
        <f>N69-O69</f>
        <v>2</v>
      </c>
      <c r="Q69" s="41">
        <f>O69/N69</f>
        <v>0</v>
      </c>
      <c r="R69" s="43">
        <v>2</v>
      </c>
      <c r="S69" s="42"/>
      <c r="T69" s="41">
        <f>S69/R69</f>
        <v>0</v>
      </c>
      <c r="U69" s="41"/>
    </row>
    <row r="70" spans="1:25">
      <c r="A70" s="5" t="s">
        <v>108</v>
      </c>
      <c r="B70" s="5"/>
      <c r="C70" s="5"/>
      <c r="D70" s="5"/>
      <c r="E70" s="5"/>
      <c r="F70" s="16">
        <f>SUM(F54:F69)</f>
        <v>165</v>
      </c>
      <c r="G70" s="16">
        <f>SUM(G54:G69)</f>
        <v>121</v>
      </c>
      <c r="H70" s="16">
        <f>SUM(H54:H69)</f>
        <v>44</v>
      </c>
      <c r="I70" s="27">
        <f t="shared" si="7"/>
        <v>0.73333333333333328</v>
      </c>
      <c r="J70" s="16">
        <f>SUM(J54:J69)</f>
        <v>2</v>
      </c>
      <c r="K70" s="16">
        <f>SUM(K54:K69)</f>
        <v>0</v>
      </c>
      <c r="L70" s="16">
        <f>J70-K70</f>
        <v>2</v>
      </c>
      <c r="M70" s="27">
        <f>K70/J70</f>
        <v>0</v>
      </c>
      <c r="N70" s="16">
        <f>SUM(N54:N69)</f>
        <v>20</v>
      </c>
      <c r="O70" s="16">
        <f>SUM(O54:O69)</f>
        <v>7</v>
      </c>
      <c r="P70" s="16">
        <f>SUM(P54:P69)</f>
        <v>13</v>
      </c>
      <c r="Q70" s="27">
        <f>O70/N70</f>
        <v>0.35</v>
      </c>
      <c r="R70" s="27"/>
      <c r="S70" s="27"/>
      <c r="T70" s="27"/>
      <c r="U70" s="27"/>
      <c r="V70" s="44"/>
      <c r="W70" s="44"/>
      <c r="X70" s="44"/>
      <c r="Y70" s="44"/>
    </row>
    <row r="71" spans="1:25">
      <c r="A71" s="150" t="s">
        <v>109</v>
      </c>
      <c r="B71" s="5">
        <v>16</v>
      </c>
      <c r="C71" s="12" t="s">
        <v>110</v>
      </c>
      <c r="D71" s="15">
        <v>254</v>
      </c>
      <c r="E71" s="45" t="s">
        <v>111</v>
      </c>
      <c r="F71" s="46">
        <v>2</v>
      </c>
      <c r="G71" s="47">
        <v>0</v>
      </c>
      <c r="H71" s="46">
        <f t="shared" ref="H71:H84" si="8">F71-G71</f>
        <v>2</v>
      </c>
      <c r="I71" s="48">
        <f t="shared" si="7"/>
        <v>0</v>
      </c>
      <c r="J71" s="49"/>
      <c r="K71" s="47"/>
      <c r="L71" s="46"/>
      <c r="M71" s="48"/>
      <c r="N71" s="46">
        <v>2</v>
      </c>
      <c r="O71" s="47">
        <v>1</v>
      </c>
      <c r="P71" s="46">
        <f>N71-O71</f>
        <v>1</v>
      </c>
      <c r="Q71" s="48">
        <f>O71/N71</f>
        <v>0.5</v>
      </c>
      <c r="R71" s="48"/>
      <c r="S71" s="50"/>
      <c r="T71" s="48"/>
      <c r="U71" s="48"/>
    </row>
    <row r="72" spans="1:25">
      <c r="A72" s="150"/>
      <c r="B72" s="5"/>
      <c r="C72" s="12"/>
      <c r="D72" s="15">
        <v>348</v>
      </c>
      <c r="E72" s="45" t="s">
        <v>112</v>
      </c>
      <c r="F72" s="46">
        <v>14</v>
      </c>
      <c r="G72" s="47">
        <v>14</v>
      </c>
      <c r="H72" s="46">
        <f t="shared" si="8"/>
        <v>0</v>
      </c>
      <c r="I72" s="48">
        <f t="shared" si="7"/>
        <v>1</v>
      </c>
      <c r="J72" s="49"/>
      <c r="K72" s="47"/>
      <c r="L72" s="46"/>
      <c r="M72" s="48"/>
      <c r="N72" s="46"/>
      <c r="O72" s="47"/>
      <c r="P72" s="46"/>
      <c r="Q72" s="48"/>
      <c r="R72" s="48"/>
      <c r="S72" s="50"/>
      <c r="T72" s="48"/>
      <c r="U72" s="48"/>
    </row>
    <row r="73" spans="1:25">
      <c r="A73" s="150"/>
      <c r="B73" s="5"/>
      <c r="C73" s="12" t="s">
        <v>113</v>
      </c>
      <c r="D73" s="15">
        <v>646</v>
      </c>
      <c r="E73" s="45" t="s">
        <v>114</v>
      </c>
      <c r="F73" s="46">
        <v>5</v>
      </c>
      <c r="G73" s="47">
        <v>5</v>
      </c>
      <c r="H73" s="46">
        <f t="shared" si="8"/>
        <v>0</v>
      </c>
      <c r="I73" s="48">
        <f t="shared" si="7"/>
        <v>1</v>
      </c>
      <c r="J73" s="49">
        <v>5</v>
      </c>
      <c r="K73" s="47">
        <v>1</v>
      </c>
      <c r="L73" s="46">
        <f>J73-K73</f>
        <v>4</v>
      </c>
      <c r="M73" s="48">
        <f>K73/J73</f>
        <v>0.2</v>
      </c>
      <c r="N73" s="46"/>
      <c r="O73" s="47"/>
      <c r="P73" s="46"/>
      <c r="Q73" s="48"/>
      <c r="R73" s="48"/>
      <c r="S73" s="50"/>
      <c r="T73" s="48"/>
      <c r="U73" s="48"/>
    </row>
    <row r="74" spans="1:25">
      <c r="A74" s="150"/>
      <c r="B74" s="5"/>
      <c r="C74" s="12"/>
      <c r="D74" s="15">
        <v>656</v>
      </c>
      <c r="E74" s="45" t="s">
        <v>115</v>
      </c>
      <c r="F74" s="46">
        <v>25</v>
      </c>
      <c r="G74" s="47">
        <v>12</v>
      </c>
      <c r="H74" s="46">
        <f t="shared" si="8"/>
        <v>13</v>
      </c>
      <c r="I74" s="48">
        <f t="shared" si="7"/>
        <v>0.48</v>
      </c>
      <c r="J74" s="49"/>
      <c r="K74" s="47"/>
      <c r="L74" s="46"/>
      <c r="M74" s="48"/>
      <c r="N74" s="46"/>
      <c r="O74" s="47"/>
      <c r="P74" s="46"/>
      <c r="Q74" s="48"/>
      <c r="R74" s="48"/>
      <c r="S74" s="50"/>
      <c r="T74" s="48"/>
      <c r="U74" s="48"/>
    </row>
    <row r="75" spans="1:25">
      <c r="A75" s="150"/>
      <c r="B75" s="5">
        <v>17</v>
      </c>
      <c r="C75" s="12" t="s">
        <v>116</v>
      </c>
      <c r="D75" s="15">
        <v>10886</v>
      </c>
      <c r="E75" s="45" t="s">
        <v>117</v>
      </c>
      <c r="F75" s="46">
        <v>15</v>
      </c>
      <c r="G75" s="47">
        <v>15</v>
      </c>
      <c r="H75" s="46">
        <f t="shared" si="8"/>
        <v>0</v>
      </c>
      <c r="I75" s="48">
        <f t="shared" si="7"/>
        <v>1</v>
      </c>
      <c r="J75" s="49">
        <v>2</v>
      </c>
      <c r="K75" s="47">
        <v>2</v>
      </c>
      <c r="L75" s="46">
        <f>J75-K75</f>
        <v>0</v>
      </c>
      <c r="M75" s="48">
        <f>K75/J75</f>
        <v>1</v>
      </c>
      <c r="N75" s="46">
        <v>1</v>
      </c>
      <c r="O75" s="47">
        <v>1</v>
      </c>
      <c r="P75" s="46">
        <f>N75-O75</f>
        <v>0</v>
      </c>
      <c r="Q75" s="48">
        <f>O75/N75</f>
        <v>1</v>
      </c>
      <c r="R75" s="48"/>
      <c r="S75" s="50"/>
      <c r="T75" s="48"/>
      <c r="U75" s="48"/>
    </row>
    <row r="76" spans="1:25">
      <c r="A76" s="150"/>
      <c r="B76" s="5"/>
      <c r="C76" s="12"/>
      <c r="D76" s="15">
        <v>10723</v>
      </c>
      <c r="E76" s="45" t="s">
        <v>118</v>
      </c>
      <c r="F76" s="46">
        <v>17</v>
      </c>
      <c r="G76" s="47">
        <v>6</v>
      </c>
      <c r="H76" s="46">
        <f t="shared" si="8"/>
        <v>11</v>
      </c>
      <c r="I76" s="48">
        <f t="shared" si="7"/>
        <v>0.35294117647058826</v>
      </c>
      <c r="J76" s="49"/>
      <c r="K76" s="47"/>
      <c r="L76" s="46"/>
      <c r="M76" s="48"/>
      <c r="N76" s="46">
        <v>5</v>
      </c>
      <c r="O76" s="47">
        <v>2</v>
      </c>
      <c r="P76" s="46">
        <f>N76-O76</f>
        <v>3</v>
      </c>
      <c r="Q76" s="48">
        <f>O76/N76</f>
        <v>0.4</v>
      </c>
      <c r="R76" s="48"/>
      <c r="S76" s="50"/>
      <c r="T76" s="48"/>
      <c r="U76" s="48"/>
    </row>
    <row r="77" spans="1:25">
      <c r="A77" s="150"/>
      <c r="B77" s="5"/>
      <c r="C77" s="12"/>
      <c r="D77" s="15">
        <v>10888</v>
      </c>
      <c r="E77" s="45" t="s">
        <v>119</v>
      </c>
      <c r="F77" s="46">
        <v>7</v>
      </c>
      <c r="G77" s="47">
        <v>1</v>
      </c>
      <c r="H77" s="46">
        <f t="shared" si="8"/>
        <v>6</v>
      </c>
      <c r="I77" s="48">
        <f t="shared" si="7"/>
        <v>0.14285714285714285</v>
      </c>
      <c r="J77" s="49"/>
      <c r="K77" s="47"/>
      <c r="L77" s="46"/>
      <c r="M77" s="48"/>
      <c r="N77" s="46">
        <v>10</v>
      </c>
      <c r="O77" s="47">
        <v>0</v>
      </c>
      <c r="P77" s="46">
        <f>N77-O77</f>
        <v>10</v>
      </c>
      <c r="Q77" s="48">
        <f>O77/N77</f>
        <v>0</v>
      </c>
      <c r="R77" s="48"/>
      <c r="S77" s="50"/>
      <c r="T77" s="48"/>
      <c r="U77" s="48"/>
      <c r="V77" t="s">
        <v>56</v>
      </c>
    </row>
    <row r="78" spans="1:25">
      <c r="A78" s="150"/>
      <c r="B78" s="5"/>
      <c r="C78" s="12"/>
      <c r="D78" s="15">
        <v>10989</v>
      </c>
      <c r="E78" s="45" t="s">
        <v>120</v>
      </c>
      <c r="F78" s="46">
        <v>28</v>
      </c>
      <c r="G78" s="47">
        <v>8</v>
      </c>
      <c r="H78" s="46">
        <f t="shared" si="8"/>
        <v>20</v>
      </c>
      <c r="I78" s="48">
        <f t="shared" si="7"/>
        <v>0.2857142857142857</v>
      </c>
      <c r="J78" s="49">
        <v>4</v>
      </c>
      <c r="K78" s="47"/>
      <c r="L78" s="46">
        <f>J78-K78</f>
        <v>4</v>
      </c>
      <c r="M78" s="48">
        <f>K78/J78</f>
        <v>0</v>
      </c>
      <c r="N78" s="46">
        <v>7</v>
      </c>
      <c r="O78" s="47">
        <v>4</v>
      </c>
      <c r="P78" s="46">
        <f>N78-O78</f>
        <v>3</v>
      </c>
      <c r="Q78" s="48">
        <f>O78/N78</f>
        <v>0.5714285714285714</v>
      </c>
      <c r="R78" s="48"/>
      <c r="S78" s="50"/>
      <c r="T78" s="48"/>
      <c r="U78" s="48"/>
    </row>
    <row r="79" spans="1:25">
      <c r="A79" s="150"/>
      <c r="B79" s="5"/>
      <c r="C79" s="15" t="s">
        <v>121</v>
      </c>
      <c r="D79" s="15">
        <v>1359</v>
      </c>
      <c r="E79" s="45" t="s">
        <v>122</v>
      </c>
      <c r="F79" s="46">
        <v>10</v>
      </c>
      <c r="G79" s="47">
        <v>7</v>
      </c>
      <c r="H79" s="46">
        <f t="shared" si="8"/>
        <v>3</v>
      </c>
      <c r="I79" s="48">
        <f t="shared" si="7"/>
        <v>0.7</v>
      </c>
      <c r="J79" s="49"/>
      <c r="K79" s="47"/>
      <c r="L79" s="46"/>
      <c r="M79" s="48"/>
      <c r="N79" s="46"/>
      <c r="O79" s="47"/>
      <c r="P79" s="46"/>
      <c r="Q79" s="48"/>
      <c r="R79" s="48"/>
      <c r="S79" s="50"/>
      <c r="T79" s="48"/>
      <c r="U79" s="48"/>
    </row>
    <row r="80" spans="1:25">
      <c r="A80" s="150"/>
      <c r="B80" s="5">
        <v>18</v>
      </c>
      <c r="C80" s="15" t="s">
        <v>123</v>
      </c>
      <c r="D80" s="15">
        <v>1062</v>
      </c>
      <c r="E80" s="45" t="s">
        <v>124</v>
      </c>
      <c r="F80" s="46">
        <v>10</v>
      </c>
      <c r="G80" s="47">
        <v>7</v>
      </c>
      <c r="H80" s="46">
        <f t="shared" si="8"/>
        <v>3</v>
      </c>
      <c r="I80" s="48">
        <f t="shared" si="7"/>
        <v>0.7</v>
      </c>
      <c r="J80" s="49"/>
      <c r="K80" s="47"/>
      <c r="L80" s="46"/>
      <c r="M80" s="48"/>
      <c r="N80" s="46"/>
      <c r="O80" s="47"/>
      <c r="P80" s="46"/>
      <c r="Q80" s="48"/>
      <c r="R80" s="48"/>
      <c r="S80" s="50"/>
      <c r="T80" s="48"/>
      <c r="U80" s="48"/>
    </row>
    <row r="81" spans="1:25">
      <c r="A81" s="150"/>
      <c r="B81" s="5"/>
      <c r="C81" s="51" t="s">
        <v>125</v>
      </c>
      <c r="D81" s="15">
        <v>2969</v>
      </c>
      <c r="E81" s="45" t="s">
        <v>126</v>
      </c>
      <c r="F81" s="46">
        <v>10</v>
      </c>
      <c r="G81" s="47">
        <v>9</v>
      </c>
      <c r="H81" s="46">
        <f t="shared" si="8"/>
        <v>1</v>
      </c>
      <c r="I81" s="48">
        <f t="shared" si="7"/>
        <v>0.9</v>
      </c>
      <c r="J81" s="49"/>
      <c r="K81" s="47"/>
      <c r="L81" s="46"/>
      <c r="M81" s="48"/>
      <c r="N81" s="46"/>
      <c r="O81" s="47"/>
      <c r="P81" s="46"/>
      <c r="Q81" s="48"/>
      <c r="R81" s="48"/>
      <c r="S81" s="50"/>
      <c r="T81" s="48"/>
      <c r="U81" s="48"/>
    </row>
    <row r="82" spans="1:25">
      <c r="A82" s="150"/>
      <c r="B82" s="26">
        <v>19</v>
      </c>
      <c r="C82" s="15" t="s">
        <v>127</v>
      </c>
      <c r="D82" s="15">
        <v>10079</v>
      </c>
      <c r="E82" s="45" t="s">
        <v>128</v>
      </c>
      <c r="F82" s="46">
        <v>5</v>
      </c>
      <c r="G82" s="47">
        <v>3</v>
      </c>
      <c r="H82" s="46">
        <f t="shared" si="8"/>
        <v>2</v>
      </c>
      <c r="I82" s="48">
        <f t="shared" si="7"/>
        <v>0.6</v>
      </c>
      <c r="J82" s="49"/>
      <c r="K82" s="47"/>
      <c r="L82" s="46"/>
      <c r="M82" s="48"/>
      <c r="N82" s="46"/>
      <c r="O82" s="47"/>
      <c r="P82" s="46"/>
      <c r="Q82" s="48"/>
      <c r="R82" s="48"/>
      <c r="S82" s="50"/>
      <c r="T82" s="48"/>
      <c r="U82" s="48"/>
    </row>
    <row r="83" spans="1:25">
      <c r="A83" s="150"/>
      <c r="B83" s="5">
        <v>22</v>
      </c>
      <c r="C83" s="12" t="s">
        <v>129</v>
      </c>
      <c r="D83" s="15">
        <v>9998</v>
      </c>
      <c r="E83" s="45" t="s">
        <v>130</v>
      </c>
      <c r="F83" s="46">
        <v>9</v>
      </c>
      <c r="G83" s="47">
        <v>9</v>
      </c>
      <c r="H83" s="46">
        <f t="shared" si="8"/>
        <v>0</v>
      </c>
      <c r="I83" s="48">
        <f t="shared" si="7"/>
        <v>1</v>
      </c>
      <c r="J83" s="49">
        <v>4</v>
      </c>
      <c r="K83" s="47"/>
      <c r="L83" s="46">
        <f>J83-K83</f>
        <v>4</v>
      </c>
      <c r="M83" s="48"/>
      <c r="N83" s="46">
        <v>2</v>
      </c>
      <c r="O83" s="47">
        <v>0</v>
      </c>
      <c r="P83" s="46">
        <f>N83-O83</f>
        <v>2</v>
      </c>
      <c r="Q83" s="48">
        <f>O83/N83</f>
        <v>0</v>
      </c>
      <c r="R83" s="48"/>
      <c r="S83" s="50"/>
      <c r="T83" s="48"/>
      <c r="U83" s="48"/>
    </row>
    <row r="84" spans="1:25">
      <c r="A84" s="150"/>
      <c r="B84" s="5"/>
      <c r="C84" s="12"/>
      <c r="D84" s="15">
        <v>10014</v>
      </c>
      <c r="E84" s="45" t="s">
        <v>131</v>
      </c>
      <c r="F84" s="46">
        <v>4</v>
      </c>
      <c r="G84" s="47">
        <v>4</v>
      </c>
      <c r="H84" s="46">
        <f t="shared" si="8"/>
        <v>0</v>
      </c>
      <c r="I84" s="48">
        <f t="shared" si="7"/>
        <v>1</v>
      </c>
      <c r="J84" s="49"/>
      <c r="K84" s="47"/>
      <c r="L84" s="46"/>
      <c r="M84" s="48"/>
      <c r="N84" s="46">
        <v>2</v>
      </c>
      <c r="O84" s="47">
        <v>0</v>
      </c>
      <c r="P84" s="46">
        <f>N84-O84</f>
        <v>2</v>
      </c>
      <c r="Q84" s="48">
        <f>O84/N84</f>
        <v>0</v>
      </c>
      <c r="R84" s="48"/>
      <c r="S84" s="50"/>
      <c r="T84" s="48"/>
      <c r="U84" s="48"/>
    </row>
    <row r="85" spans="1:25">
      <c r="A85" s="10" t="s">
        <v>132</v>
      </c>
      <c r="B85" s="10"/>
      <c r="C85" s="10"/>
      <c r="D85" s="10"/>
      <c r="E85" s="10"/>
      <c r="F85" s="16">
        <f>SUM(F71:F84)</f>
        <v>161</v>
      </c>
      <c r="G85" s="16">
        <f>SUM(G71:G84)</f>
        <v>100</v>
      </c>
      <c r="H85" s="16">
        <f>SUM(H71:H84)</f>
        <v>61</v>
      </c>
      <c r="I85" s="27">
        <f t="shared" si="7"/>
        <v>0.6211180124223602</v>
      </c>
      <c r="J85" s="16">
        <f>SUM(J71:J84)</f>
        <v>15</v>
      </c>
      <c r="K85" s="16">
        <f>SUM(K71:K84)</f>
        <v>3</v>
      </c>
      <c r="L85" s="16">
        <f>J85-K85</f>
        <v>12</v>
      </c>
      <c r="M85" s="27">
        <f>K85/J85</f>
        <v>0.2</v>
      </c>
      <c r="N85" s="16">
        <f>SUM(N71:N84)</f>
        <v>29</v>
      </c>
      <c r="O85" s="16">
        <f>SUM(O71:O84)</f>
        <v>8</v>
      </c>
      <c r="P85" s="16">
        <f>SUM(P71:P84)</f>
        <v>21</v>
      </c>
      <c r="Q85" s="27">
        <f>O85/N85</f>
        <v>0.27586206896551724</v>
      </c>
      <c r="R85" s="27"/>
      <c r="S85" s="27"/>
      <c r="T85" s="27"/>
      <c r="U85" s="27"/>
      <c r="V85" s="44"/>
      <c r="W85" s="44"/>
      <c r="X85" s="44"/>
      <c r="Y85" s="44"/>
    </row>
    <row r="86" spans="1:25">
      <c r="A86" s="10" t="s">
        <v>133</v>
      </c>
      <c r="B86" s="10"/>
      <c r="C86" s="10"/>
      <c r="D86" s="10"/>
      <c r="E86" s="10"/>
      <c r="F86" s="16">
        <f>F37+F53+F70+F85</f>
        <v>885</v>
      </c>
      <c r="G86" s="16">
        <f>G37+G53+G70+G85</f>
        <v>675</v>
      </c>
      <c r="H86" s="16">
        <f>H37+H53+H70+H85</f>
        <v>210</v>
      </c>
      <c r="I86" s="27">
        <f t="shared" si="7"/>
        <v>0.76271186440677963</v>
      </c>
      <c r="J86" s="16">
        <f>J37+J53+J70+J85</f>
        <v>53</v>
      </c>
      <c r="K86" s="16">
        <f>K37+K53+K70+K85</f>
        <v>23</v>
      </c>
      <c r="L86" s="16">
        <f>L37+L53+L70+L85</f>
        <v>30</v>
      </c>
      <c r="M86" s="27">
        <f>K86/J86</f>
        <v>0.43396226415094341</v>
      </c>
      <c r="N86" s="16">
        <f>N37+N53+N70+N85</f>
        <v>172</v>
      </c>
      <c r="O86" s="16">
        <f>O37+O53+O70+O85</f>
        <v>68</v>
      </c>
      <c r="P86" s="16">
        <f>P37+P53+P70+P85</f>
        <v>104</v>
      </c>
      <c r="Q86" s="27">
        <f>O86/N86</f>
        <v>0.39534883720930231</v>
      </c>
      <c r="R86" s="52">
        <f>R37+R53</f>
        <v>3</v>
      </c>
      <c r="S86" s="52">
        <f>S37+S53</f>
        <v>0</v>
      </c>
      <c r="T86" s="52">
        <f>T37+T53</f>
        <v>3</v>
      </c>
      <c r="U86" s="27">
        <f>S86/R86</f>
        <v>0</v>
      </c>
      <c r="V86" s="44"/>
      <c r="W86" s="44"/>
      <c r="X86" s="44"/>
      <c r="Y86" s="44"/>
    </row>
    <row r="87" spans="1:25" ht="15">
      <c r="A87" s="151" t="s">
        <v>134</v>
      </c>
      <c r="B87" s="151"/>
      <c r="C87" s="151"/>
      <c r="D87" s="151"/>
      <c r="E87" s="151"/>
      <c r="F87" s="53"/>
      <c r="G87" s="54"/>
      <c r="H87" s="53"/>
      <c r="I87" s="53"/>
      <c r="J87" s="53"/>
      <c r="K87" s="53"/>
      <c r="L87" s="53"/>
      <c r="M87" s="53"/>
      <c r="N87" s="53"/>
      <c r="O87" s="54"/>
      <c r="P87" s="53"/>
      <c r="Q87" s="55"/>
      <c r="R87" s="55"/>
      <c r="S87" s="55"/>
      <c r="T87" s="55"/>
      <c r="U87" s="55"/>
    </row>
    <row r="89" spans="1:25">
      <c r="A89" s="152" t="s">
        <v>135</v>
      </c>
      <c r="B89" s="152"/>
      <c r="C89" s="152"/>
      <c r="D89" s="152"/>
      <c r="E89" s="152"/>
      <c r="F89" s="152"/>
      <c r="G89" s="152"/>
      <c r="H89" s="152"/>
      <c r="I89" s="152"/>
      <c r="J89" s="152"/>
      <c r="K89" s="152"/>
      <c r="L89" s="152"/>
      <c r="M89" s="152"/>
      <c r="N89" s="152"/>
      <c r="O89" s="152"/>
      <c r="P89" s="152"/>
      <c r="Q89" s="152"/>
      <c r="R89" s="152"/>
      <c r="S89" s="152"/>
      <c r="T89" s="152"/>
      <c r="U89" s="152"/>
    </row>
    <row r="90" spans="1:25">
      <c r="A90" s="14" t="s">
        <v>0</v>
      </c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</row>
    <row r="91" spans="1:25">
      <c r="A91" s="13" t="s">
        <v>1</v>
      </c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</row>
    <row r="92" spans="1:25">
      <c r="A92" s="12" t="s">
        <v>209</v>
      </c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</row>
    <row r="93" spans="1:25">
      <c r="A93" s="153" t="s">
        <v>3</v>
      </c>
      <c r="B93" s="153"/>
      <c r="C93" s="153"/>
      <c r="D93" s="153"/>
      <c r="E93" s="153"/>
      <c r="F93" s="9" t="s">
        <v>8</v>
      </c>
      <c r="G93" s="9"/>
      <c r="H93" s="9"/>
      <c r="I93" s="9"/>
      <c r="J93" s="9"/>
      <c r="K93" s="9"/>
      <c r="L93" s="9"/>
      <c r="M93" s="9"/>
      <c r="N93" s="9" t="s">
        <v>9</v>
      </c>
      <c r="O93" s="9"/>
      <c r="P93" s="9"/>
      <c r="Q93" s="9"/>
      <c r="R93" s="9"/>
      <c r="S93" s="9"/>
      <c r="T93" s="9"/>
      <c r="U93" s="9"/>
      <c r="V93" s="9" t="s">
        <v>137</v>
      </c>
      <c r="W93" s="9"/>
      <c r="X93" s="9"/>
      <c r="Y93" s="9"/>
    </row>
    <row r="94" spans="1:25">
      <c r="A94" s="153"/>
      <c r="B94" s="153"/>
      <c r="C94" s="153"/>
      <c r="D94" s="153"/>
      <c r="E94" s="153"/>
      <c r="F94" s="9" t="s">
        <v>10</v>
      </c>
      <c r="G94" s="9"/>
      <c r="H94" s="9"/>
      <c r="I94" s="9"/>
      <c r="J94" s="9" t="s">
        <v>11</v>
      </c>
      <c r="K94" s="9"/>
      <c r="L94" s="9"/>
      <c r="M94" s="9"/>
      <c r="N94" s="9" t="s">
        <v>10</v>
      </c>
      <c r="O94" s="9"/>
      <c r="P94" s="9"/>
      <c r="Q94" s="9"/>
      <c r="R94" s="9" t="s">
        <v>11</v>
      </c>
      <c r="S94" s="9"/>
      <c r="T94" s="9"/>
      <c r="U94" s="9"/>
      <c r="V94" s="9"/>
      <c r="W94" s="9"/>
      <c r="X94" s="9"/>
      <c r="Y94" s="9"/>
    </row>
    <row r="95" spans="1:25">
      <c r="A95" s="153"/>
      <c r="B95" s="153"/>
      <c r="C95" s="153"/>
      <c r="D95" s="153"/>
      <c r="E95" s="153"/>
      <c r="F95" s="18" t="s">
        <v>12</v>
      </c>
      <c r="G95" s="18" t="s">
        <v>13</v>
      </c>
      <c r="H95" s="18" t="s">
        <v>14</v>
      </c>
      <c r="I95" s="18" t="s">
        <v>15</v>
      </c>
      <c r="J95" s="18" t="s">
        <v>12</v>
      </c>
      <c r="K95" s="18" t="s">
        <v>13</v>
      </c>
      <c r="L95" s="18" t="s">
        <v>14</v>
      </c>
      <c r="M95" s="18" t="s">
        <v>15</v>
      </c>
      <c r="N95" s="18" t="s">
        <v>12</v>
      </c>
      <c r="O95" s="18" t="s">
        <v>13</v>
      </c>
      <c r="P95" s="18" t="s">
        <v>14</v>
      </c>
      <c r="Q95" s="18" t="s">
        <v>15</v>
      </c>
      <c r="R95" s="18" t="s">
        <v>12</v>
      </c>
      <c r="S95" s="18" t="s">
        <v>13</v>
      </c>
      <c r="T95" s="18" t="s">
        <v>14</v>
      </c>
      <c r="U95" s="18" t="s">
        <v>15</v>
      </c>
      <c r="V95" s="18" t="s">
        <v>12</v>
      </c>
      <c r="W95" s="18" t="s">
        <v>13</v>
      </c>
      <c r="X95" s="18" t="s">
        <v>14</v>
      </c>
      <c r="Y95" s="18" t="s">
        <v>15</v>
      </c>
    </row>
    <row r="96" spans="1:25" ht="17.399999999999999">
      <c r="A96" s="154" t="s">
        <v>16</v>
      </c>
      <c r="B96" s="154"/>
      <c r="C96" s="154"/>
      <c r="D96" s="154"/>
      <c r="E96" s="154"/>
      <c r="F96" s="56">
        <f t="shared" ref="F96:U96" si="9">F37</f>
        <v>399</v>
      </c>
      <c r="G96" s="56">
        <f t="shared" si="9"/>
        <v>324</v>
      </c>
      <c r="H96" s="56">
        <f t="shared" si="9"/>
        <v>75</v>
      </c>
      <c r="I96" s="57">
        <f t="shared" si="9"/>
        <v>0.81203007518796988</v>
      </c>
      <c r="J96" s="56">
        <f t="shared" si="9"/>
        <v>14</v>
      </c>
      <c r="K96" s="56">
        <f t="shared" si="9"/>
        <v>0</v>
      </c>
      <c r="L96" s="56">
        <f t="shared" si="9"/>
        <v>14</v>
      </c>
      <c r="M96" s="57">
        <f t="shared" si="9"/>
        <v>0</v>
      </c>
      <c r="N96" s="56">
        <f t="shared" si="9"/>
        <v>103</v>
      </c>
      <c r="O96" s="56">
        <f t="shared" si="9"/>
        <v>42</v>
      </c>
      <c r="P96" s="56">
        <f t="shared" si="9"/>
        <v>61</v>
      </c>
      <c r="Q96" s="57">
        <f t="shared" si="9"/>
        <v>0.40776699029126212</v>
      </c>
      <c r="R96" s="56">
        <f t="shared" si="9"/>
        <v>3</v>
      </c>
      <c r="S96" s="56">
        <f t="shared" si="9"/>
        <v>0</v>
      </c>
      <c r="T96" s="56">
        <f t="shared" si="9"/>
        <v>3</v>
      </c>
      <c r="U96" s="57">
        <f t="shared" si="9"/>
        <v>0</v>
      </c>
      <c r="V96" s="56">
        <f t="shared" ref="V96:W100" si="10">F96+J96+N96+R96</f>
        <v>519</v>
      </c>
      <c r="W96" s="56">
        <f t="shared" si="10"/>
        <v>366</v>
      </c>
      <c r="X96" s="56">
        <f>V96-W96</f>
        <v>153</v>
      </c>
      <c r="Y96" s="57">
        <f>W96/V96</f>
        <v>0.7052023121387283</v>
      </c>
    </row>
    <row r="97" spans="1:25" ht="17.399999999999999">
      <c r="A97" s="155" t="s">
        <v>61</v>
      </c>
      <c r="B97" s="155"/>
      <c r="C97" s="155"/>
      <c r="D97" s="155"/>
      <c r="E97" s="155"/>
      <c r="F97" s="58">
        <f t="shared" ref="F97:U97" si="11">F53</f>
        <v>160</v>
      </c>
      <c r="G97" s="58">
        <f t="shared" si="11"/>
        <v>130</v>
      </c>
      <c r="H97" s="58">
        <f t="shared" si="11"/>
        <v>30</v>
      </c>
      <c r="I97" s="59">
        <f t="shared" si="11"/>
        <v>0.8125</v>
      </c>
      <c r="J97" s="58">
        <f t="shared" si="11"/>
        <v>22</v>
      </c>
      <c r="K97" s="58">
        <f t="shared" si="11"/>
        <v>20</v>
      </c>
      <c r="L97" s="58">
        <f t="shared" si="11"/>
        <v>2</v>
      </c>
      <c r="M97" s="59">
        <f t="shared" si="11"/>
        <v>0.90909090909090906</v>
      </c>
      <c r="N97" s="58">
        <f t="shared" si="11"/>
        <v>20</v>
      </c>
      <c r="O97" s="58">
        <f t="shared" si="11"/>
        <v>11</v>
      </c>
      <c r="P97" s="58">
        <f t="shared" si="11"/>
        <v>9</v>
      </c>
      <c r="Q97" s="59">
        <f t="shared" si="11"/>
        <v>0.55000000000000004</v>
      </c>
      <c r="R97" s="58">
        <f t="shared" si="11"/>
        <v>0</v>
      </c>
      <c r="S97" s="58">
        <f t="shared" si="11"/>
        <v>0</v>
      </c>
      <c r="T97" s="58">
        <f t="shared" si="11"/>
        <v>0</v>
      </c>
      <c r="U97" s="59" t="e">
        <f t="shared" si="11"/>
        <v>#DIV/0!</v>
      </c>
      <c r="V97" s="56">
        <f t="shared" si="10"/>
        <v>202</v>
      </c>
      <c r="W97" s="56">
        <f t="shared" si="10"/>
        <v>161</v>
      </c>
      <c r="X97" s="56">
        <f>V97-W97</f>
        <v>41</v>
      </c>
      <c r="Y97" s="57">
        <f>W97/V97</f>
        <v>0.79702970297029707</v>
      </c>
    </row>
    <row r="98" spans="1:25" ht="17.399999999999999">
      <c r="A98" s="156" t="s">
        <v>85</v>
      </c>
      <c r="B98" s="156"/>
      <c r="C98" s="156"/>
      <c r="D98" s="156"/>
      <c r="E98" s="156"/>
      <c r="F98" s="60">
        <f t="shared" ref="F98:Q98" si="12">F70</f>
        <v>165</v>
      </c>
      <c r="G98" s="60">
        <f t="shared" si="12"/>
        <v>121</v>
      </c>
      <c r="H98" s="60">
        <f t="shared" si="12"/>
        <v>44</v>
      </c>
      <c r="I98" s="61">
        <f t="shared" si="12"/>
        <v>0.73333333333333328</v>
      </c>
      <c r="J98" s="60">
        <f t="shared" si="12"/>
        <v>2</v>
      </c>
      <c r="K98" s="60">
        <f t="shared" si="12"/>
        <v>0</v>
      </c>
      <c r="L98" s="60">
        <f t="shared" si="12"/>
        <v>2</v>
      </c>
      <c r="M98" s="61">
        <f t="shared" si="12"/>
        <v>0</v>
      </c>
      <c r="N98" s="60">
        <f t="shared" si="12"/>
        <v>20</v>
      </c>
      <c r="O98" s="60">
        <f t="shared" si="12"/>
        <v>7</v>
      </c>
      <c r="P98" s="60">
        <f t="shared" si="12"/>
        <v>13</v>
      </c>
      <c r="Q98" s="61">
        <f t="shared" si="12"/>
        <v>0.35</v>
      </c>
      <c r="R98" s="61"/>
      <c r="S98" s="61"/>
      <c r="T98" s="61"/>
      <c r="U98" s="61"/>
      <c r="V98" s="56">
        <f t="shared" si="10"/>
        <v>187</v>
      </c>
      <c r="W98" s="56">
        <f t="shared" si="10"/>
        <v>128</v>
      </c>
      <c r="X98" s="56">
        <f>V98-W98</f>
        <v>59</v>
      </c>
      <c r="Y98" s="57">
        <f>W98/V98</f>
        <v>0.68449197860962563</v>
      </c>
    </row>
    <row r="99" spans="1:25" ht="17.399999999999999">
      <c r="A99" s="157" t="s">
        <v>109</v>
      </c>
      <c r="B99" s="157"/>
      <c r="C99" s="157"/>
      <c r="D99" s="157"/>
      <c r="E99" s="157"/>
      <c r="F99" s="16">
        <f t="shared" ref="F99:Q99" si="13">F85</f>
        <v>161</v>
      </c>
      <c r="G99" s="16">
        <f t="shared" si="13"/>
        <v>100</v>
      </c>
      <c r="H99" s="16">
        <f t="shared" si="13"/>
        <v>61</v>
      </c>
      <c r="I99" s="27">
        <f t="shared" si="13"/>
        <v>0.6211180124223602</v>
      </c>
      <c r="J99" s="16">
        <f t="shared" si="13"/>
        <v>15</v>
      </c>
      <c r="K99" s="16">
        <f t="shared" si="13"/>
        <v>3</v>
      </c>
      <c r="L99" s="16">
        <f t="shared" si="13"/>
        <v>12</v>
      </c>
      <c r="M99" s="27">
        <f t="shared" si="13"/>
        <v>0.2</v>
      </c>
      <c r="N99" s="16">
        <f t="shared" si="13"/>
        <v>29</v>
      </c>
      <c r="O99" s="16">
        <f t="shared" si="13"/>
        <v>8</v>
      </c>
      <c r="P99" s="16">
        <f t="shared" si="13"/>
        <v>21</v>
      </c>
      <c r="Q99" s="27">
        <f t="shared" si="13"/>
        <v>0.27586206896551724</v>
      </c>
      <c r="R99" s="27"/>
      <c r="S99" s="27"/>
      <c r="T99" s="27"/>
      <c r="U99" s="27"/>
      <c r="V99" s="56">
        <f t="shared" si="10"/>
        <v>205</v>
      </c>
      <c r="W99" s="56">
        <f t="shared" si="10"/>
        <v>111</v>
      </c>
      <c r="X99" s="56">
        <f>V99-W99</f>
        <v>94</v>
      </c>
      <c r="Y99" s="57">
        <f>W99/V99</f>
        <v>0.54146341463414638</v>
      </c>
    </row>
    <row r="100" spans="1:25" ht="21">
      <c r="A100" s="158" t="s">
        <v>138</v>
      </c>
      <c r="B100" s="158"/>
      <c r="C100" s="158"/>
      <c r="D100" s="158"/>
      <c r="E100" s="158"/>
      <c r="F100" s="16">
        <f t="shared" ref="F100:Q100" si="14">F86</f>
        <v>885</v>
      </c>
      <c r="G100" s="16">
        <f t="shared" si="14"/>
        <v>675</v>
      </c>
      <c r="H100" s="16">
        <f t="shared" si="14"/>
        <v>210</v>
      </c>
      <c r="I100" s="27">
        <f t="shared" si="14"/>
        <v>0.76271186440677963</v>
      </c>
      <c r="J100" s="16">
        <f t="shared" si="14"/>
        <v>53</v>
      </c>
      <c r="K100" s="16">
        <f t="shared" si="14"/>
        <v>23</v>
      </c>
      <c r="L100" s="16">
        <f t="shared" si="14"/>
        <v>30</v>
      </c>
      <c r="M100" s="27">
        <f t="shared" si="14"/>
        <v>0.43396226415094341</v>
      </c>
      <c r="N100" s="16">
        <f t="shared" si="14"/>
        <v>172</v>
      </c>
      <c r="O100" s="16">
        <f t="shared" si="14"/>
        <v>68</v>
      </c>
      <c r="P100" s="16">
        <f t="shared" si="14"/>
        <v>104</v>
      </c>
      <c r="Q100" s="27">
        <f t="shared" si="14"/>
        <v>0.39534883720930231</v>
      </c>
      <c r="R100" s="52">
        <f>R86</f>
        <v>3</v>
      </c>
      <c r="S100" s="52">
        <f>S86</f>
        <v>0</v>
      </c>
      <c r="T100" s="52">
        <f>T86</f>
        <v>3</v>
      </c>
      <c r="U100" s="27">
        <f>U86</f>
        <v>0</v>
      </c>
      <c r="V100" s="56">
        <f t="shared" si="10"/>
        <v>1113</v>
      </c>
      <c r="W100" s="56">
        <f t="shared" si="10"/>
        <v>766</v>
      </c>
      <c r="X100" s="56">
        <f>V100-W100</f>
        <v>347</v>
      </c>
      <c r="Y100" s="57">
        <f>W100/V100</f>
        <v>0.68823000898472597</v>
      </c>
    </row>
    <row r="101" spans="1:25" ht="15">
      <c r="A101" s="151" t="s">
        <v>134</v>
      </c>
      <c r="B101" s="151"/>
      <c r="C101" s="151"/>
      <c r="D101" s="151"/>
      <c r="E101" s="151"/>
      <c r="F101" s="53"/>
      <c r="G101" s="54"/>
      <c r="H101" s="53"/>
      <c r="I101" s="53"/>
      <c r="J101" s="53"/>
      <c r="K101" s="53"/>
      <c r="L101" s="53"/>
      <c r="M101" s="53"/>
      <c r="N101" s="53"/>
      <c r="O101" s="54"/>
      <c r="P101" s="53"/>
      <c r="Q101" s="55"/>
      <c r="R101" s="55"/>
      <c r="S101" s="55"/>
      <c r="T101" s="55"/>
      <c r="U101" s="55"/>
    </row>
    <row r="111" spans="1:25" ht="18" customHeight="1">
      <c r="E111" s="159" t="s">
        <v>210</v>
      </c>
      <c r="F111" s="159"/>
      <c r="G111" s="159"/>
      <c r="H111" s="159"/>
      <c r="I111" s="159"/>
      <c r="J111" s="159"/>
      <c r="K111" s="159"/>
      <c r="L111" s="159"/>
      <c r="M111" s="159"/>
      <c r="N111" s="159"/>
      <c r="O111" s="159"/>
      <c r="P111" s="159"/>
      <c r="Q111" s="159"/>
      <c r="R111" s="159"/>
      <c r="S111" s="159"/>
      <c r="T111" s="159"/>
    </row>
    <row r="112" spans="1:25" ht="17.399999999999999">
      <c r="E112" s="160" t="s">
        <v>140</v>
      </c>
      <c r="F112" s="160"/>
      <c r="G112" s="160"/>
      <c r="H112" s="160"/>
      <c r="I112" s="161" t="s">
        <v>141</v>
      </c>
      <c r="J112" s="161"/>
      <c r="K112" s="161"/>
      <c r="L112" s="162" t="s">
        <v>142</v>
      </c>
      <c r="M112" s="162"/>
      <c r="N112" s="162"/>
      <c r="O112" s="161" t="s">
        <v>143</v>
      </c>
      <c r="P112" s="161"/>
      <c r="Q112" s="161"/>
      <c r="R112" s="162" t="s">
        <v>144</v>
      </c>
      <c r="S112" s="162"/>
      <c r="T112" s="162"/>
    </row>
    <row r="113" spans="5:20" ht="15.6">
      <c r="E113" s="163" t="s">
        <v>8</v>
      </c>
      <c r="F113" s="163"/>
      <c r="G113" s="163"/>
      <c r="H113" s="163"/>
      <c r="I113" s="164">
        <f>F86+J86</f>
        <v>938</v>
      </c>
      <c r="J113" s="164"/>
      <c r="K113" s="164"/>
      <c r="L113" s="165">
        <f>G86+K86</f>
        <v>698</v>
      </c>
      <c r="M113" s="165"/>
      <c r="N113" s="165"/>
      <c r="O113" s="165">
        <f>I113-L113</f>
        <v>240</v>
      </c>
      <c r="P113" s="165"/>
      <c r="Q113" s="165"/>
      <c r="R113" s="166">
        <f>L113/I113</f>
        <v>0.74413646055437099</v>
      </c>
      <c r="S113" s="166"/>
      <c r="T113" s="166"/>
    </row>
    <row r="114" spans="5:20" ht="15.6">
      <c r="E114" s="163" t="s">
        <v>9</v>
      </c>
      <c r="F114" s="163"/>
      <c r="G114" s="163"/>
      <c r="H114" s="163"/>
      <c r="I114" s="164">
        <f>N86+R86</f>
        <v>175</v>
      </c>
      <c r="J114" s="164"/>
      <c r="K114" s="164"/>
      <c r="L114" s="165">
        <f>O86+S86</f>
        <v>68</v>
      </c>
      <c r="M114" s="165"/>
      <c r="N114" s="165"/>
      <c r="O114" s="165">
        <f>I114-L114</f>
        <v>107</v>
      </c>
      <c r="P114" s="165"/>
      <c r="Q114" s="165"/>
      <c r="R114" s="166">
        <f>L114/I114</f>
        <v>0.38857142857142857</v>
      </c>
      <c r="S114" s="166"/>
      <c r="T114" s="166"/>
    </row>
    <row r="115" spans="5:20" ht="15.6">
      <c r="E115" s="163" t="s">
        <v>145</v>
      </c>
      <c r="F115" s="163"/>
      <c r="G115" s="163"/>
      <c r="H115" s="163"/>
      <c r="I115" s="164">
        <f>SUM(I113:I114)</f>
        <v>1113</v>
      </c>
      <c r="J115" s="164"/>
      <c r="K115" s="164"/>
      <c r="L115" s="165">
        <f>SUM(L113:L114)</f>
        <v>766</v>
      </c>
      <c r="M115" s="165"/>
      <c r="N115" s="165"/>
      <c r="O115" s="165">
        <f>SUM(O113:O114)</f>
        <v>347</v>
      </c>
      <c r="P115" s="165"/>
      <c r="Q115" s="165"/>
      <c r="R115" s="166">
        <f>L115/I115</f>
        <v>0.68823000898472597</v>
      </c>
      <c r="S115" s="166"/>
      <c r="T115" s="166"/>
    </row>
    <row r="116" spans="5:20" ht="15">
      <c r="E116" s="167" t="s">
        <v>146</v>
      </c>
      <c r="F116" s="167"/>
      <c r="G116" s="167"/>
      <c r="H116" s="167"/>
      <c r="I116" s="167"/>
      <c r="J116" s="167"/>
      <c r="K116" s="167"/>
      <c r="L116" s="167"/>
      <c r="M116" s="167"/>
      <c r="N116" s="167"/>
      <c r="O116" s="167"/>
      <c r="P116" s="167"/>
      <c r="Q116" s="167"/>
      <c r="R116" s="167"/>
      <c r="S116" s="167"/>
      <c r="T116" s="167"/>
    </row>
    <row r="118" spans="5:20">
      <c r="E118" s="168" t="s">
        <v>147</v>
      </c>
      <c r="F118" s="168"/>
      <c r="G118" s="168"/>
      <c r="H118" s="168"/>
      <c r="I118" s="168"/>
      <c r="J118" s="168"/>
      <c r="K118" s="168"/>
      <c r="L118" s="168"/>
      <c r="M118" s="168"/>
    </row>
    <row r="119" spans="5:20">
      <c r="E119" s="62"/>
      <c r="F119" s="168" t="s">
        <v>148</v>
      </c>
      <c r="G119" s="168"/>
      <c r="H119" s="168"/>
      <c r="I119" s="168"/>
      <c r="J119" s="168" t="s">
        <v>149</v>
      </c>
      <c r="K119" s="168"/>
      <c r="L119" s="168"/>
      <c r="M119" s="168"/>
    </row>
    <row r="120" spans="5:20" ht="26.4">
      <c r="E120" s="63"/>
      <c r="F120" s="64" t="s">
        <v>150</v>
      </c>
      <c r="G120" s="64" t="s">
        <v>151</v>
      </c>
      <c r="H120" s="64" t="s">
        <v>152</v>
      </c>
      <c r="I120" s="64" t="s">
        <v>153</v>
      </c>
      <c r="J120" s="64" t="s">
        <v>150</v>
      </c>
      <c r="K120" s="64" t="s">
        <v>151</v>
      </c>
      <c r="L120" s="64" t="s">
        <v>152</v>
      </c>
      <c r="M120" s="64" t="s">
        <v>153</v>
      </c>
    </row>
    <row r="121" spans="5:20">
      <c r="E121" s="62" t="s">
        <v>16</v>
      </c>
      <c r="F121" s="65">
        <v>1912</v>
      </c>
      <c r="G121" s="65">
        <v>750</v>
      </c>
      <c r="H121" s="65">
        <f>F121-G121</f>
        <v>1162</v>
      </c>
      <c r="I121" s="66">
        <f>G121/F121</f>
        <v>0.39225941422594141</v>
      </c>
      <c r="J121" s="65">
        <v>420</v>
      </c>
      <c r="K121" s="65">
        <v>101</v>
      </c>
      <c r="L121" s="65">
        <f>J121-K121</f>
        <v>319</v>
      </c>
      <c r="M121" s="66">
        <f>K121/J121</f>
        <v>0.24047619047619048</v>
      </c>
    </row>
    <row r="122" spans="5:20">
      <c r="E122" s="62" t="s">
        <v>61</v>
      </c>
      <c r="F122" s="65">
        <v>1487</v>
      </c>
      <c r="G122" s="65">
        <v>389</v>
      </c>
      <c r="H122" s="65">
        <f>F122-G122</f>
        <v>1098</v>
      </c>
      <c r="I122" s="66">
        <f>G122/F122</f>
        <v>0.26160053799596505</v>
      </c>
      <c r="J122" s="65">
        <v>433</v>
      </c>
      <c r="K122" s="65">
        <v>65</v>
      </c>
      <c r="L122" s="65">
        <f>J122-K122</f>
        <v>368</v>
      </c>
      <c r="M122" s="66">
        <f>K122/J122</f>
        <v>0.15011547344110854</v>
      </c>
    </row>
    <row r="123" spans="5:20">
      <c r="E123" s="62" t="s">
        <v>85</v>
      </c>
      <c r="F123" s="65">
        <v>1429</v>
      </c>
      <c r="G123" s="65">
        <v>442</v>
      </c>
      <c r="H123" s="65">
        <f>F123-G123</f>
        <v>987</v>
      </c>
      <c r="I123" s="66">
        <f>G123/F123</f>
        <v>0.3093072078376487</v>
      </c>
      <c r="J123" s="65">
        <v>364</v>
      </c>
      <c r="K123" s="65">
        <v>45</v>
      </c>
      <c r="L123" s="65">
        <f>J123-K123</f>
        <v>319</v>
      </c>
      <c r="M123" s="66">
        <f>K123/J123</f>
        <v>0.12362637362637363</v>
      </c>
    </row>
    <row r="124" spans="5:20">
      <c r="E124" s="62" t="s">
        <v>109</v>
      </c>
      <c r="F124" s="65">
        <v>1930</v>
      </c>
      <c r="G124" s="65">
        <v>716</v>
      </c>
      <c r="H124" s="65">
        <f>F124-G124</f>
        <v>1214</v>
      </c>
      <c r="I124" s="66">
        <f>G124/F124</f>
        <v>0.37098445595854923</v>
      </c>
      <c r="J124" s="65">
        <v>458</v>
      </c>
      <c r="K124" s="65">
        <v>58</v>
      </c>
      <c r="L124" s="65">
        <f>J124-K124</f>
        <v>400</v>
      </c>
      <c r="M124" s="66">
        <f>K124/J124</f>
        <v>0.12663755458515283</v>
      </c>
    </row>
    <row r="125" spans="5:20">
      <c r="E125" s="62" t="s">
        <v>138</v>
      </c>
      <c r="F125" s="62">
        <f>F121+F122+F123+F124</f>
        <v>6758</v>
      </c>
      <c r="G125" s="62">
        <f>G121+G122+G123+G124</f>
        <v>2297</v>
      </c>
      <c r="H125" s="62">
        <f>H121+H122+H123+H124</f>
        <v>4461</v>
      </c>
      <c r="I125" s="67">
        <f>G125/F125</f>
        <v>0.33989345960343298</v>
      </c>
      <c r="J125" s="62">
        <f>J121+J122+J123+J124</f>
        <v>1675</v>
      </c>
      <c r="K125" s="62">
        <f>K121+K122+K123+K124</f>
        <v>269</v>
      </c>
      <c r="L125" s="62">
        <f>L121+L122+L123+L124</f>
        <v>1406</v>
      </c>
      <c r="M125" s="67">
        <f>K125/J125</f>
        <v>0.16059701492537312</v>
      </c>
    </row>
    <row r="126" spans="5:20">
      <c r="E126" s="68" t="s">
        <v>154</v>
      </c>
      <c r="H126" s="69"/>
    </row>
    <row r="127" spans="5:20">
      <c r="E127" s="68" t="s">
        <v>155</v>
      </c>
      <c r="H127" s="69"/>
    </row>
    <row r="137" spans="1:21">
      <c r="A137" s="5" t="s">
        <v>135</v>
      </c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</row>
    <row r="138" spans="1:21">
      <c r="A138" s="5" t="s">
        <v>0</v>
      </c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</row>
    <row r="139" spans="1:21">
      <c r="A139" s="5" t="s">
        <v>1</v>
      </c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</row>
    <row r="140" spans="1:21">
      <c r="A140" s="12" t="s">
        <v>208</v>
      </c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</row>
    <row r="141" spans="1:21">
      <c r="A141" s="153" t="s">
        <v>3</v>
      </c>
      <c r="B141" s="153"/>
      <c r="C141" s="153"/>
      <c r="D141" s="153"/>
      <c r="E141" s="153"/>
      <c r="F141" s="12" t="s">
        <v>156</v>
      </c>
      <c r="G141" s="12"/>
      <c r="H141" s="12"/>
      <c r="I141" s="12"/>
      <c r="J141" s="12"/>
      <c r="K141" s="12"/>
      <c r="L141" s="12"/>
      <c r="M141" s="12"/>
      <c r="N141" s="12" t="s">
        <v>157</v>
      </c>
      <c r="O141" s="12"/>
      <c r="P141" s="12"/>
      <c r="Q141" s="12"/>
      <c r="R141" s="12"/>
      <c r="S141" s="12"/>
      <c r="T141" s="12"/>
      <c r="U141" s="12"/>
    </row>
    <row r="142" spans="1:21">
      <c r="A142" s="153"/>
      <c r="B142" s="153"/>
      <c r="C142" s="153"/>
      <c r="D142" s="153"/>
      <c r="E142" s="153"/>
      <c r="F142" s="12" t="s">
        <v>158</v>
      </c>
      <c r="G142" s="12"/>
      <c r="H142" s="12"/>
      <c r="I142" s="12"/>
      <c r="J142" s="12" t="s">
        <v>159</v>
      </c>
      <c r="K142" s="12"/>
      <c r="L142" s="12"/>
      <c r="M142" s="12"/>
      <c r="N142" s="12" t="s">
        <v>158</v>
      </c>
      <c r="O142" s="12"/>
      <c r="P142" s="12"/>
      <c r="Q142" s="12"/>
      <c r="R142" s="12" t="s">
        <v>159</v>
      </c>
      <c r="S142" s="12"/>
      <c r="T142" s="12"/>
      <c r="U142" s="12"/>
    </row>
    <row r="143" spans="1:21" ht="17.399999999999999">
      <c r="A143" s="169" t="s">
        <v>16</v>
      </c>
      <c r="B143" s="169"/>
      <c r="C143" s="169"/>
      <c r="D143" s="169"/>
      <c r="E143" s="169"/>
      <c r="F143" s="70">
        <f t="shared" ref="F143:G147" si="15">F96+J96</f>
        <v>413</v>
      </c>
      <c r="G143" s="70">
        <f t="shared" si="15"/>
        <v>324</v>
      </c>
      <c r="H143" s="70">
        <f>F143-G143</f>
        <v>89</v>
      </c>
      <c r="I143" s="71">
        <f>G143/F143</f>
        <v>0.78450363196125905</v>
      </c>
      <c r="J143" s="72">
        <f t="shared" ref="J143:K147" si="16">F121</f>
        <v>1912</v>
      </c>
      <c r="K143" s="72">
        <f t="shared" si="16"/>
        <v>750</v>
      </c>
      <c r="L143" s="73">
        <f>J143-K143</f>
        <v>1162</v>
      </c>
      <c r="M143" s="71">
        <f>K143/J143</f>
        <v>0.39225941422594141</v>
      </c>
      <c r="N143" s="70">
        <f t="shared" ref="N143:O147" si="17">N96+R96</f>
        <v>106</v>
      </c>
      <c r="O143" s="70">
        <f t="shared" si="17"/>
        <v>42</v>
      </c>
      <c r="P143" s="70">
        <f>N143-O143</f>
        <v>64</v>
      </c>
      <c r="Q143" s="71">
        <f>O143/N143</f>
        <v>0.39622641509433965</v>
      </c>
      <c r="R143" s="72">
        <f t="shared" ref="R143:S147" si="18">J121</f>
        <v>420</v>
      </c>
      <c r="S143" s="72">
        <f t="shared" si="18"/>
        <v>101</v>
      </c>
      <c r="T143" s="73">
        <f>R143-S143</f>
        <v>319</v>
      </c>
      <c r="U143" s="71">
        <f>S143/R143</f>
        <v>0.24047619047619048</v>
      </c>
    </row>
    <row r="144" spans="1:21" ht="17.399999999999999">
      <c r="A144" s="170" t="s">
        <v>61</v>
      </c>
      <c r="B144" s="170"/>
      <c r="C144" s="170"/>
      <c r="D144" s="170"/>
      <c r="E144" s="170"/>
      <c r="F144" s="74">
        <f t="shared" si="15"/>
        <v>182</v>
      </c>
      <c r="G144" s="74">
        <f t="shared" si="15"/>
        <v>150</v>
      </c>
      <c r="H144" s="74">
        <f>F144-G144</f>
        <v>32</v>
      </c>
      <c r="I144" s="75">
        <f>G144/F144</f>
        <v>0.82417582417582413</v>
      </c>
      <c r="J144" s="76">
        <f t="shared" si="16"/>
        <v>1487</v>
      </c>
      <c r="K144" s="76">
        <f t="shared" si="16"/>
        <v>389</v>
      </c>
      <c r="L144" s="77">
        <f>J144-K144</f>
        <v>1098</v>
      </c>
      <c r="M144" s="75">
        <f>K144/J144</f>
        <v>0.26160053799596505</v>
      </c>
      <c r="N144" s="74">
        <f t="shared" si="17"/>
        <v>20</v>
      </c>
      <c r="O144" s="74">
        <f t="shared" si="17"/>
        <v>11</v>
      </c>
      <c r="P144" s="74">
        <f>N144-O144</f>
        <v>9</v>
      </c>
      <c r="Q144" s="75">
        <f>O144/N144</f>
        <v>0.55000000000000004</v>
      </c>
      <c r="R144" s="76">
        <f t="shared" si="18"/>
        <v>433</v>
      </c>
      <c r="S144" s="76">
        <f t="shared" si="18"/>
        <v>65</v>
      </c>
      <c r="T144" s="77">
        <f>R144-S144</f>
        <v>368</v>
      </c>
      <c r="U144" s="75">
        <f>S144/R144</f>
        <v>0.15011547344110854</v>
      </c>
    </row>
    <row r="145" spans="1:21" ht="17.399999999999999">
      <c r="A145" s="171" t="s">
        <v>85</v>
      </c>
      <c r="B145" s="171"/>
      <c r="C145" s="171"/>
      <c r="D145" s="171"/>
      <c r="E145" s="171"/>
      <c r="F145" s="78">
        <f t="shared" si="15"/>
        <v>167</v>
      </c>
      <c r="G145" s="78">
        <f t="shared" si="15"/>
        <v>121</v>
      </c>
      <c r="H145" s="78">
        <f>F145-G145</f>
        <v>46</v>
      </c>
      <c r="I145" s="79">
        <f>G145/F145</f>
        <v>0.72455089820359286</v>
      </c>
      <c r="J145" s="80">
        <f t="shared" si="16"/>
        <v>1429</v>
      </c>
      <c r="K145" s="80">
        <f t="shared" si="16"/>
        <v>442</v>
      </c>
      <c r="L145" s="81">
        <f>J145-K145</f>
        <v>987</v>
      </c>
      <c r="M145" s="79">
        <f>K145/J145</f>
        <v>0.3093072078376487</v>
      </c>
      <c r="N145" s="78">
        <f t="shared" si="17"/>
        <v>20</v>
      </c>
      <c r="O145" s="78">
        <f t="shared" si="17"/>
        <v>7</v>
      </c>
      <c r="P145" s="78">
        <f>N145-O145</f>
        <v>13</v>
      </c>
      <c r="Q145" s="79">
        <f>O145/N145</f>
        <v>0.35</v>
      </c>
      <c r="R145" s="80">
        <f t="shared" si="18"/>
        <v>364</v>
      </c>
      <c r="S145" s="80">
        <f t="shared" si="18"/>
        <v>45</v>
      </c>
      <c r="T145" s="81">
        <f>R145-S145</f>
        <v>319</v>
      </c>
      <c r="U145" s="79">
        <f>S145/R145</f>
        <v>0.12362637362637363</v>
      </c>
    </row>
    <row r="146" spans="1:21" ht="17.399999999999999">
      <c r="A146" s="172" t="s">
        <v>109</v>
      </c>
      <c r="B146" s="172"/>
      <c r="C146" s="172"/>
      <c r="D146" s="172"/>
      <c r="E146" s="172"/>
      <c r="F146" s="82">
        <f t="shared" si="15"/>
        <v>176</v>
      </c>
      <c r="G146" s="82">
        <f t="shared" si="15"/>
        <v>103</v>
      </c>
      <c r="H146" s="82">
        <f>F146-G146</f>
        <v>73</v>
      </c>
      <c r="I146" s="83">
        <f>G146/F146</f>
        <v>0.58522727272727271</v>
      </c>
      <c r="J146" s="84">
        <f t="shared" si="16"/>
        <v>1930</v>
      </c>
      <c r="K146" s="84">
        <f t="shared" si="16"/>
        <v>716</v>
      </c>
      <c r="L146" s="85">
        <f>J146-K146</f>
        <v>1214</v>
      </c>
      <c r="M146" s="83">
        <f>K146/J146</f>
        <v>0.37098445595854923</v>
      </c>
      <c r="N146" s="82">
        <f t="shared" si="17"/>
        <v>29</v>
      </c>
      <c r="O146" s="82">
        <f t="shared" si="17"/>
        <v>8</v>
      </c>
      <c r="P146" s="82">
        <f>N146-O146</f>
        <v>21</v>
      </c>
      <c r="Q146" s="83">
        <f>O146/N146</f>
        <v>0.27586206896551724</v>
      </c>
      <c r="R146" s="84">
        <f t="shared" si="18"/>
        <v>458</v>
      </c>
      <c r="S146" s="84">
        <f t="shared" si="18"/>
        <v>58</v>
      </c>
      <c r="T146" s="85">
        <f>R146-S146</f>
        <v>400</v>
      </c>
      <c r="U146" s="83">
        <f>S146/R146</f>
        <v>0.12663755458515283</v>
      </c>
    </row>
    <row r="147" spans="1:21" ht="21">
      <c r="A147" s="158" t="s">
        <v>138</v>
      </c>
      <c r="B147" s="158"/>
      <c r="C147" s="158"/>
      <c r="D147" s="158"/>
      <c r="E147" s="158"/>
      <c r="F147" s="86">
        <f t="shared" si="15"/>
        <v>938</v>
      </c>
      <c r="G147" s="86">
        <f t="shared" si="15"/>
        <v>698</v>
      </c>
      <c r="H147" s="86">
        <f>F147-G147</f>
        <v>240</v>
      </c>
      <c r="I147" s="87">
        <f>G147/F147</f>
        <v>0.74413646055437099</v>
      </c>
      <c r="J147" s="88">
        <f t="shared" si="16"/>
        <v>6758</v>
      </c>
      <c r="K147" s="88">
        <f t="shared" si="16"/>
        <v>2297</v>
      </c>
      <c r="L147" s="89">
        <f>J147-K147</f>
        <v>4461</v>
      </c>
      <c r="M147" s="87">
        <f>K147/J147</f>
        <v>0.33989345960343298</v>
      </c>
      <c r="N147" s="86">
        <f t="shared" si="17"/>
        <v>175</v>
      </c>
      <c r="O147" s="86">
        <f t="shared" si="17"/>
        <v>68</v>
      </c>
      <c r="P147" s="86">
        <f>N147-O147</f>
        <v>107</v>
      </c>
      <c r="Q147" s="87">
        <f>O147/N147</f>
        <v>0.38857142857142857</v>
      </c>
      <c r="R147" s="88">
        <f t="shared" si="18"/>
        <v>1675</v>
      </c>
      <c r="S147" s="88">
        <f t="shared" si="18"/>
        <v>269</v>
      </c>
      <c r="T147" s="89">
        <f>R147-S147</f>
        <v>1406</v>
      </c>
      <c r="U147" s="87">
        <f>S147/R147</f>
        <v>0.16059701492537312</v>
      </c>
    </row>
  </sheetData>
  <mergeCells count="116">
    <mergeCell ref="A143:E143"/>
    <mergeCell ref="A144:E144"/>
    <mergeCell ref="A145:E145"/>
    <mergeCell ref="A146:E146"/>
    <mergeCell ref="A147:E147"/>
    <mergeCell ref="E116:T116"/>
    <mergeCell ref="E118:M118"/>
    <mergeCell ref="F119:I119"/>
    <mergeCell ref="J119:M119"/>
    <mergeCell ref="A137:U137"/>
    <mergeCell ref="A138:U138"/>
    <mergeCell ref="A139:U139"/>
    <mergeCell ref="A140:U140"/>
    <mergeCell ref="A141:E142"/>
    <mergeCell ref="F141:M141"/>
    <mergeCell ref="N141:U141"/>
    <mergeCell ref="F142:I142"/>
    <mergeCell ref="J142:M142"/>
    <mergeCell ref="N142:Q142"/>
    <mergeCell ref="R142:U142"/>
    <mergeCell ref="E114:H114"/>
    <mergeCell ref="I114:K114"/>
    <mergeCell ref="L114:N114"/>
    <mergeCell ref="O114:Q114"/>
    <mergeCell ref="R114:T114"/>
    <mergeCell ref="E115:H115"/>
    <mergeCell ref="I115:K115"/>
    <mergeCell ref="L115:N115"/>
    <mergeCell ref="O115:Q115"/>
    <mergeCell ref="R115:T115"/>
    <mergeCell ref="A100:E100"/>
    <mergeCell ref="A101:E101"/>
    <mergeCell ref="E111:T111"/>
    <mergeCell ref="E112:H112"/>
    <mergeCell ref="I112:K112"/>
    <mergeCell ref="L112:N112"/>
    <mergeCell ref="O112:Q112"/>
    <mergeCell ref="R112:T112"/>
    <mergeCell ref="E113:H113"/>
    <mergeCell ref="I113:K113"/>
    <mergeCell ref="L113:N113"/>
    <mergeCell ref="O113:Q113"/>
    <mergeCell ref="R113:T113"/>
    <mergeCell ref="V93:Y94"/>
    <mergeCell ref="F94:I94"/>
    <mergeCell ref="J94:M94"/>
    <mergeCell ref="N94:Q94"/>
    <mergeCell ref="R94:U94"/>
    <mergeCell ref="A96:E96"/>
    <mergeCell ref="A97:E97"/>
    <mergeCell ref="A98:E98"/>
    <mergeCell ref="A99:E99"/>
    <mergeCell ref="A85:E85"/>
    <mergeCell ref="A86:E86"/>
    <mergeCell ref="A87:E87"/>
    <mergeCell ref="A89:U89"/>
    <mergeCell ref="A90:U90"/>
    <mergeCell ref="A91:U91"/>
    <mergeCell ref="A92:U92"/>
    <mergeCell ref="A93:E95"/>
    <mergeCell ref="F93:M93"/>
    <mergeCell ref="N93:U93"/>
    <mergeCell ref="A70:E70"/>
    <mergeCell ref="A71:A84"/>
    <mergeCell ref="B71:B74"/>
    <mergeCell ref="C71:C72"/>
    <mergeCell ref="C73:C74"/>
    <mergeCell ref="B75:B79"/>
    <mergeCell ref="C75:C78"/>
    <mergeCell ref="B80:B81"/>
    <mergeCell ref="B83:B84"/>
    <mergeCell ref="C83:C84"/>
    <mergeCell ref="A53:E53"/>
    <mergeCell ref="A54:A69"/>
    <mergeCell ref="B54:B55"/>
    <mergeCell ref="C54:C55"/>
    <mergeCell ref="B56:B59"/>
    <mergeCell ref="C56:C59"/>
    <mergeCell ref="B60:B61"/>
    <mergeCell ref="C60:C61"/>
    <mergeCell ref="B63:B69"/>
    <mergeCell ref="C63:C68"/>
    <mergeCell ref="A37:E37"/>
    <mergeCell ref="A38:A52"/>
    <mergeCell ref="B38:B40"/>
    <mergeCell ref="C38:C39"/>
    <mergeCell ref="B41:B43"/>
    <mergeCell ref="C41:C43"/>
    <mergeCell ref="B44:B46"/>
    <mergeCell ref="C45:C46"/>
    <mergeCell ref="B47:B51"/>
    <mergeCell ref="C47:C51"/>
    <mergeCell ref="A7:A36"/>
    <mergeCell ref="B8:B25"/>
    <mergeCell ref="C9:C12"/>
    <mergeCell ref="C13:C23"/>
    <mergeCell ref="B26:B30"/>
    <mergeCell ref="C27:C30"/>
    <mergeCell ref="B32:B33"/>
    <mergeCell ref="C32:C33"/>
    <mergeCell ref="B34:B35"/>
    <mergeCell ref="C34:C35"/>
    <mergeCell ref="A1:U1"/>
    <mergeCell ref="A2:U2"/>
    <mergeCell ref="A3:U3"/>
    <mergeCell ref="A4:A6"/>
    <mergeCell ref="B4:B6"/>
    <mergeCell ref="C4:C6"/>
    <mergeCell ref="D4:D6"/>
    <mergeCell ref="E4:E6"/>
    <mergeCell ref="F4:M4"/>
    <mergeCell ref="N4:U4"/>
    <mergeCell ref="F5:I5"/>
    <mergeCell ref="J5:M5"/>
    <mergeCell ref="N5:Q5"/>
    <mergeCell ref="R5:U5"/>
  </mergeCells>
  <pageMargins left="0" right="0" top="0.39374999999999999" bottom="0.39374999999999999" header="0" footer="0"/>
  <pageSetup paperSize="9" firstPageNumber="0" orientation="portrait" horizontalDpi="300" verticalDpi="300"/>
  <headerFooter>
    <oddHeader>&amp;C&amp;A</oddHeader>
    <oddFooter>&amp;CPágina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7"/>
  <sheetViews>
    <sheetView zoomScale="82" zoomScaleNormal="82" workbookViewId="0"/>
  </sheetViews>
  <sheetFormatPr defaultRowHeight="13.8"/>
  <cols>
    <col min="1" max="1" width="2.3984375" customWidth="1"/>
    <col min="2" max="2" width="4.5" customWidth="1"/>
    <col min="3" max="3" width="10.59765625" customWidth="1"/>
    <col min="4" max="4" width="5.19921875" customWidth="1"/>
    <col min="5" max="5" width="32.5" customWidth="1"/>
    <col min="6" max="25" width="10.59765625" customWidth="1"/>
    <col min="26" max="64" width="9" customWidth="1"/>
    <col min="65" max="1025" width="10.5" customWidth="1"/>
  </cols>
  <sheetData>
    <row r="1" spans="1:2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</row>
    <row r="2" spans="1:2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</row>
    <row r="3" spans="1:21">
      <c r="A3" s="12" t="s">
        <v>211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</row>
    <row r="4" spans="1:21">
      <c r="A4" s="11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9" t="s">
        <v>8</v>
      </c>
      <c r="G4" s="9"/>
      <c r="H4" s="9"/>
      <c r="I4" s="9"/>
      <c r="J4" s="9"/>
      <c r="K4" s="9"/>
      <c r="L4" s="9"/>
      <c r="M4" s="9"/>
      <c r="N4" s="9" t="s">
        <v>9</v>
      </c>
      <c r="O4" s="9"/>
      <c r="P4" s="9"/>
      <c r="Q4" s="9"/>
      <c r="R4" s="9"/>
      <c r="S4" s="9"/>
      <c r="T4" s="9"/>
      <c r="U4" s="9"/>
    </row>
    <row r="5" spans="1:21">
      <c r="A5" s="11"/>
      <c r="B5" s="10"/>
      <c r="C5" s="10"/>
      <c r="D5" s="10"/>
      <c r="E5" s="10"/>
      <c r="F5" s="9" t="s">
        <v>10</v>
      </c>
      <c r="G5" s="9"/>
      <c r="H5" s="9"/>
      <c r="I5" s="9"/>
      <c r="J5" s="9" t="s">
        <v>11</v>
      </c>
      <c r="K5" s="9"/>
      <c r="L5" s="9"/>
      <c r="M5" s="9"/>
      <c r="N5" s="9" t="s">
        <v>10</v>
      </c>
      <c r="O5" s="9"/>
      <c r="P5" s="9"/>
      <c r="Q5" s="9"/>
      <c r="R5" s="9" t="s">
        <v>11</v>
      </c>
      <c r="S5" s="9"/>
      <c r="T5" s="9"/>
      <c r="U5" s="9"/>
    </row>
    <row r="6" spans="1:21">
      <c r="A6" s="11"/>
      <c r="B6" s="10"/>
      <c r="C6" s="10"/>
      <c r="D6" s="10"/>
      <c r="E6" s="10"/>
      <c r="F6" s="18" t="s">
        <v>12</v>
      </c>
      <c r="G6" s="18" t="s">
        <v>13</v>
      </c>
      <c r="H6" s="18" t="s">
        <v>14</v>
      </c>
      <c r="I6" s="18" t="s">
        <v>15</v>
      </c>
      <c r="J6" s="18" t="s">
        <v>12</v>
      </c>
      <c r="K6" s="18" t="s">
        <v>13</v>
      </c>
      <c r="L6" s="18" t="s">
        <v>14</v>
      </c>
      <c r="M6" s="18" t="s">
        <v>15</v>
      </c>
      <c r="N6" s="18" t="s">
        <v>12</v>
      </c>
      <c r="O6" s="18" t="s">
        <v>13</v>
      </c>
      <c r="P6" s="18" t="s">
        <v>14</v>
      </c>
      <c r="Q6" s="18" t="s">
        <v>15</v>
      </c>
      <c r="R6" s="18" t="s">
        <v>12</v>
      </c>
      <c r="S6" s="18" t="s">
        <v>13</v>
      </c>
      <c r="T6" s="18" t="s">
        <v>14</v>
      </c>
      <c r="U6" s="18" t="s">
        <v>15</v>
      </c>
    </row>
    <row r="7" spans="1:21">
      <c r="A7" s="8" t="s">
        <v>16</v>
      </c>
      <c r="B7" s="19">
        <v>1</v>
      </c>
      <c r="C7" s="20" t="s">
        <v>17</v>
      </c>
      <c r="D7" s="20">
        <v>13669</v>
      </c>
      <c r="E7" s="21" t="s">
        <v>18</v>
      </c>
      <c r="F7" s="22">
        <v>14</v>
      </c>
      <c r="G7" s="23">
        <v>14</v>
      </c>
      <c r="H7" s="22">
        <f>F7-G7</f>
        <v>0</v>
      </c>
      <c r="I7" s="24">
        <f>G7/F7</f>
        <v>1</v>
      </c>
      <c r="J7" s="24"/>
      <c r="K7" s="23"/>
      <c r="L7" s="22"/>
      <c r="M7" s="24"/>
      <c r="N7" s="22"/>
      <c r="O7" s="23"/>
      <c r="P7" s="22"/>
      <c r="Q7" s="24"/>
      <c r="R7" s="22"/>
      <c r="S7" s="23"/>
      <c r="T7" s="22"/>
      <c r="U7" s="24"/>
    </row>
    <row r="8" spans="1:21">
      <c r="A8" s="8"/>
      <c r="B8" s="7">
        <v>2</v>
      </c>
      <c r="C8" s="20" t="s">
        <v>19</v>
      </c>
      <c r="D8" s="20">
        <v>1401</v>
      </c>
      <c r="E8" s="21" t="s">
        <v>20</v>
      </c>
      <c r="F8" s="22">
        <v>29</v>
      </c>
      <c r="G8" s="23">
        <v>29</v>
      </c>
      <c r="H8" s="22">
        <f>F8-G8</f>
        <v>0</v>
      </c>
      <c r="I8" s="24">
        <f>G8/F8</f>
        <v>1</v>
      </c>
      <c r="J8" s="25">
        <v>1</v>
      </c>
      <c r="K8" s="23">
        <v>1</v>
      </c>
      <c r="L8" s="22">
        <f>J8-K8</f>
        <v>0</v>
      </c>
      <c r="M8" s="24">
        <f>K8/J8</f>
        <v>1</v>
      </c>
      <c r="N8" s="22">
        <v>10</v>
      </c>
      <c r="O8" s="23">
        <v>10</v>
      </c>
      <c r="P8" s="22">
        <f>N8-O8</f>
        <v>0</v>
      </c>
      <c r="Q8" s="24">
        <f>O8/N8</f>
        <v>1</v>
      </c>
      <c r="R8" s="22"/>
      <c r="S8" s="23"/>
      <c r="T8" s="22"/>
      <c r="U8" s="24"/>
    </row>
    <row r="9" spans="1:21">
      <c r="A9" s="8"/>
      <c r="B9" s="7"/>
      <c r="C9" s="6" t="s">
        <v>21</v>
      </c>
      <c r="D9" s="20">
        <v>1472</v>
      </c>
      <c r="E9" s="21" t="s">
        <v>22</v>
      </c>
      <c r="F9" s="22">
        <v>0</v>
      </c>
      <c r="G9" s="23"/>
      <c r="H9" s="22">
        <f>F9-G9</f>
        <v>0</v>
      </c>
      <c r="I9" s="24"/>
      <c r="J9" s="25">
        <v>0</v>
      </c>
      <c r="K9" s="23"/>
      <c r="L9" s="22">
        <f>J9-K9</f>
        <v>0</v>
      </c>
      <c r="M9" s="24"/>
      <c r="N9" s="22"/>
      <c r="O9" s="23"/>
      <c r="P9" s="22"/>
      <c r="Q9" s="24"/>
      <c r="R9" s="22"/>
      <c r="S9" s="23"/>
      <c r="T9" s="22"/>
      <c r="U9" s="24"/>
    </row>
    <row r="10" spans="1:21">
      <c r="A10" s="8"/>
      <c r="B10" s="7"/>
      <c r="C10" s="6"/>
      <c r="D10" s="20">
        <v>1441</v>
      </c>
      <c r="E10" s="21" t="s">
        <v>23</v>
      </c>
      <c r="F10" s="22"/>
      <c r="G10" s="23"/>
      <c r="H10" s="22"/>
      <c r="I10" s="24"/>
      <c r="J10" s="25"/>
      <c r="K10" s="23"/>
      <c r="L10" s="22"/>
      <c r="M10" s="24"/>
      <c r="N10" s="22">
        <v>10</v>
      </c>
      <c r="O10" s="23">
        <v>8</v>
      </c>
      <c r="P10" s="22">
        <f>N10-O10</f>
        <v>2</v>
      </c>
      <c r="Q10" s="24">
        <f>O10/N10</f>
        <v>0.8</v>
      </c>
      <c r="R10" s="22"/>
      <c r="S10" s="23"/>
      <c r="T10" s="22"/>
      <c r="U10" s="24"/>
    </row>
    <row r="11" spans="1:21">
      <c r="A11" s="8"/>
      <c r="B11" s="7"/>
      <c r="C11" s="6"/>
      <c r="D11" s="20">
        <v>1529</v>
      </c>
      <c r="E11" s="21" t="s">
        <v>24</v>
      </c>
      <c r="F11" s="22">
        <v>45</v>
      </c>
      <c r="G11" s="23">
        <v>39</v>
      </c>
      <c r="H11" s="22">
        <f t="shared" ref="H11:H17" si="0">F11-G11</f>
        <v>6</v>
      </c>
      <c r="I11" s="24">
        <f t="shared" ref="I11:I17" si="1">G11/F11</f>
        <v>0.8666666666666667</v>
      </c>
      <c r="J11" s="25"/>
      <c r="K11" s="23"/>
      <c r="L11" s="22"/>
      <c r="M11" s="24"/>
      <c r="N11" s="22"/>
      <c r="O11" s="23"/>
      <c r="P11" s="22"/>
      <c r="Q11" s="24"/>
      <c r="R11" s="22"/>
      <c r="S11" s="23"/>
      <c r="T11" s="22"/>
      <c r="U11" s="24"/>
    </row>
    <row r="12" spans="1:21">
      <c r="A12" s="8"/>
      <c r="B12" s="7"/>
      <c r="C12" s="6"/>
      <c r="D12" s="20">
        <v>1482</v>
      </c>
      <c r="E12" s="21" t="s">
        <v>25</v>
      </c>
      <c r="F12" s="22">
        <v>32</v>
      </c>
      <c r="G12" s="23">
        <v>30</v>
      </c>
      <c r="H12" s="22">
        <f t="shared" si="0"/>
        <v>2</v>
      </c>
      <c r="I12" s="24">
        <f t="shared" si="1"/>
        <v>0.9375</v>
      </c>
      <c r="J12" s="25"/>
      <c r="K12" s="23"/>
      <c r="L12" s="22"/>
      <c r="M12" s="24"/>
      <c r="N12" s="22">
        <v>25</v>
      </c>
      <c r="O12" s="23">
        <v>0</v>
      </c>
      <c r="P12" s="22">
        <f>N12-O12</f>
        <v>25</v>
      </c>
      <c r="Q12" s="24">
        <f>O12/N12</f>
        <v>0</v>
      </c>
      <c r="R12" s="22"/>
      <c r="S12" s="23"/>
      <c r="T12" s="22"/>
      <c r="U12" s="24"/>
    </row>
    <row r="13" spans="1:21">
      <c r="A13" s="8"/>
      <c r="B13" s="7"/>
      <c r="C13" s="6" t="s">
        <v>26</v>
      </c>
      <c r="D13" s="20"/>
      <c r="E13" s="21" t="s">
        <v>27</v>
      </c>
      <c r="F13" s="22">
        <v>30</v>
      </c>
      <c r="G13" s="23">
        <v>30</v>
      </c>
      <c r="H13" s="22">
        <f t="shared" si="0"/>
        <v>0</v>
      </c>
      <c r="I13" s="24">
        <f t="shared" si="1"/>
        <v>1</v>
      </c>
      <c r="J13" s="25">
        <v>0</v>
      </c>
      <c r="K13" s="23"/>
      <c r="L13" s="22">
        <f>J13-K13</f>
        <v>0</v>
      </c>
      <c r="M13" s="24"/>
      <c r="N13" s="22"/>
      <c r="O13" s="23"/>
      <c r="P13" s="22"/>
      <c r="Q13" s="24"/>
      <c r="R13" s="22"/>
      <c r="S13" s="23"/>
      <c r="T13" s="22"/>
      <c r="U13" s="24"/>
    </row>
    <row r="14" spans="1:21">
      <c r="A14" s="8"/>
      <c r="B14" s="7"/>
      <c r="C14" s="6"/>
      <c r="D14" s="20"/>
      <c r="E14" s="21" t="s">
        <v>28</v>
      </c>
      <c r="F14" s="22">
        <v>10</v>
      </c>
      <c r="G14" s="23">
        <v>8</v>
      </c>
      <c r="H14" s="22">
        <f t="shared" si="0"/>
        <v>2</v>
      </c>
      <c r="I14" s="24">
        <f t="shared" si="1"/>
        <v>0.8</v>
      </c>
      <c r="J14" s="25"/>
      <c r="K14" s="23"/>
      <c r="L14" s="22"/>
      <c r="M14" s="24"/>
      <c r="N14" s="22"/>
      <c r="O14" s="23"/>
      <c r="P14" s="22"/>
      <c r="Q14" s="24"/>
      <c r="R14" s="22"/>
      <c r="S14" s="23"/>
      <c r="T14" s="22"/>
      <c r="U14" s="24"/>
    </row>
    <row r="15" spans="1:21">
      <c r="A15" s="8"/>
      <c r="B15" s="7"/>
      <c r="C15" s="6"/>
      <c r="D15" s="20"/>
      <c r="E15" s="21" t="s">
        <v>29</v>
      </c>
      <c r="F15" s="22">
        <v>2</v>
      </c>
      <c r="G15" s="23">
        <v>1</v>
      </c>
      <c r="H15" s="22">
        <f t="shared" si="0"/>
        <v>1</v>
      </c>
      <c r="I15" s="24">
        <f t="shared" si="1"/>
        <v>0.5</v>
      </c>
      <c r="J15" s="25"/>
      <c r="K15" s="23"/>
      <c r="L15" s="22"/>
      <c r="M15" s="24"/>
      <c r="N15" s="22"/>
      <c r="O15" s="23"/>
      <c r="P15" s="22"/>
      <c r="Q15" s="24"/>
      <c r="R15" s="22"/>
      <c r="S15" s="23"/>
      <c r="T15" s="22"/>
      <c r="U15" s="24"/>
    </row>
    <row r="16" spans="1:21">
      <c r="A16" s="8"/>
      <c r="B16" s="7"/>
      <c r="C16" s="6"/>
      <c r="D16" s="20"/>
      <c r="E16" s="21" t="s">
        <v>30</v>
      </c>
      <c r="F16" s="22">
        <v>23</v>
      </c>
      <c r="G16" s="23">
        <v>14</v>
      </c>
      <c r="H16" s="22">
        <f t="shared" si="0"/>
        <v>9</v>
      </c>
      <c r="I16" s="24">
        <f t="shared" si="1"/>
        <v>0.60869565217391308</v>
      </c>
      <c r="J16" s="25"/>
      <c r="K16" s="23"/>
      <c r="L16" s="22"/>
      <c r="M16" s="24"/>
      <c r="N16" s="22"/>
      <c r="O16" s="23"/>
      <c r="P16" s="22"/>
      <c r="Q16" s="24"/>
      <c r="R16" s="22"/>
      <c r="S16" s="23"/>
      <c r="T16" s="22"/>
      <c r="U16" s="24"/>
    </row>
    <row r="17" spans="1:21">
      <c r="A17" s="8"/>
      <c r="B17" s="7"/>
      <c r="C17" s="6"/>
      <c r="D17" s="20"/>
      <c r="E17" s="21" t="s">
        <v>31</v>
      </c>
      <c r="F17" s="22">
        <v>30</v>
      </c>
      <c r="G17" s="23">
        <v>25</v>
      </c>
      <c r="H17" s="22">
        <f t="shared" si="0"/>
        <v>5</v>
      </c>
      <c r="I17" s="24">
        <f t="shared" si="1"/>
        <v>0.83333333333333337</v>
      </c>
      <c r="J17" s="25"/>
      <c r="K17" s="23"/>
      <c r="L17" s="22"/>
      <c r="M17" s="24"/>
      <c r="N17" s="22">
        <v>2</v>
      </c>
      <c r="O17" s="23"/>
      <c r="P17" s="22">
        <f>N17-O17</f>
        <v>2</v>
      </c>
      <c r="Q17" s="24">
        <f>O17/N17</f>
        <v>0</v>
      </c>
      <c r="R17" s="22"/>
      <c r="S17" s="23"/>
      <c r="T17" s="22"/>
      <c r="U17" s="24"/>
    </row>
    <row r="18" spans="1:21">
      <c r="A18" s="8"/>
      <c r="B18" s="7"/>
      <c r="C18" s="6"/>
      <c r="D18" s="20"/>
      <c r="E18" s="21" t="s">
        <v>32</v>
      </c>
      <c r="F18" s="22"/>
      <c r="G18" s="23"/>
      <c r="H18" s="22"/>
      <c r="I18" s="24"/>
      <c r="J18" s="25"/>
      <c r="K18" s="23"/>
      <c r="L18" s="22"/>
      <c r="M18" s="24"/>
      <c r="N18" s="22">
        <v>34</v>
      </c>
      <c r="O18" s="23">
        <v>18</v>
      </c>
      <c r="P18" s="22">
        <f>N18-O18</f>
        <v>16</v>
      </c>
      <c r="Q18" s="24">
        <f>O18/N18</f>
        <v>0.52941176470588236</v>
      </c>
      <c r="R18" s="22"/>
      <c r="S18" s="23"/>
      <c r="T18" s="22"/>
      <c r="U18" s="24"/>
    </row>
    <row r="19" spans="1:21">
      <c r="A19" s="8"/>
      <c r="B19" s="7"/>
      <c r="C19" s="6"/>
      <c r="D19" s="20"/>
      <c r="E19" s="21" t="s">
        <v>33</v>
      </c>
      <c r="F19" s="22">
        <v>29</v>
      </c>
      <c r="G19" s="23">
        <v>29</v>
      </c>
      <c r="H19" s="22">
        <f t="shared" ref="H19:H26" si="2">F19-G19</f>
        <v>0</v>
      </c>
      <c r="I19" s="24">
        <f t="shared" ref="I19:I26" si="3">G19/F19</f>
        <v>1</v>
      </c>
      <c r="J19" s="25"/>
      <c r="K19" s="23"/>
      <c r="L19" s="22"/>
      <c r="M19" s="24"/>
      <c r="N19" s="22"/>
      <c r="O19" s="23"/>
      <c r="P19" s="22"/>
      <c r="Q19" s="24"/>
      <c r="R19" s="22"/>
      <c r="S19" s="23"/>
      <c r="T19" s="22"/>
      <c r="U19" s="24"/>
    </row>
    <row r="20" spans="1:21">
      <c r="A20" s="8"/>
      <c r="B20" s="7"/>
      <c r="C20" s="6"/>
      <c r="D20" s="20"/>
      <c r="E20" s="21" t="s">
        <v>34</v>
      </c>
      <c r="F20" s="22">
        <v>10</v>
      </c>
      <c r="G20" s="23">
        <v>7</v>
      </c>
      <c r="H20" s="22">
        <f t="shared" si="2"/>
        <v>3</v>
      </c>
      <c r="I20" s="24">
        <f t="shared" si="3"/>
        <v>0.7</v>
      </c>
      <c r="J20" s="25"/>
      <c r="K20" s="23"/>
      <c r="L20" s="22"/>
      <c r="M20" s="24"/>
      <c r="N20" s="22"/>
      <c r="O20" s="23"/>
      <c r="P20" s="22"/>
      <c r="Q20" s="24"/>
      <c r="R20" s="22"/>
      <c r="S20" s="23"/>
      <c r="T20" s="22"/>
      <c r="U20" s="24"/>
    </row>
    <row r="21" spans="1:21">
      <c r="A21" s="8"/>
      <c r="B21" s="7"/>
      <c r="C21" s="6"/>
      <c r="D21" s="20"/>
      <c r="E21" s="21" t="s">
        <v>35</v>
      </c>
      <c r="F21" s="22">
        <v>8</v>
      </c>
      <c r="G21" s="23">
        <v>2</v>
      </c>
      <c r="H21" s="22">
        <f t="shared" si="2"/>
        <v>6</v>
      </c>
      <c r="I21" s="24">
        <f t="shared" si="3"/>
        <v>0.25</v>
      </c>
      <c r="J21" s="25"/>
      <c r="K21" s="23"/>
      <c r="L21" s="22"/>
      <c r="M21" s="24"/>
      <c r="N21" s="22"/>
      <c r="O21" s="23"/>
      <c r="P21" s="22"/>
      <c r="Q21" s="24"/>
      <c r="R21" s="22"/>
      <c r="S21" s="23"/>
      <c r="T21" s="22"/>
      <c r="U21" s="24"/>
    </row>
    <row r="22" spans="1:21">
      <c r="A22" s="8"/>
      <c r="B22" s="7"/>
      <c r="C22" s="6"/>
      <c r="D22" s="20"/>
      <c r="E22" s="21" t="s">
        <v>36</v>
      </c>
      <c r="F22" s="22">
        <v>10</v>
      </c>
      <c r="G22" s="23">
        <v>5</v>
      </c>
      <c r="H22" s="22">
        <f t="shared" si="2"/>
        <v>5</v>
      </c>
      <c r="I22" s="24">
        <f t="shared" si="3"/>
        <v>0.5</v>
      </c>
      <c r="J22" s="25"/>
      <c r="K22" s="23"/>
      <c r="L22" s="22"/>
      <c r="M22" s="24"/>
      <c r="N22" s="22">
        <v>4</v>
      </c>
      <c r="O22" s="23">
        <v>3</v>
      </c>
      <c r="P22" s="22">
        <f>N22-O22</f>
        <v>1</v>
      </c>
      <c r="Q22" s="24">
        <f>O22/N22</f>
        <v>0.75</v>
      </c>
      <c r="R22" s="22"/>
      <c r="S22" s="23"/>
      <c r="T22" s="22"/>
      <c r="U22" s="24"/>
    </row>
    <row r="23" spans="1:21">
      <c r="A23" s="8"/>
      <c r="B23" s="7"/>
      <c r="C23" s="6"/>
      <c r="D23" s="20"/>
      <c r="E23" s="21" t="s">
        <v>37</v>
      </c>
      <c r="F23" s="22">
        <v>30</v>
      </c>
      <c r="G23" s="23">
        <v>15</v>
      </c>
      <c r="H23" s="22">
        <f t="shared" si="2"/>
        <v>15</v>
      </c>
      <c r="I23" s="24">
        <f t="shared" si="3"/>
        <v>0.5</v>
      </c>
      <c r="J23" s="25"/>
      <c r="K23" s="23"/>
      <c r="L23" s="22"/>
      <c r="M23" s="24"/>
      <c r="N23" s="22">
        <v>8</v>
      </c>
      <c r="O23" s="23">
        <v>3</v>
      </c>
      <c r="P23" s="22">
        <f>N23-O23</f>
        <v>5</v>
      </c>
      <c r="Q23" s="24">
        <f>O23/N23</f>
        <v>0.375</v>
      </c>
      <c r="R23" s="22"/>
      <c r="S23" s="23"/>
      <c r="T23" s="22"/>
      <c r="U23" s="24"/>
    </row>
    <row r="24" spans="1:21">
      <c r="A24" s="8"/>
      <c r="B24" s="7"/>
      <c r="C24" s="20" t="s">
        <v>38</v>
      </c>
      <c r="D24" s="20"/>
      <c r="E24" s="21" t="s">
        <v>39</v>
      </c>
      <c r="F24" s="22">
        <v>10</v>
      </c>
      <c r="G24" s="23">
        <v>10</v>
      </c>
      <c r="H24" s="22">
        <f t="shared" si="2"/>
        <v>0</v>
      </c>
      <c r="I24" s="24">
        <f t="shared" si="3"/>
        <v>1</v>
      </c>
      <c r="J24" s="25"/>
      <c r="K24" s="23"/>
      <c r="L24" s="22"/>
      <c r="M24" s="24"/>
      <c r="N24" s="22"/>
      <c r="O24" s="23"/>
      <c r="P24" s="22"/>
      <c r="Q24" s="24"/>
      <c r="R24" s="22"/>
      <c r="S24" s="23"/>
      <c r="T24" s="22"/>
      <c r="U24" s="24"/>
    </row>
    <row r="25" spans="1:21">
      <c r="A25" s="8"/>
      <c r="B25" s="7"/>
      <c r="C25" s="20" t="s">
        <v>40</v>
      </c>
      <c r="D25" s="20"/>
      <c r="E25" s="21" t="s">
        <v>41</v>
      </c>
      <c r="F25" s="22">
        <v>9</v>
      </c>
      <c r="G25" s="23">
        <v>9</v>
      </c>
      <c r="H25" s="22">
        <f t="shared" si="2"/>
        <v>0</v>
      </c>
      <c r="I25" s="24">
        <f t="shared" si="3"/>
        <v>1</v>
      </c>
      <c r="J25" s="25"/>
      <c r="K25" s="23"/>
      <c r="L25" s="22"/>
      <c r="M25" s="24"/>
      <c r="N25" s="22">
        <v>3</v>
      </c>
      <c r="O25" s="23">
        <v>0</v>
      </c>
      <c r="P25" s="22">
        <f>N25-O25</f>
        <v>3</v>
      </c>
      <c r="Q25" s="24">
        <f>O25/N25</f>
        <v>0</v>
      </c>
      <c r="R25" s="22"/>
      <c r="S25" s="23"/>
      <c r="T25" s="22"/>
      <c r="U25" s="24"/>
    </row>
    <row r="26" spans="1:21">
      <c r="A26" s="8"/>
      <c r="B26" s="7">
        <v>3</v>
      </c>
      <c r="C26" s="20" t="s">
        <v>42</v>
      </c>
      <c r="D26" s="20">
        <v>2414</v>
      </c>
      <c r="E26" s="21" t="s">
        <v>43</v>
      </c>
      <c r="F26" s="22">
        <v>0</v>
      </c>
      <c r="G26" s="23"/>
      <c r="H26" s="22">
        <f t="shared" si="2"/>
        <v>0</v>
      </c>
      <c r="I26" s="24" t="e">
        <f t="shared" si="3"/>
        <v>#DIV/0!</v>
      </c>
      <c r="J26" s="25"/>
      <c r="K26" s="23"/>
      <c r="L26" s="22"/>
      <c r="M26" s="24"/>
      <c r="N26" s="22"/>
      <c r="O26" s="23"/>
      <c r="P26" s="22"/>
      <c r="Q26" s="24"/>
      <c r="R26" s="22"/>
      <c r="S26" s="23"/>
      <c r="T26" s="22"/>
      <c r="U26" s="24"/>
    </row>
    <row r="27" spans="1:21">
      <c r="A27" s="8"/>
      <c r="B27" s="7"/>
      <c r="C27" s="6" t="s">
        <v>44</v>
      </c>
      <c r="D27" s="20">
        <v>14747</v>
      </c>
      <c r="E27" s="21" t="s">
        <v>45</v>
      </c>
      <c r="F27" s="22"/>
      <c r="G27" s="23"/>
      <c r="H27" s="22"/>
      <c r="I27" s="24"/>
      <c r="J27" s="25"/>
      <c r="K27" s="23"/>
      <c r="L27" s="22"/>
      <c r="M27" s="24"/>
      <c r="N27" s="22"/>
      <c r="O27" s="23"/>
      <c r="P27" s="22"/>
      <c r="Q27" s="24"/>
      <c r="R27" s="22"/>
      <c r="S27" s="23"/>
      <c r="T27" s="22"/>
      <c r="U27" s="24"/>
    </row>
    <row r="28" spans="1:21">
      <c r="A28" s="8"/>
      <c r="B28" s="7"/>
      <c r="C28" s="6"/>
      <c r="D28" s="20">
        <v>14887</v>
      </c>
      <c r="E28" s="21" t="s">
        <v>46</v>
      </c>
      <c r="F28" s="22">
        <v>12</v>
      </c>
      <c r="G28" s="23">
        <v>10</v>
      </c>
      <c r="H28" s="22">
        <f t="shared" ref="H28:H52" si="4">F28-G28</f>
        <v>2</v>
      </c>
      <c r="I28" s="24">
        <f t="shared" ref="I28:I59" si="5">G28/F28</f>
        <v>0.83333333333333337</v>
      </c>
      <c r="J28" s="25">
        <v>4</v>
      </c>
      <c r="K28" s="23"/>
      <c r="L28" s="22">
        <f>J28-K28</f>
        <v>4</v>
      </c>
      <c r="M28" s="24">
        <f>K28/J28</f>
        <v>0</v>
      </c>
      <c r="N28" s="22"/>
      <c r="O28" s="23"/>
      <c r="P28" s="22"/>
      <c r="Q28" s="24"/>
      <c r="R28" s="22"/>
      <c r="S28" s="23"/>
      <c r="T28" s="22"/>
      <c r="U28" s="24"/>
    </row>
    <row r="29" spans="1:21">
      <c r="A29" s="8"/>
      <c r="B29" s="7"/>
      <c r="C29" s="6"/>
      <c r="D29" s="20">
        <v>14754</v>
      </c>
      <c r="E29" s="21" t="s">
        <v>47</v>
      </c>
      <c r="F29" s="22">
        <v>12</v>
      </c>
      <c r="G29" s="23">
        <v>12</v>
      </c>
      <c r="H29" s="22">
        <f t="shared" si="4"/>
        <v>0</v>
      </c>
      <c r="I29" s="24">
        <f t="shared" si="5"/>
        <v>1</v>
      </c>
      <c r="J29" s="25"/>
      <c r="K29" s="23"/>
      <c r="L29" s="22"/>
      <c r="M29" s="24"/>
      <c r="N29" s="22"/>
      <c r="O29" s="23"/>
      <c r="P29" s="22"/>
      <c r="Q29" s="24"/>
      <c r="R29" s="22"/>
      <c r="S29" s="23"/>
      <c r="T29" s="22"/>
      <c r="U29" s="24"/>
    </row>
    <row r="30" spans="1:21">
      <c r="A30" s="8"/>
      <c r="B30" s="7"/>
      <c r="C30" s="6"/>
      <c r="D30" s="20">
        <v>14701</v>
      </c>
      <c r="E30" s="21" t="s">
        <v>48</v>
      </c>
      <c r="F30" s="22">
        <v>6</v>
      </c>
      <c r="G30" s="23">
        <v>6</v>
      </c>
      <c r="H30" s="22">
        <f t="shared" si="4"/>
        <v>0</v>
      </c>
      <c r="I30" s="24">
        <f t="shared" si="5"/>
        <v>1</v>
      </c>
      <c r="J30" s="25">
        <v>8</v>
      </c>
      <c r="K30" s="23">
        <v>3</v>
      </c>
      <c r="L30" s="22">
        <f>J30-K30</f>
        <v>5</v>
      </c>
      <c r="M30" s="24">
        <f>K30/J30</f>
        <v>0.375</v>
      </c>
      <c r="N30" s="22"/>
      <c r="O30" s="23"/>
      <c r="P30" s="22"/>
      <c r="Q30" s="24"/>
      <c r="R30" s="22">
        <v>3</v>
      </c>
      <c r="S30" s="23"/>
      <c r="T30" s="22">
        <f>R30-S30</f>
        <v>3</v>
      </c>
      <c r="U30" s="24">
        <f>S30/R30</f>
        <v>0</v>
      </c>
    </row>
    <row r="31" spans="1:21">
      <c r="A31" s="8"/>
      <c r="B31" s="19">
        <v>4</v>
      </c>
      <c r="C31" s="20" t="s">
        <v>49</v>
      </c>
      <c r="D31" s="20">
        <v>9800</v>
      </c>
      <c r="E31" s="21" t="s">
        <v>50</v>
      </c>
      <c r="F31" s="22">
        <v>4</v>
      </c>
      <c r="G31" s="23">
        <v>4</v>
      </c>
      <c r="H31" s="22">
        <f t="shared" si="4"/>
        <v>0</v>
      </c>
      <c r="I31" s="24">
        <f t="shared" si="5"/>
        <v>1</v>
      </c>
      <c r="J31" s="25">
        <v>1</v>
      </c>
      <c r="K31" s="23">
        <v>1</v>
      </c>
      <c r="L31" s="22">
        <f>J31-K31</f>
        <v>0</v>
      </c>
      <c r="M31" s="24">
        <f>K31/J31</f>
        <v>1</v>
      </c>
      <c r="N31" s="22"/>
      <c r="O31" s="23"/>
      <c r="P31" s="22"/>
      <c r="Q31" s="24"/>
      <c r="R31" s="22"/>
      <c r="S31" s="23"/>
      <c r="T31" s="22"/>
      <c r="U31" s="24"/>
    </row>
    <row r="32" spans="1:21">
      <c r="A32" s="8"/>
      <c r="B32" s="7">
        <v>5</v>
      </c>
      <c r="C32" s="6" t="s">
        <v>51</v>
      </c>
      <c r="D32" s="20">
        <v>9258</v>
      </c>
      <c r="E32" s="21" t="s">
        <v>52</v>
      </c>
      <c r="F32" s="22">
        <v>14</v>
      </c>
      <c r="G32" s="23">
        <v>14</v>
      </c>
      <c r="H32" s="22">
        <f t="shared" si="4"/>
        <v>0</v>
      </c>
      <c r="I32" s="24">
        <f t="shared" si="5"/>
        <v>1</v>
      </c>
      <c r="J32" s="25">
        <v>0</v>
      </c>
      <c r="K32" s="23"/>
      <c r="L32" s="22">
        <f>J32-K32</f>
        <v>0</v>
      </c>
      <c r="M32" s="24"/>
      <c r="N32" s="22"/>
      <c r="O32" s="23"/>
      <c r="P32" s="22"/>
      <c r="Q32" s="24"/>
      <c r="R32" s="22"/>
      <c r="S32" s="23"/>
      <c r="T32" s="22"/>
      <c r="U32" s="24"/>
    </row>
    <row r="33" spans="1:25">
      <c r="A33" s="8"/>
      <c r="B33" s="7"/>
      <c r="C33" s="6"/>
      <c r="D33" s="20">
        <v>9222</v>
      </c>
      <c r="E33" s="21" t="s">
        <v>53</v>
      </c>
      <c r="F33" s="22">
        <v>9</v>
      </c>
      <c r="G33" s="23">
        <v>3</v>
      </c>
      <c r="H33" s="22">
        <f t="shared" si="4"/>
        <v>6</v>
      </c>
      <c r="I33" s="24">
        <f t="shared" si="5"/>
        <v>0.33333333333333331</v>
      </c>
      <c r="J33" s="25"/>
      <c r="K33" s="23"/>
      <c r="L33" s="22"/>
      <c r="M33" s="24"/>
      <c r="N33" s="22">
        <v>4</v>
      </c>
      <c r="O33" s="23">
        <v>3</v>
      </c>
      <c r="P33" s="22">
        <f>N33-O33</f>
        <v>1</v>
      </c>
      <c r="Q33" s="24">
        <f>O33/N33</f>
        <v>0.75</v>
      </c>
      <c r="R33" s="22"/>
      <c r="S33" s="23"/>
      <c r="T33" s="22"/>
      <c r="U33" s="24"/>
    </row>
    <row r="34" spans="1:25">
      <c r="A34" s="8"/>
      <c r="B34" s="7">
        <v>6</v>
      </c>
      <c r="C34" s="6" t="s">
        <v>54</v>
      </c>
      <c r="D34" s="20">
        <v>17975</v>
      </c>
      <c r="E34" s="21" t="s">
        <v>55</v>
      </c>
      <c r="F34" s="22">
        <v>6</v>
      </c>
      <c r="G34" s="23">
        <v>6</v>
      </c>
      <c r="H34" s="22">
        <f t="shared" si="4"/>
        <v>0</v>
      </c>
      <c r="I34" s="24">
        <f t="shared" si="5"/>
        <v>1</v>
      </c>
      <c r="J34" s="25"/>
      <c r="K34" s="23"/>
      <c r="L34" s="22" t="s">
        <v>56</v>
      </c>
      <c r="M34" s="24"/>
      <c r="N34" s="22"/>
      <c r="O34" s="23"/>
      <c r="P34" s="22"/>
      <c r="Q34" s="24"/>
      <c r="R34" s="22"/>
      <c r="S34" s="23"/>
      <c r="T34" s="22"/>
      <c r="U34" s="24"/>
    </row>
    <row r="35" spans="1:25">
      <c r="A35" s="8"/>
      <c r="B35" s="7"/>
      <c r="C35" s="6"/>
      <c r="D35" s="20">
        <v>18075</v>
      </c>
      <c r="E35" s="21" t="s">
        <v>57</v>
      </c>
      <c r="F35" s="22">
        <v>5</v>
      </c>
      <c r="G35" s="23">
        <v>5</v>
      </c>
      <c r="H35" s="22">
        <f t="shared" si="4"/>
        <v>0</v>
      </c>
      <c r="I35" s="24">
        <f t="shared" si="5"/>
        <v>1</v>
      </c>
      <c r="J35" s="25"/>
      <c r="K35" s="23"/>
      <c r="L35" s="22" t="s">
        <v>56</v>
      </c>
      <c r="M35" s="24"/>
      <c r="N35" s="22">
        <v>3</v>
      </c>
      <c r="O35" s="23">
        <v>3</v>
      </c>
      <c r="P35" s="22">
        <f>N35-O35</f>
        <v>0</v>
      </c>
      <c r="Q35" s="24">
        <f>O35/N35</f>
        <v>1</v>
      </c>
      <c r="R35" s="22"/>
      <c r="S35" s="23"/>
      <c r="T35" s="22"/>
      <c r="U35" s="24"/>
    </row>
    <row r="36" spans="1:25">
      <c r="A36" s="8"/>
      <c r="B36" s="19">
        <v>21</v>
      </c>
      <c r="C36" s="20" t="s">
        <v>58</v>
      </c>
      <c r="D36" s="20">
        <v>17053</v>
      </c>
      <c r="E36" s="21" t="s">
        <v>59</v>
      </c>
      <c r="F36" s="22">
        <v>10</v>
      </c>
      <c r="G36" s="23">
        <v>9</v>
      </c>
      <c r="H36" s="22">
        <f t="shared" si="4"/>
        <v>1</v>
      </c>
      <c r="I36" s="24">
        <f t="shared" si="5"/>
        <v>0.9</v>
      </c>
      <c r="J36" s="25"/>
      <c r="K36" s="23"/>
      <c r="L36" s="22" t="s">
        <v>56</v>
      </c>
      <c r="M36" s="24"/>
      <c r="N36" s="22"/>
      <c r="O36" s="23"/>
      <c r="P36" s="22"/>
      <c r="Q36" s="24"/>
      <c r="R36" s="22"/>
      <c r="S36" s="23"/>
      <c r="T36" s="22"/>
      <c r="U36" s="24"/>
    </row>
    <row r="37" spans="1:25">
      <c r="A37" s="5" t="s">
        <v>60</v>
      </c>
      <c r="B37" s="5"/>
      <c r="C37" s="5"/>
      <c r="D37" s="5"/>
      <c r="E37" s="5"/>
      <c r="F37" s="16">
        <f>SUM(F7:F36)</f>
        <v>399</v>
      </c>
      <c r="G37" s="16">
        <f>SUM(G7:G36)</f>
        <v>336</v>
      </c>
      <c r="H37" s="16">
        <f t="shared" si="4"/>
        <v>63</v>
      </c>
      <c r="I37" s="27">
        <f t="shared" si="5"/>
        <v>0.84210526315789469</v>
      </c>
      <c r="J37" s="16">
        <f>SUM(J7:J36)</f>
        <v>14</v>
      </c>
      <c r="K37" s="16"/>
      <c r="L37" s="16">
        <f>J37-K37</f>
        <v>14</v>
      </c>
      <c r="M37" s="27">
        <f>K37/J37</f>
        <v>0</v>
      </c>
      <c r="N37" s="16">
        <f>SUM(N7:N36)</f>
        <v>103</v>
      </c>
      <c r="O37" s="16">
        <f>SUM(O7:O36)</f>
        <v>48</v>
      </c>
      <c r="P37" s="16">
        <f>SUM(P7:P36)</f>
        <v>55</v>
      </c>
      <c r="Q37" s="27">
        <f>O37/N37</f>
        <v>0.46601941747572817</v>
      </c>
      <c r="R37" s="16">
        <f>SUM(R7:R36)</f>
        <v>3</v>
      </c>
      <c r="S37" s="16">
        <f>SUM(S7:S36)</f>
        <v>0</v>
      </c>
      <c r="T37" s="16">
        <f>SUM(T7:T36)</f>
        <v>3</v>
      </c>
      <c r="U37" s="27">
        <f>S37/R37</f>
        <v>0</v>
      </c>
      <c r="V37" s="28"/>
      <c r="W37" s="28"/>
      <c r="X37" s="28"/>
      <c r="Y37" s="28"/>
    </row>
    <row r="38" spans="1:25">
      <c r="A38" s="4" t="s">
        <v>61</v>
      </c>
      <c r="B38" s="3">
        <v>7</v>
      </c>
      <c r="C38" s="2" t="s">
        <v>62</v>
      </c>
      <c r="D38" s="30">
        <v>14087</v>
      </c>
      <c r="E38" s="31" t="s">
        <v>63</v>
      </c>
      <c r="F38" s="32">
        <v>8</v>
      </c>
      <c r="G38" s="33">
        <v>0</v>
      </c>
      <c r="H38" s="32">
        <f t="shared" si="4"/>
        <v>8</v>
      </c>
      <c r="I38" s="34">
        <f t="shared" si="5"/>
        <v>0</v>
      </c>
      <c r="J38" s="35"/>
      <c r="K38" s="33"/>
      <c r="L38" s="32"/>
      <c r="M38" s="34"/>
      <c r="N38" s="32">
        <v>7</v>
      </c>
      <c r="O38" s="33">
        <v>2</v>
      </c>
      <c r="P38" s="32">
        <f>N38-O38</f>
        <v>5</v>
      </c>
      <c r="Q38" s="34">
        <f>O38/N38</f>
        <v>0.2857142857142857</v>
      </c>
      <c r="R38" s="32"/>
      <c r="S38" s="33"/>
      <c r="T38" s="32"/>
      <c r="U38" s="34"/>
    </row>
    <row r="39" spans="1:25">
      <c r="A39" s="4"/>
      <c r="B39" s="3"/>
      <c r="C39" s="2"/>
      <c r="D39" s="30">
        <v>13976</v>
      </c>
      <c r="E39" s="31" t="s">
        <v>64</v>
      </c>
      <c r="F39" s="32">
        <v>10</v>
      </c>
      <c r="G39" s="33">
        <v>10</v>
      </c>
      <c r="H39" s="32">
        <f t="shared" si="4"/>
        <v>0</v>
      </c>
      <c r="I39" s="34">
        <f t="shared" si="5"/>
        <v>1</v>
      </c>
      <c r="J39" s="35"/>
      <c r="K39" s="33"/>
      <c r="L39" s="32"/>
      <c r="M39" s="34"/>
      <c r="N39" s="32">
        <v>3</v>
      </c>
      <c r="O39" s="33">
        <v>3</v>
      </c>
      <c r="P39" s="32">
        <f>N39-O39</f>
        <v>0</v>
      </c>
      <c r="Q39" s="34">
        <f>O39/N39</f>
        <v>1</v>
      </c>
      <c r="R39" s="32"/>
      <c r="S39" s="33"/>
      <c r="T39" s="32"/>
      <c r="U39" s="34"/>
    </row>
    <row r="40" spans="1:25">
      <c r="A40" s="4"/>
      <c r="B40" s="3"/>
      <c r="C40" s="30" t="s">
        <v>65</v>
      </c>
      <c r="D40" s="30">
        <v>13483</v>
      </c>
      <c r="E40" s="31" t="s">
        <v>66</v>
      </c>
      <c r="F40" s="32">
        <v>10</v>
      </c>
      <c r="G40" s="33">
        <v>9</v>
      </c>
      <c r="H40" s="32">
        <f t="shared" si="4"/>
        <v>1</v>
      </c>
      <c r="I40" s="34">
        <f t="shared" si="5"/>
        <v>0.9</v>
      </c>
      <c r="J40" s="35"/>
      <c r="K40" s="33"/>
      <c r="L40" s="32"/>
      <c r="M40" s="34"/>
      <c r="N40" s="32"/>
      <c r="O40" s="33"/>
      <c r="P40" s="32"/>
      <c r="Q40" s="34"/>
      <c r="R40" s="32"/>
      <c r="S40" s="33"/>
      <c r="T40" s="32"/>
      <c r="U40" s="34"/>
    </row>
    <row r="41" spans="1:25">
      <c r="A41" s="4"/>
      <c r="B41" s="3">
        <v>8</v>
      </c>
      <c r="C41" s="2" t="s">
        <v>67</v>
      </c>
      <c r="D41" s="30">
        <v>8752</v>
      </c>
      <c r="E41" s="31" t="s">
        <v>68</v>
      </c>
      <c r="F41" s="32">
        <v>10</v>
      </c>
      <c r="G41" s="33">
        <v>10</v>
      </c>
      <c r="H41" s="32">
        <f t="shared" si="4"/>
        <v>0</v>
      </c>
      <c r="I41" s="34">
        <f t="shared" si="5"/>
        <v>1</v>
      </c>
      <c r="J41" s="35"/>
      <c r="K41" s="33"/>
      <c r="L41" s="32"/>
      <c r="M41" s="34"/>
      <c r="N41" s="32"/>
      <c r="O41" s="33"/>
      <c r="P41" s="32"/>
      <c r="Q41" s="34"/>
      <c r="R41" s="32"/>
      <c r="S41" s="33"/>
      <c r="T41" s="32"/>
      <c r="U41" s="34"/>
    </row>
    <row r="42" spans="1:25">
      <c r="A42" s="4"/>
      <c r="B42" s="3"/>
      <c r="C42" s="2"/>
      <c r="D42" s="30">
        <v>8945</v>
      </c>
      <c r="E42" s="31" t="s">
        <v>69</v>
      </c>
      <c r="F42" s="32">
        <v>6</v>
      </c>
      <c r="G42" s="33">
        <v>0</v>
      </c>
      <c r="H42" s="32">
        <f t="shared" si="4"/>
        <v>6</v>
      </c>
      <c r="I42" s="34">
        <f t="shared" si="5"/>
        <v>0</v>
      </c>
      <c r="J42" s="35"/>
      <c r="K42" s="33"/>
      <c r="L42" s="32"/>
      <c r="M42" s="34"/>
      <c r="N42" s="32"/>
      <c r="O42" s="33"/>
      <c r="P42" s="32"/>
      <c r="Q42" s="34"/>
      <c r="R42" s="32"/>
      <c r="S42" s="33"/>
      <c r="T42" s="32"/>
      <c r="U42" s="34"/>
    </row>
    <row r="43" spans="1:25">
      <c r="A43" s="4"/>
      <c r="B43" s="3"/>
      <c r="C43" s="2"/>
      <c r="D43" s="30">
        <v>8747</v>
      </c>
      <c r="E43" s="31" t="s">
        <v>70</v>
      </c>
      <c r="F43" s="32">
        <v>10</v>
      </c>
      <c r="G43" s="33">
        <v>10</v>
      </c>
      <c r="H43" s="32">
        <f t="shared" si="4"/>
        <v>0</v>
      </c>
      <c r="I43" s="34">
        <f t="shared" si="5"/>
        <v>1</v>
      </c>
      <c r="J43" s="35"/>
      <c r="K43" s="33"/>
      <c r="L43" s="32"/>
      <c r="M43" s="34"/>
      <c r="N43" s="32"/>
      <c r="O43" s="33"/>
      <c r="P43" s="32"/>
      <c r="Q43" s="34"/>
      <c r="R43" s="32"/>
      <c r="S43" s="33"/>
      <c r="T43" s="32"/>
      <c r="U43" s="34"/>
    </row>
    <row r="44" spans="1:25">
      <c r="A44" s="4"/>
      <c r="B44" s="3">
        <v>9</v>
      </c>
      <c r="C44" s="30" t="s">
        <v>71</v>
      </c>
      <c r="D44" s="30">
        <v>13091</v>
      </c>
      <c r="E44" s="31" t="s">
        <v>72</v>
      </c>
      <c r="F44" s="32">
        <v>3</v>
      </c>
      <c r="G44" s="33">
        <v>3</v>
      </c>
      <c r="H44" s="32">
        <f t="shared" si="4"/>
        <v>0</v>
      </c>
      <c r="I44" s="34">
        <f t="shared" si="5"/>
        <v>1</v>
      </c>
      <c r="J44" s="35">
        <v>2</v>
      </c>
      <c r="K44" s="33">
        <v>1</v>
      </c>
      <c r="L44" s="32">
        <f>J44-K44</f>
        <v>1</v>
      </c>
      <c r="M44" s="34">
        <f>K44/J44</f>
        <v>0.5</v>
      </c>
      <c r="N44" s="32"/>
      <c r="O44" s="33"/>
      <c r="P44" s="32"/>
      <c r="Q44" s="34"/>
      <c r="R44" s="32"/>
      <c r="S44" s="33"/>
      <c r="T44" s="32"/>
      <c r="U44" s="34"/>
    </row>
    <row r="45" spans="1:25">
      <c r="A45" s="4"/>
      <c r="B45" s="3"/>
      <c r="C45" s="2" t="s">
        <v>73</v>
      </c>
      <c r="D45" s="30">
        <v>8473</v>
      </c>
      <c r="E45" s="31" t="s">
        <v>74</v>
      </c>
      <c r="F45" s="32">
        <v>12</v>
      </c>
      <c r="G45" s="33">
        <v>12</v>
      </c>
      <c r="H45" s="32">
        <f t="shared" si="4"/>
        <v>0</v>
      </c>
      <c r="I45" s="34">
        <f t="shared" si="5"/>
        <v>1</v>
      </c>
      <c r="J45" s="35"/>
      <c r="K45" s="33"/>
      <c r="L45" s="32"/>
      <c r="M45" s="34"/>
      <c r="N45" s="32">
        <v>1</v>
      </c>
      <c r="O45" s="33">
        <v>1</v>
      </c>
      <c r="P45" s="32">
        <f>N45-O45</f>
        <v>0</v>
      </c>
      <c r="Q45" s="34">
        <f>O45/N45</f>
        <v>1</v>
      </c>
      <c r="R45" s="32">
        <v>0</v>
      </c>
      <c r="S45" s="33"/>
      <c r="T45" s="32">
        <f>R45-S45</f>
        <v>0</v>
      </c>
      <c r="U45" s="34" t="e">
        <f>S45/R45</f>
        <v>#DIV/0!</v>
      </c>
    </row>
    <row r="46" spans="1:25">
      <c r="A46" s="4"/>
      <c r="B46" s="3"/>
      <c r="C46" s="2"/>
      <c r="D46" s="30">
        <v>8639</v>
      </c>
      <c r="E46" s="31" t="s">
        <v>75</v>
      </c>
      <c r="F46" s="32">
        <v>30</v>
      </c>
      <c r="G46" s="33">
        <v>23</v>
      </c>
      <c r="H46" s="32">
        <f t="shared" si="4"/>
        <v>7</v>
      </c>
      <c r="I46" s="34">
        <f t="shared" si="5"/>
        <v>0.76666666666666672</v>
      </c>
      <c r="J46" s="35"/>
      <c r="K46" s="33"/>
      <c r="L46" s="32"/>
      <c r="M46" s="34"/>
      <c r="N46" s="32"/>
      <c r="O46" s="33"/>
      <c r="P46" s="32"/>
      <c r="Q46" s="34"/>
      <c r="R46" s="32"/>
      <c r="S46" s="33"/>
      <c r="T46" s="32"/>
      <c r="U46" s="34"/>
    </row>
    <row r="47" spans="1:25">
      <c r="A47" s="4"/>
      <c r="B47" s="3">
        <v>10</v>
      </c>
      <c r="C47" s="2" t="s">
        <v>76</v>
      </c>
      <c r="D47" s="30">
        <v>1981</v>
      </c>
      <c r="E47" s="31" t="s">
        <v>77</v>
      </c>
      <c r="F47" s="32">
        <v>5</v>
      </c>
      <c r="G47" s="33">
        <v>0</v>
      </c>
      <c r="H47" s="32">
        <f t="shared" si="4"/>
        <v>5</v>
      </c>
      <c r="I47" s="34">
        <f t="shared" si="5"/>
        <v>0</v>
      </c>
      <c r="J47" s="35"/>
      <c r="K47" s="33"/>
      <c r="L47" s="32"/>
      <c r="M47" s="34"/>
      <c r="N47" s="32"/>
      <c r="O47" s="33"/>
      <c r="P47" s="32"/>
      <c r="Q47" s="34"/>
      <c r="R47" s="32"/>
      <c r="S47" s="33"/>
      <c r="T47" s="32"/>
      <c r="U47" s="34"/>
    </row>
    <row r="48" spans="1:25">
      <c r="A48" s="4"/>
      <c r="B48" s="3"/>
      <c r="C48" s="2"/>
      <c r="D48" s="30">
        <v>1944</v>
      </c>
      <c r="E48" s="31" t="s">
        <v>78</v>
      </c>
      <c r="F48" s="32">
        <v>9</v>
      </c>
      <c r="G48" s="33">
        <v>9</v>
      </c>
      <c r="H48" s="32">
        <f t="shared" si="4"/>
        <v>0</v>
      </c>
      <c r="I48" s="34">
        <f t="shared" si="5"/>
        <v>1</v>
      </c>
      <c r="J48" s="35">
        <v>14</v>
      </c>
      <c r="K48" s="33">
        <v>13</v>
      </c>
      <c r="L48" s="32">
        <f>J48-K48</f>
        <v>1</v>
      </c>
      <c r="M48" s="34">
        <f>K48/J48</f>
        <v>0.9285714285714286</v>
      </c>
      <c r="N48" s="32"/>
      <c r="O48" s="33"/>
      <c r="P48" s="32"/>
      <c r="Q48" s="34"/>
      <c r="R48" s="32"/>
      <c r="S48" s="33"/>
      <c r="T48" s="32"/>
      <c r="U48" s="34"/>
    </row>
    <row r="49" spans="1:25">
      <c r="A49" s="4"/>
      <c r="B49" s="3"/>
      <c r="C49" s="2"/>
      <c r="D49" s="30">
        <v>2038</v>
      </c>
      <c r="E49" s="31" t="s">
        <v>79</v>
      </c>
      <c r="F49" s="32">
        <v>8</v>
      </c>
      <c r="G49" s="33">
        <v>6</v>
      </c>
      <c r="H49" s="32">
        <f t="shared" si="4"/>
        <v>2</v>
      </c>
      <c r="I49" s="34">
        <f t="shared" si="5"/>
        <v>0.75</v>
      </c>
      <c r="J49" s="35"/>
      <c r="K49" s="33"/>
      <c r="L49" s="32"/>
      <c r="M49" s="34"/>
      <c r="N49" s="32">
        <v>2</v>
      </c>
      <c r="O49" s="33">
        <v>0</v>
      </c>
      <c r="P49" s="32">
        <f>N49-O49</f>
        <v>2</v>
      </c>
      <c r="Q49" s="34">
        <f>O49/N49</f>
        <v>0</v>
      </c>
      <c r="R49" s="32"/>
      <c r="S49" s="33"/>
      <c r="T49" s="32"/>
      <c r="U49" s="34"/>
    </row>
    <row r="50" spans="1:25">
      <c r="A50" s="4"/>
      <c r="B50" s="3"/>
      <c r="C50" s="2"/>
      <c r="D50" s="30">
        <v>1987</v>
      </c>
      <c r="E50" s="31" t="s">
        <v>80</v>
      </c>
      <c r="F50" s="32">
        <v>14</v>
      </c>
      <c r="G50" s="33">
        <v>14</v>
      </c>
      <c r="H50" s="32">
        <f t="shared" si="4"/>
        <v>0</v>
      </c>
      <c r="I50" s="34">
        <f t="shared" si="5"/>
        <v>1</v>
      </c>
      <c r="J50" s="35">
        <v>5</v>
      </c>
      <c r="K50" s="33">
        <v>5</v>
      </c>
      <c r="L50" s="32">
        <f>J50-K50</f>
        <v>0</v>
      </c>
      <c r="M50" s="34">
        <f>K50/J50</f>
        <v>1</v>
      </c>
      <c r="N50" s="32">
        <v>5</v>
      </c>
      <c r="O50" s="33">
        <v>4</v>
      </c>
      <c r="P50" s="32">
        <f>N50-O50</f>
        <v>1</v>
      </c>
      <c r="Q50" s="34">
        <f>O50/N50</f>
        <v>0.8</v>
      </c>
      <c r="R50" s="32"/>
      <c r="S50" s="33"/>
      <c r="T50" s="32"/>
      <c r="U50" s="34"/>
    </row>
    <row r="51" spans="1:25">
      <c r="A51" s="4"/>
      <c r="B51" s="3"/>
      <c r="C51" s="2"/>
      <c r="D51" s="30">
        <v>2055</v>
      </c>
      <c r="E51" s="31" t="s">
        <v>81</v>
      </c>
      <c r="F51" s="32">
        <v>5</v>
      </c>
      <c r="G51" s="33">
        <v>5</v>
      </c>
      <c r="H51" s="32">
        <f t="shared" si="4"/>
        <v>0</v>
      </c>
      <c r="I51" s="34">
        <f t="shared" si="5"/>
        <v>1</v>
      </c>
      <c r="J51" s="35">
        <v>1</v>
      </c>
      <c r="K51" s="33">
        <v>1</v>
      </c>
      <c r="L51" s="32">
        <f>J51-K51</f>
        <v>0</v>
      </c>
      <c r="M51" s="34">
        <f>K51/J51</f>
        <v>1</v>
      </c>
      <c r="N51" s="32">
        <v>2</v>
      </c>
      <c r="O51" s="33">
        <v>1</v>
      </c>
      <c r="P51" s="32">
        <f>N51-O51</f>
        <v>1</v>
      </c>
      <c r="Q51" s="34">
        <f>O51/N51</f>
        <v>0.5</v>
      </c>
      <c r="R51" s="32"/>
      <c r="S51" s="33"/>
      <c r="T51" s="32"/>
      <c r="U51" s="34"/>
    </row>
    <row r="52" spans="1:25">
      <c r="A52" s="4"/>
      <c r="B52" s="29">
        <v>20</v>
      </c>
      <c r="C52" s="30" t="s">
        <v>82</v>
      </c>
      <c r="D52" s="30">
        <v>17277</v>
      </c>
      <c r="E52" s="31" t="s">
        <v>83</v>
      </c>
      <c r="F52" s="32">
        <v>20</v>
      </c>
      <c r="G52" s="33">
        <v>20</v>
      </c>
      <c r="H52" s="32">
        <f t="shared" si="4"/>
        <v>0</v>
      </c>
      <c r="I52" s="34">
        <f t="shared" si="5"/>
        <v>1</v>
      </c>
      <c r="J52" s="35"/>
      <c r="K52" s="33"/>
      <c r="L52" s="32"/>
      <c r="M52" s="34"/>
      <c r="N52" s="32"/>
      <c r="O52" s="33"/>
      <c r="P52" s="32"/>
      <c r="Q52" s="34"/>
      <c r="R52" s="32"/>
      <c r="S52" s="33"/>
      <c r="T52" s="32"/>
      <c r="U52" s="34"/>
    </row>
    <row r="53" spans="1:25">
      <c r="A53" s="5" t="s">
        <v>84</v>
      </c>
      <c r="B53" s="5"/>
      <c r="C53" s="5"/>
      <c r="D53" s="5"/>
      <c r="E53" s="5"/>
      <c r="F53" s="16">
        <f>SUM(F38:F52)</f>
        <v>160</v>
      </c>
      <c r="G53" s="16">
        <f>SUM(G38:G52)</f>
        <v>131</v>
      </c>
      <c r="H53" s="16">
        <f>SUM(H38:H52)</f>
        <v>29</v>
      </c>
      <c r="I53" s="27">
        <f t="shared" si="5"/>
        <v>0.81874999999999998</v>
      </c>
      <c r="J53" s="16">
        <f>SUM(J38:J52)</f>
        <v>22</v>
      </c>
      <c r="K53" s="16">
        <f>SUM(K38:K52)</f>
        <v>20</v>
      </c>
      <c r="L53" s="16">
        <f>SUM(L38:L52)</f>
        <v>2</v>
      </c>
      <c r="M53" s="27">
        <f>K53/J53</f>
        <v>0.90909090909090906</v>
      </c>
      <c r="N53" s="16">
        <f>SUM(N38:N52)</f>
        <v>20</v>
      </c>
      <c r="O53" s="16">
        <f>SUM(O38:O52)</f>
        <v>11</v>
      </c>
      <c r="P53" s="16">
        <f>N53-O53</f>
        <v>9</v>
      </c>
      <c r="Q53" s="27">
        <f>O53/N53</f>
        <v>0.55000000000000004</v>
      </c>
      <c r="R53" s="16">
        <f>SUM(R38:R52)</f>
        <v>0</v>
      </c>
      <c r="S53" s="16">
        <f>SUM(S38:S52)</f>
        <v>0</v>
      </c>
      <c r="T53" s="16">
        <f>R53-S53</f>
        <v>0</v>
      </c>
      <c r="U53" s="27" t="e">
        <f>S53/R53</f>
        <v>#DIV/0!</v>
      </c>
      <c r="V53" s="28"/>
      <c r="W53" s="28"/>
      <c r="X53" s="28"/>
      <c r="Y53" s="28"/>
    </row>
    <row r="54" spans="1:25">
      <c r="A54" s="1" t="s">
        <v>85</v>
      </c>
      <c r="B54" s="148">
        <v>11</v>
      </c>
      <c r="C54" s="149" t="s">
        <v>86</v>
      </c>
      <c r="D54" s="37">
        <v>1643</v>
      </c>
      <c r="E54" s="38" t="s">
        <v>87</v>
      </c>
      <c r="F54" s="39">
        <v>7</v>
      </c>
      <c r="G54" s="40">
        <v>7</v>
      </c>
      <c r="H54" s="39">
        <f t="shared" ref="H54:H69" si="6">F54-G54</f>
        <v>0</v>
      </c>
      <c r="I54" s="41">
        <f t="shared" si="5"/>
        <v>1</v>
      </c>
      <c r="J54" s="39">
        <v>0</v>
      </c>
      <c r="K54" s="40"/>
      <c r="L54" s="39">
        <f>J54-K54</f>
        <v>0</v>
      </c>
      <c r="M54" s="41"/>
      <c r="N54" s="39">
        <v>3</v>
      </c>
      <c r="O54" s="40">
        <v>0</v>
      </c>
      <c r="P54" s="39">
        <v>3</v>
      </c>
      <c r="Q54" s="41">
        <f>O54/N54</f>
        <v>0</v>
      </c>
      <c r="R54" s="41"/>
      <c r="S54" s="42"/>
      <c r="T54" s="41"/>
      <c r="U54" s="41"/>
    </row>
    <row r="55" spans="1:25">
      <c r="A55" s="1"/>
      <c r="B55" s="148"/>
      <c r="C55" s="149"/>
      <c r="D55" s="37">
        <v>1634</v>
      </c>
      <c r="E55" s="38" t="s">
        <v>88</v>
      </c>
      <c r="F55" s="39">
        <v>7</v>
      </c>
      <c r="G55" s="40">
        <v>7</v>
      </c>
      <c r="H55" s="39">
        <f t="shared" si="6"/>
        <v>0</v>
      </c>
      <c r="I55" s="41">
        <f t="shared" si="5"/>
        <v>1</v>
      </c>
      <c r="J55" s="39">
        <v>0</v>
      </c>
      <c r="K55" s="40"/>
      <c r="L55" s="39">
        <f>J55-K55</f>
        <v>0</v>
      </c>
      <c r="M55" s="41" t="e">
        <f>K55/J55</f>
        <v>#DIV/0!</v>
      </c>
      <c r="N55" s="39"/>
      <c r="O55" s="40"/>
      <c r="P55" s="39"/>
      <c r="Q55" s="41"/>
      <c r="R55" s="41"/>
      <c r="S55" s="42"/>
      <c r="T55" s="41"/>
      <c r="U55" s="41"/>
    </row>
    <row r="56" spans="1:25">
      <c r="A56" s="1"/>
      <c r="B56" s="148">
        <v>12</v>
      </c>
      <c r="C56" s="149" t="s">
        <v>89</v>
      </c>
      <c r="D56" s="37">
        <v>17694</v>
      </c>
      <c r="E56" s="38" t="s">
        <v>90</v>
      </c>
      <c r="F56" s="39">
        <v>10</v>
      </c>
      <c r="G56" s="40">
        <v>5</v>
      </c>
      <c r="H56" s="39">
        <f t="shared" si="6"/>
        <v>5</v>
      </c>
      <c r="I56" s="41">
        <f t="shared" si="5"/>
        <v>0.5</v>
      </c>
      <c r="J56" s="39"/>
      <c r="K56" s="40"/>
      <c r="L56" s="39"/>
      <c r="M56" s="41"/>
      <c r="N56" s="39">
        <v>2</v>
      </c>
      <c r="O56" s="40">
        <v>1</v>
      </c>
      <c r="P56" s="39">
        <f>N56-O56</f>
        <v>1</v>
      </c>
      <c r="Q56" s="41">
        <f>O56/N56</f>
        <v>0.5</v>
      </c>
      <c r="R56" s="41"/>
      <c r="S56" s="42"/>
      <c r="T56" s="41"/>
      <c r="U56" s="41"/>
    </row>
    <row r="57" spans="1:25">
      <c r="A57" s="1"/>
      <c r="B57" s="148"/>
      <c r="C57" s="149"/>
      <c r="D57" s="37">
        <v>17724</v>
      </c>
      <c r="E57" s="38" t="s">
        <v>91</v>
      </c>
      <c r="F57" s="39">
        <v>10</v>
      </c>
      <c r="G57" s="40">
        <v>6</v>
      </c>
      <c r="H57" s="39">
        <f t="shared" si="6"/>
        <v>4</v>
      </c>
      <c r="I57" s="41">
        <f t="shared" si="5"/>
        <v>0.6</v>
      </c>
      <c r="J57" s="39"/>
      <c r="K57" s="40"/>
      <c r="L57" s="39"/>
      <c r="M57" s="41"/>
      <c r="N57" s="39"/>
      <c r="O57" s="40"/>
      <c r="P57" s="39"/>
      <c r="Q57" s="41"/>
      <c r="R57" s="41"/>
      <c r="S57" s="42"/>
      <c r="T57" s="41"/>
      <c r="U57" s="41"/>
    </row>
    <row r="58" spans="1:25">
      <c r="A58" s="1"/>
      <c r="B58" s="148"/>
      <c r="C58" s="149"/>
      <c r="D58" s="37">
        <v>17695</v>
      </c>
      <c r="E58" s="38" t="s">
        <v>92</v>
      </c>
      <c r="F58" s="39">
        <v>10</v>
      </c>
      <c r="G58" s="40">
        <v>10</v>
      </c>
      <c r="H58" s="39">
        <f t="shared" si="6"/>
        <v>0</v>
      </c>
      <c r="I58" s="41">
        <f t="shared" si="5"/>
        <v>1</v>
      </c>
      <c r="J58" s="39"/>
      <c r="K58" s="40"/>
      <c r="L58" s="39"/>
      <c r="M58" s="41"/>
      <c r="N58" s="39">
        <v>2</v>
      </c>
      <c r="O58" s="40">
        <v>2</v>
      </c>
      <c r="P58" s="39">
        <f>N58-O58</f>
        <v>0</v>
      </c>
      <c r="Q58" s="41">
        <f>O58/N58</f>
        <v>1</v>
      </c>
      <c r="R58" s="41"/>
      <c r="S58" s="42"/>
      <c r="T58" s="41"/>
      <c r="U58" s="41"/>
    </row>
    <row r="59" spans="1:25">
      <c r="A59" s="1"/>
      <c r="B59" s="148"/>
      <c r="C59" s="149"/>
      <c r="D59" s="37">
        <v>24293</v>
      </c>
      <c r="E59" s="38" t="s">
        <v>93</v>
      </c>
      <c r="F59" s="39">
        <v>14</v>
      </c>
      <c r="G59" s="40">
        <v>3</v>
      </c>
      <c r="H59" s="39">
        <f t="shared" si="6"/>
        <v>11</v>
      </c>
      <c r="I59" s="41">
        <f t="shared" si="5"/>
        <v>0.21428571428571427</v>
      </c>
      <c r="J59" s="39"/>
      <c r="K59" s="40"/>
      <c r="L59" s="39"/>
      <c r="M59" s="41"/>
      <c r="N59" s="39"/>
      <c r="O59" s="40"/>
      <c r="P59" s="39"/>
      <c r="Q59" s="41"/>
      <c r="R59" s="41"/>
      <c r="S59" s="42"/>
      <c r="T59" s="41"/>
      <c r="U59" s="41"/>
    </row>
    <row r="60" spans="1:25">
      <c r="A60" s="1"/>
      <c r="B60" s="148">
        <v>13</v>
      </c>
      <c r="C60" s="149" t="s">
        <v>94</v>
      </c>
      <c r="D60" s="37">
        <v>2631</v>
      </c>
      <c r="E60" s="38" t="s">
        <v>95</v>
      </c>
      <c r="F60" s="39">
        <v>8</v>
      </c>
      <c r="G60" s="40">
        <v>5</v>
      </c>
      <c r="H60" s="39">
        <f t="shared" si="6"/>
        <v>3</v>
      </c>
      <c r="I60" s="41">
        <f t="shared" ref="I60:I86" si="7">G60/F60</f>
        <v>0.625</v>
      </c>
      <c r="J60" s="39"/>
      <c r="K60" s="40"/>
      <c r="L60" s="39"/>
      <c r="M60" s="41"/>
      <c r="N60" s="39"/>
      <c r="O60" s="40"/>
      <c r="P60" s="39"/>
      <c r="Q60" s="41"/>
      <c r="R60" s="41"/>
      <c r="S60" s="42"/>
      <c r="T60" s="41"/>
      <c r="U60" s="41"/>
    </row>
    <row r="61" spans="1:25">
      <c r="A61" s="1"/>
      <c r="B61" s="148"/>
      <c r="C61" s="149"/>
      <c r="D61" s="37">
        <v>2619</v>
      </c>
      <c r="E61" s="38" t="s">
        <v>96</v>
      </c>
      <c r="F61" s="39">
        <v>8</v>
      </c>
      <c r="G61" s="40">
        <v>8</v>
      </c>
      <c r="H61" s="39">
        <f t="shared" si="6"/>
        <v>0</v>
      </c>
      <c r="I61" s="41">
        <f t="shared" si="7"/>
        <v>1</v>
      </c>
      <c r="J61" s="39">
        <v>2</v>
      </c>
      <c r="K61" s="40"/>
      <c r="L61" s="39">
        <f>J61-K61</f>
        <v>2</v>
      </c>
      <c r="M61" s="41">
        <f>K61/J61</f>
        <v>0</v>
      </c>
      <c r="N61" s="39"/>
      <c r="O61" s="40"/>
      <c r="P61" s="39"/>
      <c r="Q61" s="41"/>
      <c r="R61" s="41"/>
      <c r="S61" s="42"/>
      <c r="T61" s="41"/>
      <c r="U61" s="41"/>
    </row>
    <row r="62" spans="1:25">
      <c r="A62" s="1"/>
      <c r="B62" s="36">
        <v>14</v>
      </c>
      <c r="C62" s="37" t="s">
        <v>97</v>
      </c>
      <c r="D62" s="37">
        <v>13825</v>
      </c>
      <c r="E62" s="38" t="s">
        <v>98</v>
      </c>
      <c r="F62" s="39">
        <v>10</v>
      </c>
      <c r="G62" s="40">
        <v>10</v>
      </c>
      <c r="H62" s="39">
        <f t="shared" si="6"/>
        <v>0</v>
      </c>
      <c r="I62" s="41">
        <f t="shared" si="7"/>
        <v>1</v>
      </c>
      <c r="J62" s="39"/>
      <c r="K62" s="40"/>
      <c r="L62" s="39"/>
      <c r="M62" s="41"/>
      <c r="N62" s="39">
        <v>1</v>
      </c>
      <c r="O62" s="40">
        <v>0</v>
      </c>
      <c r="P62" s="39">
        <f>N62-O62</f>
        <v>1</v>
      </c>
      <c r="Q62" s="41">
        <f>O62/N62</f>
        <v>0</v>
      </c>
      <c r="R62" s="41"/>
      <c r="S62" s="42"/>
      <c r="T62" s="41"/>
      <c r="U62" s="41"/>
    </row>
    <row r="63" spans="1:25">
      <c r="A63" s="1"/>
      <c r="B63" s="148">
        <v>15</v>
      </c>
      <c r="C63" s="149" t="s">
        <v>99</v>
      </c>
      <c r="D63" s="37">
        <v>12228</v>
      </c>
      <c r="E63" s="38" t="s">
        <v>100</v>
      </c>
      <c r="F63" s="39">
        <v>6</v>
      </c>
      <c r="G63" s="40">
        <v>6</v>
      </c>
      <c r="H63" s="39">
        <f t="shared" si="6"/>
        <v>0</v>
      </c>
      <c r="I63" s="41">
        <f t="shared" si="7"/>
        <v>1</v>
      </c>
      <c r="J63" s="39"/>
      <c r="K63" s="40"/>
      <c r="L63" s="39"/>
      <c r="M63" s="41"/>
      <c r="N63" s="39"/>
      <c r="O63" s="40"/>
      <c r="P63" s="39"/>
      <c r="Q63" s="41"/>
      <c r="R63" s="41"/>
      <c r="S63" s="42"/>
      <c r="T63" s="41"/>
      <c r="U63" s="41"/>
    </row>
    <row r="64" spans="1:25">
      <c r="A64" s="1"/>
      <c r="B64" s="148"/>
      <c r="C64" s="149"/>
      <c r="D64" s="37">
        <v>12515</v>
      </c>
      <c r="E64" s="38" t="s">
        <v>101</v>
      </c>
      <c r="F64" s="39">
        <v>6</v>
      </c>
      <c r="G64" s="40">
        <v>6</v>
      </c>
      <c r="H64" s="39">
        <f t="shared" si="6"/>
        <v>0</v>
      </c>
      <c r="I64" s="41">
        <f t="shared" si="7"/>
        <v>1</v>
      </c>
      <c r="J64" s="39"/>
      <c r="K64" s="40"/>
      <c r="L64" s="39"/>
      <c r="M64" s="41"/>
      <c r="N64" s="39"/>
      <c r="O64" s="40"/>
      <c r="P64" s="39"/>
      <c r="Q64" s="41"/>
      <c r="R64" s="41"/>
      <c r="S64" s="42"/>
      <c r="T64" s="41"/>
      <c r="U64" s="41"/>
    </row>
    <row r="65" spans="1:25">
      <c r="A65" s="1"/>
      <c r="B65" s="148"/>
      <c r="C65" s="149"/>
      <c r="D65" s="37">
        <v>12127</v>
      </c>
      <c r="E65" s="38" t="s">
        <v>102</v>
      </c>
      <c r="F65" s="39">
        <v>8</v>
      </c>
      <c r="G65" s="40">
        <v>8</v>
      </c>
      <c r="H65" s="39">
        <f t="shared" si="6"/>
        <v>0</v>
      </c>
      <c r="I65" s="41">
        <f t="shared" si="7"/>
        <v>1</v>
      </c>
      <c r="J65" s="39"/>
      <c r="K65" s="40"/>
      <c r="L65" s="39"/>
      <c r="M65" s="41"/>
      <c r="N65" s="39">
        <v>6</v>
      </c>
      <c r="O65" s="40">
        <v>3</v>
      </c>
      <c r="P65" s="39">
        <f>N65-O65</f>
        <v>3</v>
      </c>
      <c r="Q65" s="41">
        <f>O65/N65</f>
        <v>0.5</v>
      </c>
      <c r="R65" s="41"/>
      <c r="S65" s="42"/>
      <c r="T65" s="41"/>
      <c r="U65" s="41"/>
    </row>
    <row r="66" spans="1:25">
      <c r="A66" s="1"/>
      <c r="B66" s="148"/>
      <c r="C66" s="149"/>
      <c r="D66" s="37">
        <v>12227</v>
      </c>
      <c r="E66" s="38" t="s">
        <v>103</v>
      </c>
      <c r="F66" s="39">
        <v>14</v>
      </c>
      <c r="G66" s="40">
        <v>14</v>
      </c>
      <c r="H66" s="39">
        <f t="shared" si="6"/>
        <v>0</v>
      </c>
      <c r="I66" s="41">
        <f t="shared" si="7"/>
        <v>1</v>
      </c>
      <c r="J66" s="39"/>
      <c r="K66" s="40"/>
      <c r="L66" s="39"/>
      <c r="M66" s="41"/>
      <c r="N66" s="39">
        <v>2</v>
      </c>
      <c r="O66" s="40">
        <v>0</v>
      </c>
      <c r="P66" s="39">
        <f>N66-O66</f>
        <v>2</v>
      </c>
      <c r="Q66" s="41">
        <f>O66/N66</f>
        <v>0</v>
      </c>
      <c r="R66" s="41"/>
      <c r="S66" s="42"/>
      <c r="T66" s="41"/>
      <c r="U66" s="41"/>
    </row>
    <row r="67" spans="1:25">
      <c r="A67" s="1"/>
      <c r="B67" s="148"/>
      <c r="C67" s="149"/>
      <c r="D67" s="37"/>
      <c r="E67" s="38" t="s">
        <v>104</v>
      </c>
      <c r="F67" s="39">
        <v>10</v>
      </c>
      <c r="G67" s="40">
        <v>0</v>
      </c>
      <c r="H67" s="39">
        <f t="shared" si="6"/>
        <v>10</v>
      </c>
      <c r="I67" s="41">
        <f t="shared" si="7"/>
        <v>0</v>
      </c>
      <c r="J67" s="39"/>
      <c r="K67" s="40"/>
      <c r="L67" s="39"/>
      <c r="M67" s="41"/>
      <c r="N67" s="39"/>
      <c r="O67" s="40"/>
      <c r="P67" s="39"/>
      <c r="Q67" s="41"/>
      <c r="R67" s="41"/>
      <c r="S67" s="42"/>
      <c r="T67" s="41"/>
      <c r="U67" s="41"/>
    </row>
    <row r="68" spans="1:25">
      <c r="A68" s="1"/>
      <c r="B68" s="148"/>
      <c r="C68" s="149"/>
      <c r="D68" s="37">
        <v>12100</v>
      </c>
      <c r="E68" s="38" t="s">
        <v>105</v>
      </c>
      <c r="F68" s="39">
        <v>22</v>
      </c>
      <c r="G68" s="40">
        <v>15</v>
      </c>
      <c r="H68" s="39">
        <f t="shared" si="6"/>
        <v>7</v>
      </c>
      <c r="I68" s="41">
        <f t="shared" si="7"/>
        <v>0.68181818181818177</v>
      </c>
      <c r="J68" s="39"/>
      <c r="K68" s="40"/>
      <c r="L68" s="39"/>
      <c r="M68" s="41"/>
      <c r="N68" s="39">
        <v>2</v>
      </c>
      <c r="O68" s="40">
        <v>0</v>
      </c>
      <c r="P68" s="39">
        <f>N68-O68</f>
        <v>2</v>
      </c>
      <c r="Q68" s="41">
        <f>O68/N68</f>
        <v>0</v>
      </c>
      <c r="R68" s="41"/>
      <c r="S68" s="42"/>
      <c r="T68" s="41"/>
      <c r="U68" s="41"/>
    </row>
    <row r="69" spans="1:25">
      <c r="A69" s="1"/>
      <c r="B69" s="148"/>
      <c r="C69" s="37" t="s">
        <v>106</v>
      </c>
      <c r="D69" s="37">
        <v>16816</v>
      </c>
      <c r="E69" s="38" t="s">
        <v>107</v>
      </c>
      <c r="F69" s="39">
        <v>15</v>
      </c>
      <c r="G69" s="40">
        <v>8</v>
      </c>
      <c r="H69" s="39">
        <f t="shared" si="6"/>
        <v>7</v>
      </c>
      <c r="I69" s="41">
        <f t="shared" si="7"/>
        <v>0.53333333333333333</v>
      </c>
      <c r="J69" s="39"/>
      <c r="K69" s="40"/>
      <c r="L69" s="39"/>
      <c r="M69" s="41"/>
      <c r="N69" s="39">
        <v>2</v>
      </c>
      <c r="O69" s="40">
        <v>0</v>
      </c>
      <c r="P69" s="39">
        <f>N69-O69</f>
        <v>2</v>
      </c>
      <c r="Q69" s="41">
        <f>O69/N69</f>
        <v>0</v>
      </c>
      <c r="R69" s="43">
        <v>2</v>
      </c>
      <c r="S69" s="42"/>
      <c r="T69" s="41">
        <f>S69/R69</f>
        <v>0</v>
      </c>
      <c r="U69" s="41"/>
    </row>
    <row r="70" spans="1:25">
      <c r="A70" s="5" t="s">
        <v>108</v>
      </c>
      <c r="B70" s="5"/>
      <c r="C70" s="5"/>
      <c r="D70" s="5"/>
      <c r="E70" s="5"/>
      <c r="F70" s="16">
        <f>SUM(F54:F69)</f>
        <v>165</v>
      </c>
      <c r="G70" s="16">
        <f>SUM(G54:G69)</f>
        <v>118</v>
      </c>
      <c r="H70" s="16">
        <f>SUM(H54:H69)</f>
        <v>47</v>
      </c>
      <c r="I70" s="27">
        <f t="shared" si="7"/>
        <v>0.7151515151515152</v>
      </c>
      <c r="J70" s="16">
        <f>SUM(J54:J69)</f>
        <v>2</v>
      </c>
      <c r="K70" s="16">
        <f>SUM(K54:K69)</f>
        <v>0</v>
      </c>
      <c r="L70" s="16">
        <f>J70-K70</f>
        <v>2</v>
      </c>
      <c r="M70" s="27">
        <f>K70/J70</f>
        <v>0</v>
      </c>
      <c r="N70" s="16">
        <f>SUM(N54:N69)</f>
        <v>20</v>
      </c>
      <c r="O70" s="16">
        <f>SUM(O54:O69)</f>
        <v>6</v>
      </c>
      <c r="P70" s="16">
        <f>SUM(P54:P69)</f>
        <v>14</v>
      </c>
      <c r="Q70" s="27">
        <f>O70/N70</f>
        <v>0.3</v>
      </c>
      <c r="R70" s="27"/>
      <c r="S70" s="27"/>
      <c r="T70" s="27"/>
      <c r="U70" s="27"/>
      <c r="V70" s="44"/>
      <c r="W70" s="44"/>
      <c r="X70" s="44"/>
      <c r="Y70" s="44"/>
    </row>
    <row r="71" spans="1:25">
      <c r="A71" s="150" t="s">
        <v>109</v>
      </c>
      <c r="B71" s="5">
        <v>16</v>
      </c>
      <c r="C71" s="12" t="s">
        <v>110</v>
      </c>
      <c r="D71" s="15">
        <v>254</v>
      </c>
      <c r="E71" s="45" t="s">
        <v>111</v>
      </c>
      <c r="F71" s="46">
        <v>2</v>
      </c>
      <c r="G71" s="47">
        <v>0</v>
      </c>
      <c r="H71" s="46">
        <f t="shared" ref="H71:H84" si="8">F71-G71</f>
        <v>2</v>
      </c>
      <c r="I71" s="48">
        <f t="shared" si="7"/>
        <v>0</v>
      </c>
      <c r="J71" s="49"/>
      <c r="K71" s="47"/>
      <c r="L71" s="46"/>
      <c r="M71" s="48"/>
      <c r="N71" s="46">
        <v>2</v>
      </c>
      <c r="O71" s="47">
        <v>1</v>
      </c>
      <c r="P71" s="46">
        <f>N71-O71</f>
        <v>1</v>
      </c>
      <c r="Q71" s="48">
        <f>O71/N71</f>
        <v>0.5</v>
      </c>
      <c r="R71" s="48"/>
      <c r="S71" s="50"/>
      <c r="T71" s="48"/>
      <c r="U71" s="48"/>
    </row>
    <row r="72" spans="1:25">
      <c r="A72" s="150"/>
      <c r="B72" s="5"/>
      <c r="C72" s="12"/>
      <c r="D72" s="15">
        <v>348</v>
      </c>
      <c r="E72" s="45" t="s">
        <v>112</v>
      </c>
      <c r="F72" s="46">
        <v>14</v>
      </c>
      <c r="G72" s="47">
        <v>13</v>
      </c>
      <c r="H72" s="46">
        <f t="shared" si="8"/>
        <v>1</v>
      </c>
      <c r="I72" s="48">
        <f t="shared" si="7"/>
        <v>0.9285714285714286</v>
      </c>
      <c r="J72" s="49"/>
      <c r="K72" s="47"/>
      <c r="L72" s="46"/>
      <c r="M72" s="48"/>
      <c r="N72" s="46"/>
      <c r="O72" s="47"/>
      <c r="P72" s="46"/>
      <c r="Q72" s="48"/>
      <c r="R72" s="48"/>
      <c r="S72" s="50"/>
      <c r="T72" s="48"/>
      <c r="U72" s="48"/>
    </row>
    <row r="73" spans="1:25">
      <c r="A73" s="150"/>
      <c r="B73" s="5"/>
      <c r="C73" s="12" t="s">
        <v>113</v>
      </c>
      <c r="D73" s="15">
        <v>646</v>
      </c>
      <c r="E73" s="45" t="s">
        <v>114</v>
      </c>
      <c r="F73" s="46">
        <v>5</v>
      </c>
      <c r="G73" s="47">
        <v>5</v>
      </c>
      <c r="H73" s="46">
        <f t="shared" si="8"/>
        <v>0</v>
      </c>
      <c r="I73" s="48">
        <f t="shared" si="7"/>
        <v>1</v>
      </c>
      <c r="J73" s="49">
        <v>5</v>
      </c>
      <c r="K73" s="47">
        <v>1</v>
      </c>
      <c r="L73" s="46">
        <f>J73-K73</f>
        <v>4</v>
      </c>
      <c r="M73" s="48">
        <f>K73/J73</f>
        <v>0.2</v>
      </c>
      <c r="N73" s="46"/>
      <c r="O73" s="47"/>
      <c r="P73" s="46"/>
      <c r="Q73" s="48"/>
      <c r="R73" s="48"/>
      <c r="S73" s="50"/>
      <c r="T73" s="48"/>
      <c r="U73" s="48"/>
    </row>
    <row r="74" spans="1:25">
      <c r="A74" s="150"/>
      <c r="B74" s="5"/>
      <c r="C74" s="12"/>
      <c r="D74" s="15">
        <v>656</v>
      </c>
      <c r="E74" s="45" t="s">
        <v>115</v>
      </c>
      <c r="F74" s="46">
        <v>25</v>
      </c>
      <c r="G74" s="47">
        <v>12</v>
      </c>
      <c r="H74" s="46">
        <f t="shared" si="8"/>
        <v>13</v>
      </c>
      <c r="I74" s="48">
        <f t="shared" si="7"/>
        <v>0.48</v>
      </c>
      <c r="J74" s="49"/>
      <c r="K74" s="47"/>
      <c r="L74" s="46"/>
      <c r="M74" s="48"/>
      <c r="N74" s="46"/>
      <c r="O74" s="47"/>
      <c r="P74" s="46"/>
      <c r="Q74" s="48"/>
      <c r="R74" s="48"/>
      <c r="S74" s="50"/>
      <c r="T74" s="48"/>
      <c r="U74" s="48"/>
    </row>
    <row r="75" spans="1:25">
      <c r="A75" s="150"/>
      <c r="B75" s="5">
        <v>17</v>
      </c>
      <c r="C75" s="12" t="s">
        <v>116</v>
      </c>
      <c r="D75" s="15">
        <v>10886</v>
      </c>
      <c r="E75" s="45" t="s">
        <v>117</v>
      </c>
      <c r="F75" s="46">
        <v>15</v>
      </c>
      <c r="G75" s="47">
        <v>15</v>
      </c>
      <c r="H75" s="46">
        <f t="shared" si="8"/>
        <v>0</v>
      </c>
      <c r="I75" s="48">
        <f t="shared" si="7"/>
        <v>1</v>
      </c>
      <c r="J75" s="49">
        <v>2</v>
      </c>
      <c r="K75" s="47">
        <v>2</v>
      </c>
      <c r="L75" s="46">
        <f>J75-K75</f>
        <v>0</v>
      </c>
      <c r="M75" s="48">
        <f>K75/J75</f>
        <v>1</v>
      </c>
      <c r="N75" s="46">
        <v>1</v>
      </c>
      <c r="O75" s="47">
        <v>1</v>
      </c>
      <c r="P75" s="46">
        <f>N75-O75</f>
        <v>0</v>
      </c>
      <c r="Q75" s="48">
        <f>O75/N75</f>
        <v>1</v>
      </c>
      <c r="R75" s="48"/>
      <c r="S75" s="50"/>
      <c r="T75" s="48"/>
      <c r="U75" s="48"/>
    </row>
    <row r="76" spans="1:25">
      <c r="A76" s="150"/>
      <c r="B76" s="5"/>
      <c r="C76" s="12"/>
      <c r="D76" s="15">
        <v>10723</v>
      </c>
      <c r="E76" s="45" t="s">
        <v>118</v>
      </c>
      <c r="F76" s="46">
        <v>17</v>
      </c>
      <c r="G76" s="47">
        <v>6</v>
      </c>
      <c r="H76" s="46">
        <f t="shared" si="8"/>
        <v>11</v>
      </c>
      <c r="I76" s="48">
        <f t="shared" si="7"/>
        <v>0.35294117647058826</v>
      </c>
      <c r="J76" s="49"/>
      <c r="K76" s="47"/>
      <c r="L76" s="46"/>
      <c r="M76" s="48"/>
      <c r="N76" s="46">
        <v>5</v>
      </c>
      <c r="O76" s="47">
        <v>5</v>
      </c>
      <c r="P76" s="46">
        <f>N76-O76</f>
        <v>0</v>
      </c>
      <c r="Q76" s="48">
        <f>O76/N76</f>
        <v>1</v>
      </c>
      <c r="R76" s="48"/>
      <c r="S76" s="50"/>
      <c r="T76" s="48"/>
      <c r="U76" s="48"/>
    </row>
    <row r="77" spans="1:25">
      <c r="A77" s="150"/>
      <c r="B77" s="5"/>
      <c r="C77" s="12"/>
      <c r="D77" s="15">
        <v>10888</v>
      </c>
      <c r="E77" s="45" t="s">
        <v>119</v>
      </c>
      <c r="F77" s="46">
        <v>7</v>
      </c>
      <c r="G77" s="47">
        <v>1</v>
      </c>
      <c r="H77" s="46">
        <f t="shared" si="8"/>
        <v>6</v>
      </c>
      <c r="I77" s="48">
        <f t="shared" si="7"/>
        <v>0.14285714285714285</v>
      </c>
      <c r="J77" s="49"/>
      <c r="K77" s="47"/>
      <c r="L77" s="46"/>
      <c r="M77" s="48"/>
      <c r="N77" s="46">
        <v>10</v>
      </c>
      <c r="O77" s="47">
        <v>0</v>
      </c>
      <c r="P77" s="46">
        <f>N77-O77</f>
        <v>10</v>
      </c>
      <c r="Q77" s="48">
        <f>O77/N77</f>
        <v>0</v>
      </c>
      <c r="R77" s="48"/>
      <c r="S77" s="50"/>
      <c r="T77" s="48"/>
      <c r="U77" s="48"/>
      <c r="V77" t="s">
        <v>56</v>
      </c>
    </row>
    <row r="78" spans="1:25">
      <c r="A78" s="150"/>
      <c r="B78" s="5"/>
      <c r="C78" s="12"/>
      <c r="D78" s="15">
        <v>10989</v>
      </c>
      <c r="E78" s="45" t="s">
        <v>120</v>
      </c>
      <c r="F78" s="46">
        <v>28</v>
      </c>
      <c r="G78" s="47">
        <v>8</v>
      </c>
      <c r="H78" s="46">
        <f t="shared" si="8"/>
        <v>20</v>
      </c>
      <c r="I78" s="48">
        <f t="shared" si="7"/>
        <v>0.2857142857142857</v>
      </c>
      <c r="J78" s="49">
        <v>4</v>
      </c>
      <c r="K78" s="47"/>
      <c r="L78" s="46">
        <f>J78-K78</f>
        <v>4</v>
      </c>
      <c r="M78" s="48">
        <f>K78/J78</f>
        <v>0</v>
      </c>
      <c r="N78" s="46">
        <v>7</v>
      </c>
      <c r="O78" s="47">
        <v>4</v>
      </c>
      <c r="P78" s="46">
        <f>N78-O78</f>
        <v>3</v>
      </c>
      <c r="Q78" s="48">
        <f>O78/N78</f>
        <v>0.5714285714285714</v>
      </c>
      <c r="R78" s="48"/>
      <c r="S78" s="50"/>
      <c r="T78" s="48"/>
      <c r="U78" s="48"/>
    </row>
    <row r="79" spans="1:25">
      <c r="A79" s="150"/>
      <c r="B79" s="5"/>
      <c r="C79" s="15" t="s">
        <v>121</v>
      </c>
      <c r="D79" s="15">
        <v>1359</v>
      </c>
      <c r="E79" s="45" t="s">
        <v>122</v>
      </c>
      <c r="F79" s="46">
        <v>10</v>
      </c>
      <c r="G79" s="47">
        <v>8</v>
      </c>
      <c r="H79" s="46">
        <f t="shared" si="8"/>
        <v>2</v>
      </c>
      <c r="I79" s="48">
        <f t="shared" si="7"/>
        <v>0.8</v>
      </c>
      <c r="J79" s="49"/>
      <c r="K79" s="47"/>
      <c r="L79" s="46"/>
      <c r="M79" s="48"/>
      <c r="N79" s="46"/>
      <c r="O79" s="47"/>
      <c r="P79" s="46"/>
      <c r="Q79" s="48"/>
      <c r="R79" s="48"/>
      <c r="S79" s="50"/>
      <c r="T79" s="48"/>
      <c r="U79" s="48"/>
    </row>
    <row r="80" spans="1:25">
      <c r="A80" s="150"/>
      <c r="B80" s="5">
        <v>18</v>
      </c>
      <c r="C80" s="15" t="s">
        <v>123</v>
      </c>
      <c r="D80" s="15">
        <v>1062</v>
      </c>
      <c r="E80" s="45" t="s">
        <v>124</v>
      </c>
      <c r="F80" s="46">
        <v>10</v>
      </c>
      <c r="G80" s="47">
        <v>8</v>
      </c>
      <c r="H80" s="46">
        <f t="shared" si="8"/>
        <v>2</v>
      </c>
      <c r="I80" s="48">
        <f t="shared" si="7"/>
        <v>0.8</v>
      </c>
      <c r="J80" s="49"/>
      <c r="K80" s="47"/>
      <c r="L80" s="46"/>
      <c r="M80" s="48"/>
      <c r="N80" s="46"/>
      <c r="O80" s="47"/>
      <c r="P80" s="46"/>
      <c r="Q80" s="48"/>
      <c r="R80" s="48"/>
      <c r="S80" s="50"/>
      <c r="T80" s="48"/>
      <c r="U80" s="48"/>
    </row>
    <row r="81" spans="1:25">
      <c r="A81" s="150"/>
      <c r="B81" s="5"/>
      <c r="C81" s="51" t="s">
        <v>125</v>
      </c>
      <c r="D81" s="15">
        <v>2969</v>
      </c>
      <c r="E81" s="45" t="s">
        <v>126</v>
      </c>
      <c r="F81" s="46">
        <v>10</v>
      </c>
      <c r="G81" s="47">
        <v>9</v>
      </c>
      <c r="H81" s="46">
        <f t="shared" si="8"/>
        <v>1</v>
      </c>
      <c r="I81" s="48">
        <f t="shared" si="7"/>
        <v>0.9</v>
      </c>
      <c r="J81" s="49"/>
      <c r="K81" s="47"/>
      <c r="L81" s="46"/>
      <c r="M81" s="48"/>
      <c r="N81" s="46"/>
      <c r="O81" s="47"/>
      <c r="P81" s="46"/>
      <c r="Q81" s="48"/>
      <c r="R81" s="48"/>
      <c r="S81" s="50"/>
      <c r="T81" s="48"/>
      <c r="U81" s="48"/>
    </row>
    <row r="82" spans="1:25">
      <c r="A82" s="150"/>
      <c r="B82" s="26">
        <v>19</v>
      </c>
      <c r="C82" s="15" t="s">
        <v>127</v>
      </c>
      <c r="D82" s="15">
        <v>10079</v>
      </c>
      <c r="E82" s="45" t="s">
        <v>128</v>
      </c>
      <c r="F82" s="46">
        <v>5</v>
      </c>
      <c r="G82" s="47">
        <v>4</v>
      </c>
      <c r="H82" s="46">
        <f t="shared" si="8"/>
        <v>1</v>
      </c>
      <c r="I82" s="48">
        <f t="shared" si="7"/>
        <v>0.8</v>
      </c>
      <c r="J82" s="49"/>
      <c r="K82" s="47"/>
      <c r="L82" s="46"/>
      <c r="M82" s="48"/>
      <c r="N82" s="46"/>
      <c r="O82" s="47"/>
      <c r="P82" s="46"/>
      <c r="Q82" s="48"/>
      <c r="R82" s="48"/>
      <c r="S82" s="50"/>
      <c r="T82" s="48"/>
      <c r="U82" s="48"/>
    </row>
    <row r="83" spans="1:25">
      <c r="A83" s="150"/>
      <c r="B83" s="5">
        <v>22</v>
      </c>
      <c r="C83" s="12" t="s">
        <v>129</v>
      </c>
      <c r="D83" s="15">
        <v>9998</v>
      </c>
      <c r="E83" s="45" t="s">
        <v>130</v>
      </c>
      <c r="F83" s="46">
        <v>9</v>
      </c>
      <c r="G83" s="47">
        <v>7</v>
      </c>
      <c r="H83" s="46">
        <f t="shared" si="8"/>
        <v>2</v>
      </c>
      <c r="I83" s="48">
        <f t="shared" si="7"/>
        <v>0.77777777777777779</v>
      </c>
      <c r="J83" s="49">
        <v>4</v>
      </c>
      <c r="K83" s="47"/>
      <c r="L83" s="46">
        <f>J83-K83</f>
        <v>4</v>
      </c>
      <c r="M83" s="48"/>
      <c r="N83" s="46">
        <v>2</v>
      </c>
      <c r="O83" s="47">
        <v>0</v>
      </c>
      <c r="P83" s="46">
        <f>N83-O83</f>
        <v>2</v>
      </c>
      <c r="Q83" s="48">
        <f>O83/N83</f>
        <v>0</v>
      </c>
      <c r="R83" s="48"/>
      <c r="S83" s="50"/>
      <c r="T83" s="48"/>
      <c r="U83" s="48"/>
    </row>
    <row r="84" spans="1:25">
      <c r="A84" s="150"/>
      <c r="B84" s="5"/>
      <c r="C84" s="12"/>
      <c r="D84" s="15">
        <v>10014</v>
      </c>
      <c r="E84" s="45" t="s">
        <v>131</v>
      </c>
      <c r="F84" s="46">
        <v>4</v>
      </c>
      <c r="G84" s="47">
        <v>2</v>
      </c>
      <c r="H84" s="46">
        <f t="shared" si="8"/>
        <v>2</v>
      </c>
      <c r="I84" s="48">
        <f t="shared" si="7"/>
        <v>0.5</v>
      </c>
      <c r="J84" s="49"/>
      <c r="K84" s="47"/>
      <c r="L84" s="46"/>
      <c r="M84" s="48"/>
      <c r="N84" s="46">
        <v>2</v>
      </c>
      <c r="O84" s="47">
        <v>0</v>
      </c>
      <c r="P84" s="46">
        <f>N84-O84</f>
        <v>2</v>
      </c>
      <c r="Q84" s="48">
        <f>O84/N84</f>
        <v>0</v>
      </c>
      <c r="R84" s="48"/>
      <c r="S84" s="50"/>
      <c r="T84" s="48"/>
      <c r="U84" s="48"/>
    </row>
    <row r="85" spans="1:25">
      <c r="A85" s="10" t="s">
        <v>132</v>
      </c>
      <c r="B85" s="10"/>
      <c r="C85" s="10"/>
      <c r="D85" s="10"/>
      <c r="E85" s="10"/>
      <c r="F85" s="16">
        <f>SUM(F71:F84)</f>
        <v>161</v>
      </c>
      <c r="G85" s="16">
        <f>SUM(G71:G84)</f>
        <v>98</v>
      </c>
      <c r="H85" s="16">
        <f>SUM(H71:H84)</f>
        <v>63</v>
      </c>
      <c r="I85" s="27">
        <f t="shared" si="7"/>
        <v>0.60869565217391308</v>
      </c>
      <c r="J85" s="16">
        <f>SUM(J71:J84)</f>
        <v>15</v>
      </c>
      <c r="K85" s="16">
        <f>SUM(K71:K84)</f>
        <v>3</v>
      </c>
      <c r="L85" s="16">
        <f>J85-K85</f>
        <v>12</v>
      </c>
      <c r="M85" s="27">
        <f>K85/J85</f>
        <v>0.2</v>
      </c>
      <c r="N85" s="16">
        <f>SUM(N71:N84)</f>
        <v>29</v>
      </c>
      <c r="O85" s="16">
        <f>SUM(O71:O84)</f>
        <v>11</v>
      </c>
      <c r="P85" s="16">
        <f>SUM(P71:P84)</f>
        <v>18</v>
      </c>
      <c r="Q85" s="27">
        <f>O85/N85</f>
        <v>0.37931034482758619</v>
      </c>
      <c r="R85" s="27"/>
      <c r="S85" s="27"/>
      <c r="T85" s="27"/>
      <c r="U85" s="27"/>
      <c r="V85" s="44"/>
      <c r="W85" s="44"/>
      <c r="X85" s="44"/>
      <c r="Y85" s="44"/>
    </row>
    <row r="86" spans="1:25">
      <c r="A86" s="10" t="s">
        <v>133</v>
      </c>
      <c r="B86" s="10"/>
      <c r="C86" s="10"/>
      <c r="D86" s="10"/>
      <c r="E86" s="10"/>
      <c r="F86" s="16">
        <f>F37+F53+F70+F85</f>
        <v>885</v>
      </c>
      <c r="G86" s="16">
        <f>G37+G53+G70+G85</f>
        <v>683</v>
      </c>
      <c r="H86" s="16">
        <f>H37+H53+H70+H85</f>
        <v>202</v>
      </c>
      <c r="I86" s="27">
        <f t="shared" si="7"/>
        <v>0.7717514124293785</v>
      </c>
      <c r="J86" s="16">
        <f>J37+J53+J70+J85</f>
        <v>53</v>
      </c>
      <c r="K86" s="16">
        <f>K37+K53+K70+K85</f>
        <v>23</v>
      </c>
      <c r="L86" s="16">
        <f>L37+L53+L70+L85</f>
        <v>30</v>
      </c>
      <c r="M86" s="27">
        <f>K86/J86</f>
        <v>0.43396226415094341</v>
      </c>
      <c r="N86" s="16">
        <f>N37+N53+N70+N85</f>
        <v>172</v>
      </c>
      <c r="O86" s="16">
        <f>O37+O53+O70+O85</f>
        <v>76</v>
      </c>
      <c r="P86" s="16">
        <f>P37+P53+P70+P85</f>
        <v>96</v>
      </c>
      <c r="Q86" s="27">
        <f>O86/N86</f>
        <v>0.44186046511627908</v>
      </c>
      <c r="R86" s="52">
        <f>R37+R53</f>
        <v>3</v>
      </c>
      <c r="S86" s="52">
        <f>S37+S53</f>
        <v>0</v>
      </c>
      <c r="T86" s="52">
        <f>T37+T53</f>
        <v>3</v>
      </c>
      <c r="U86" s="27">
        <f>S86/R86</f>
        <v>0</v>
      </c>
      <c r="V86" s="44"/>
      <c r="W86" s="44"/>
      <c r="X86" s="44"/>
      <c r="Y86" s="44"/>
    </row>
    <row r="87" spans="1:25" ht="15">
      <c r="A87" s="151" t="s">
        <v>134</v>
      </c>
      <c r="B87" s="151"/>
      <c r="C87" s="151"/>
      <c r="D87" s="151"/>
      <c r="E87" s="151"/>
      <c r="F87" s="53"/>
      <c r="G87" s="54"/>
      <c r="H87" s="53"/>
      <c r="I87" s="53"/>
      <c r="J87" s="53"/>
      <c r="K87" s="53"/>
      <c r="L87" s="53"/>
      <c r="M87" s="53"/>
      <c r="N87" s="53"/>
      <c r="O87" s="54"/>
      <c r="P87" s="53"/>
      <c r="Q87" s="55"/>
      <c r="R87" s="55"/>
      <c r="S87" s="55"/>
      <c r="T87" s="55"/>
      <c r="U87" s="55"/>
    </row>
    <row r="89" spans="1:25">
      <c r="A89" s="152" t="s">
        <v>135</v>
      </c>
      <c r="B89" s="152"/>
      <c r="C89" s="152"/>
      <c r="D89" s="152"/>
      <c r="E89" s="152"/>
      <c r="F89" s="152"/>
      <c r="G89" s="152"/>
      <c r="H89" s="152"/>
      <c r="I89" s="152"/>
      <c r="J89" s="152"/>
      <c r="K89" s="152"/>
      <c r="L89" s="152"/>
      <c r="M89" s="152"/>
      <c r="N89" s="152"/>
      <c r="O89" s="152"/>
      <c r="P89" s="152"/>
      <c r="Q89" s="152"/>
      <c r="R89" s="152"/>
      <c r="S89" s="152"/>
      <c r="T89" s="152"/>
      <c r="U89" s="152"/>
    </row>
    <row r="90" spans="1:25">
      <c r="A90" s="14" t="s">
        <v>0</v>
      </c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</row>
    <row r="91" spans="1:25">
      <c r="A91" s="13" t="s">
        <v>1</v>
      </c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</row>
    <row r="92" spans="1:25">
      <c r="A92" s="12" t="s">
        <v>212</v>
      </c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</row>
    <row r="93" spans="1:25">
      <c r="A93" s="153" t="s">
        <v>3</v>
      </c>
      <c r="B93" s="153"/>
      <c r="C93" s="153"/>
      <c r="D93" s="153"/>
      <c r="E93" s="153"/>
      <c r="F93" s="9" t="s">
        <v>8</v>
      </c>
      <c r="G93" s="9"/>
      <c r="H93" s="9"/>
      <c r="I93" s="9"/>
      <c r="J93" s="9"/>
      <c r="K93" s="9"/>
      <c r="L93" s="9"/>
      <c r="M93" s="9"/>
      <c r="N93" s="9" t="s">
        <v>9</v>
      </c>
      <c r="O93" s="9"/>
      <c r="P93" s="9"/>
      <c r="Q93" s="9"/>
      <c r="R93" s="9"/>
      <c r="S93" s="9"/>
      <c r="T93" s="9"/>
      <c r="U93" s="9"/>
      <c r="V93" s="9" t="s">
        <v>137</v>
      </c>
      <c r="W93" s="9"/>
      <c r="X93" s="9"/>
      <c r="Y93" s="9"/>
    </row>
    <row r="94" spans="1:25">
      <c r="A94" s="153"/>
      <c r="B94" s="153"/>
      <c r="C94" s="153"/>
      <c r="D94" s="153"/>
      <c r="E94" s="153"/>
      <c r="F94" s="9" t="s">
        <v>10</v>
      </c>
      <c r="G94" s="9"/>
      <c r="H94" s="9"/>
      <c r="I94" s="9"/>
      <c r="J94" s="9" t="s">
        <v>11</v>
      </c>
      <c r="K94" s="9"/>
      <c r="L94" s="9"/>
      <c r="M94" s="9"/>
      <c r="N94" s="9" t="s">
        <v>10</v>
      </c>
      <c r="O94" s="9"/>
      <c r="P94" s="9"/>
      <c r="Q94" s="9"/>
      <c r="R94" s="9" t="s">
        <v>11</v>
      </c>
      <c r="S94" s="9"/>
      <c r="T94" s="9"/>
      <c r="U94" s="9"/>
      <c r="V94" s="9"/>
      <c r="W94" s="9"/>
      <c r="X94" s="9"/>
      <c r="Y94" s="9"/>
    </row>
    <row r="95" spans="1:25">
      <c r="A95" s="153"/>
      <c r="B95" s="153"/>
      <c r="C95" s="153"/>
      <c r="D95" s="153"/>
      <c r="E95" s="153"/>
      <c r="F95" s="18" t="s">
        <v>12</v>
      </c>
      <c r="G95" s="18" t="s">
        <v>13</v>
      </c>
      <c r="H95" s="18" t="s">
        <v>14</v>
      </c>
      <c r="I95" s="18" t="s">
        <v>15</v>
      </c>
      <c r="J95" s="18" t="s">
        <v>12</v>
      </c>
      <c r="K95" s="18" t="s">
        <v>13</v>
      </c>
      <c r="L95" s="18" t="s">
        <v>14</v>
      </c>
      <c r="M95" s="18" t="s">
        <v>15</v>
      </c>
      <c r="N95" s="18" t="s">
        <v>12</v>
      </c>
      <c r="O95" s="18" t="s">
        <v>13</v>
      </c>
      <c r="P95" s="18" t="s">
        <v>14</v>
      </c>
      <c r="Q95" s="18" t="s">
        <v>15</v>
      </c>
      <c r="R95" s="18" t="s">
        <v>12</v>
      </c>
      <c r="S95" s="18" t="s">
        <v>13</v>
      </c>
      <c r="T95" s="18" t="s">
        <v>14</v>
      </c>
      <c r="U95" s="18" t="s">
        <v>15</v>
      </c>
      <c r="V95" s="18" t="s">
        <v>12</v>
      </c>
      <c r="W95" s="18" t="s">
        <v>13</v>
      </c>
      <c r="X95" s="18" t="s">
        <v>14</v>
      </c>
      <c r="Y95" s="18" t="s">
        <v>15</v>
      </c>
    </row>
    <row r="96" spans="1:25" ht="17.399999999999999">
      <c r="A96" s="154" t="s">
        <v>16</v>
      </c>
      <c r="B96" s="154"/>
      <c r="C96" s="154"/>
      <c r="D96" s="154"/>
      <c r="E96" s="154"/>
      <c r="F96" s="56">
        <f t="shared" ref="F96:U96" si="9">F37</f>
        <v>399</v>
      </c>
      <c r="G96" s="56">
        <f t="shared" si="9"/>
        <v>336</v>
      </c>
      <c r="H96" s="56">
        <f t="shared" si="9"/>
        <v>63</v>
      </c>
      <c r="I96" s="57">
        <f t="shared" si="9"/>
        <v>0.84210526315789469</v>
      </c>
      <c r="J96" s="56">
        <f t="shared" si="9"/>
        <v>14</v>
      </c>
      <c r="K96" s="56">
        <f t="shared" si="9"/>
        <v>0</v>
      </c>
      <c r="L96" s="56">
        <f t="shared" si="9"/>
        <v>14</v>
      </c>
      <c r="M96" s="57">
        <f t="shared" si="9"/>
        <v>0</v>
      </c>
      <c r="N96" s="56">
        <f t="shared" si="9"/>
        <v>103</v>
      </c>
      <c r="O96" s="56">
        <f t="shared" si="9"/>
        <v>48</v>
      </c>
      <c r="P96" s="56">
        <f t="shared" si="9"/>
        <v>55</v>
      </c>
      <c r="Q96" s="57">
        <f t="shared" si="9"/>
        <v>0.46601941747572817</v>
      </c>
      <c r="R96" s="56">
        <f t="shared" si="9"/>
        <v>3</v>
      </c>
      <c r="S96" s="56">
        <f t="shared" si="9"/>
        <v>0</v>
      </c>
      <c r="T96" s="56">
        <f t="shared" si="9"/>
        <v>3</v>
      </c>
      <c r="U96" s="57">
        <f t="shared" si="9"/>
        <v>0</v>
      </c>
      <c r="V96" s="56">
        <f t="shared" ref="V96:W100" si="10">F96+J96+N96+R96</f>
        <v>519</v>
      </c>
      <c r="W96" s="56">
        <f t="shared" si="10"/>
        <v>384</v>
      </c>
      <c r="X96" s="56">
        <f>V96-W96</f>
        <v>135</v>
      </c>
      <c r="Y96" s="57">
        <f>W96/V96</f>
        <v>0.73988439306358378</v>
      </c>
    </row>
    <row r="97" spans="1:25" ht="17.399999999999999">
      <c r="A97" s="155" t="s">
        <v>61</v>
      </c>
      <c r="B97" s="155"/>
      <c r="C97" s="155"/>
      <c r="D97" s="155"/>
      <c r="E97" s="155"/>
      <c r="F97" s="58">
        <f t="shared" ref="F97:U97" si="11">F53</f>
        <v>160</v>
      </c>
      <c r="G97" s="58">
        <f t="shared" si="11"/>
        <v>131</v>
      </c>
      <c r="H97" s="58">
        <f t="shared" si="11"/>
        <v>29</v>
      </c>
      <c r="I97" s="59">
        <f t="shared" si="11"/>
        <v>0.81874999999999998</v>
      </c>
      <c r="J97" s="58">
        <f t="shared" si="11"/>
        <v>22</v>
      </c>
      <c r="K97" s="58">
        <f t="shared" si="11"/>
        <v>20</v>
      </c>
      <c r="L97" s="58">
        <f t="shared" si="11"/>
        <v>2</v>
      </c>
      <c r="M97" s="59">
        <f t="shared" si="11"/>
        <v>0.90909090909090906</v>
      </c>
      <c r="N97" s="58">
        <f t="shared" si="11"/>
        <v>20</v>
      </c>
      <c r="O97" s="58">
        <f t="shared" si="11"/>
        <v>11</v>
      </c>
      <c r="P97" s="58">
        <f t="shared" si="11"/>
        <v>9</v>
      </c>
      <c r="Q97" s="59">
        <f t="shared" si="11"/>
        <v>0.55000000000000004</v>
      </c>
      <c r="R97" s="58">
        <f t="shared" si="11"/>
        <v>0</v>
      </c>
      <c r="S97" s="58">
        <f t="shared" si="11"/>
        <v>0</v>
      </c>
      <c r="T97" s="58">
        <f t="shared" si="11"/>
        <v>0</v>
      </c>
      <c r="U97" s="59" t="e">
        <f t="shared" si="11"/>
        <v>#DIV/0!</v>
      </c>
      <c r="V97" s="56">
        <f t="shared" si="10"/>
        <v>202</v>
      </c>
      <c r="W97" s="56">
        <f t="shared" si="10"/>
        <v>162</v>
      </c>
      <c r="X97" s="56">
        <f>V97-W97</f>
        <v>40</v>
      </c>
      <c r="Y97" s="57">
        <f>W97/V97</f>
        <v>0.80198019801980203</v>
      </c>
    </row>
    <row r="98" spans="1:25" ht="17.399999999999999">
      <c r="A98" s="156" t="s">
        <v>85</v>
      </c>
      <c r="B98" s="156"/>
      <c r="C98" s="156"/>
      <c r="D98" s="156"/>
      <c r="E98" s="156"/>
      <c r="F98" s="60">
        <f t="shared" ref="F98:Q98" si="12">F70</f>
        <v>165</v>
      </c>
      <c r="G98" s="60">
        <f t="shared" si="12"/>
        <v>118</v>
      </c>
      <c r="H98" s="60">
        <f t="shared" si="12"/>
        <v>47</v>
      </c>
      <c r="I98" s="61">
        <f t="shared" si="12"/>
        <v>0.7151515151515152</v>
      </c>
      <c r="J98" s="60">
        <f t="shared" si="12"/>
        <v>2</v>
      </c>
      <c r="K98" s="60">
        <f t="shared" si="12"/>
        <v>0</v>
      </c>
      <c r="L98" s="60">
        <f t="shared" si="12"/>
        <v>2</v>
      </c>
      <c r="M98" s="61">
        <f t="shared" si="12"/>
        <v>0</v>
      </c>
      <c r="N98" s="60">
        <f t="shared" si="12"/>
        <v>20</v>
      </c>
      <c r="O98" s="60">
        <f t="shared" si="12"/>
        <v>6</v>
      </c>
      <c r="P98" s="60">
        <f t="shared" si="12"/>
        <v>14</v>
      </c>
      <c r="Q98" s="61">
        <f t="shared" si="12"/>
        <v>0.3</v>
      </c>
      <c r="R98" s="61"/>
      <c r="S98" s="61"/>
      <c r="T98" s="61"/>
      <c r="U98" s="61"/>
      <c r="V98" s="56">
        <f t="shared" si="10"/>
        <v>187</v>
      </c>
      <c r="W98" s="56">
        <f t="shared" si="10"/>
        <v>124</v>
      </c>
      <c r="X98" s="56">
        <f>V98-W98</f>
        <v>63</v>
      </c>
      <c r="Y98" s="57">
        <f>W98/V98</f>
        <v>0.66310160427807485</v>
      </c>
    </row>
    <row r="99" spans="1:25" ht="17.399999999999999">
      <c r="A99" s="157" t="s">
        <v>109</v>
      </c>
      <c r="B99" s="157"/>
      <c r="C99" s="157"/>
      <c r="D99" s="157"/>
      <c r="E99" s="157"/>
      <c r="F99" s="16">
        <f t="shared" ref="F99:Q99" si="13">F85</f>
        <v>161</v>
      </c>
      <c r="G99" s="16">
        <f t="shared" si="13"/>
        <v>98</v>
      </c>
      <c r="H99" s="16">
        <f t="shared" si="13"/>
        <v>63</v>
      </c>
      <c r="I99" s="27">
        <f t="shared" si="13"/>
        <v>0.60869565217391308</v>
      </c>
      <c r="J99" s="16">
        <f t="shared" si="13"/>
        <v>15</v>
      </c>
      <c r="K99" s="16">
        <f t="shared" si="13"/>
        <v>3</v>
      </c>
      <c r="L99" s="16">
        <f t="shared" si="13"/>
        <v>12</v>
      </c>
      <c r="M99" s="27">
        <f t="shared" si="13"/>
        <v>0.2</v>
      </c>
      <c r="N99" s="16">
        <f t="shared" si="13"/>
        <v>29</v>
      </c>
      <c r="O99" s="16">
        <f t="shared" si="13"/>
        <v>11</v>
      </c>
      <c r="P99" s="16">
        <f t="shared" si="13"/>
        <v>18</v>
      </c>
      <c r="Q99" s="27">
        <f t="shared" si="13"/>
        <v>0.37931034482758619</v>
      </c>
      <c r="R99" s="27"/>
      <c r="S99" s="27"/>
      <c r="T99" s="27"/>
      <c r="U99" s="27"/>
      <c r="V99" s="56">
        <f t="shared" si="10"/>
        <v>205</v>
      </c>
      <c r="W99" s="56">
        <f t="shared" si="10"/>
        <v>112</v>
      </c>
      <c r="X99" s="56">
        <f>V99-W99</f>
        <v>93</v>
      </c>
      <c r="Y99" s="57">
        <f>W99/V99</f>
        <v>0.54634146341463419</v>
      </c>
    </row>
    <row r="100" spans="1:25" ht="21">
      <c r="A100" s="158" t="s">
        <v>138</v>
      </c>
      <c r="B100" s="158"/>
      <c r="C100" s="158"/>
      <c r="D100" s="158"/>
      <c r="E100" s="158"/>
      <c r="F100" s="16">
        <f t="shared" ref="F100:Q100" si="14">F86</f>
        <v>885</v>
      </c>
      <c r="G100" s="16">
        <f t="shared" si="14"/>
        <v>683</v>
      </c>
      <c r="H100" s="16">
        <f t="shared" si="14"/>
        <v>202</v>
      </c>
      <c r="I100" s="27">
        <f t="shared" si="14"/>
        <v>0.7717514124293785</v>
      </c>
      <c r="J100" s="16">
        <f t="shared" si="14"/>
        <v>53</v>
      </c>
      <c r="K100" s="16">
        <f t="shared" si="14"/>
        <v>23</v>
      </c>
      <c r="L100" s="16">
        <f t="shared" si="14"/>
        <v>30</v>
      </c>
      <c r="M100" s="27">
        <f t="shared" si="14"/>
        <v>0.43396226415094341</v>
      </c>
      <c r="N100" s="16">
        <f t="shared" si="14"/>
        <v>172</v>
      </c>
      <c r="O100" s="16">
        <f t="shared" si="14"/>
        <v>76</v>
      </c>
      <c r="P100" s="16">
        <f t="shared" si="14"/>
        <v>96</v>
      </c>
      <c r="Q100" s="27">
        <f t="shared" si="14"/>
        <v>0.44186046511627908</v>
      </c>
      <c r="R100" s="52">
        <f>R86</f>
        <v>3</v>
      </c>
      <c r="S100" s="52">
        <f>S86</f>
        <v>0</v>
      </c>
      <c r="T100" s="52">
        <f>T86</f>
        <v>3</v>
      </c>
      <c r="U100" s="27">
        <f>U86</f>
        <v>0</v>
      </c>
      <c r="V100" s="56">
        <f t="shared" si="10"/>
        <v>1113</v>
      </c>
      <c r="W100" s="56">
        <f t="shared" si="10"/>
        <v>782</v>
      </c>
      <c r="X100" s="56">
        <f>V100-W100</f>
        <v>331</v>
      </c>
      <c r="Y100" s="57">
        <f>W100/V100</f>
        <v>0.70260557053009887</v>
      </c>
    </row>
    <row r="101" spans="1:25" ht="15">
      <c r="A101" s="151" t="s">
        <v>134</v>
      </c>
      <c r="B101" s="151"/>
      <c r="C101" s="151"/>
      <c r="D101" s="151"/>
      <c r="E101" s="151"/>
      <c r="F101" s="53"/>
      <c r="G101" s="54"/>
      <c r="H101" s="53"/>
      <c r="I101" s="53"/>
      <c r="J101" s="53"/>
      <c r="K101" s="53"/>
      <c r="L101" s="53"/>
      <c r="M101" s="53"/>
      <c r="N101" s="53"/>
      <c r="O101" s="54"/>
      <c r="P101" s="53"/>
      <c r="Q101" s="55"/>
      <c r="R101" s="55"/>
      <c r="S101" s="55"/>
      <c r="T101" s="55"/>
      <c r="U101" s="55"/>
    </row>
    <row r="111" spans="1:25" ht="18" customHeight="1">
      <c r="E111" s="159" t="s">
        <v>213</v>
      </c>
      <c r="F111" s="159"/>
      <c r="G111" s="159"/>
      <c r="H111" s="159"/>
      <c r="I111" s="159"/>
      <c r="J111" s="159"/>
      <c r="K111" s="159"/>
      <c r="L111" s="159"/>
      <c r="M111" s="159"/>
      <c r="N111" s="159"/>
      <c r="O111" s="159"/>
      <c r="P111" s="159"/>
      <c r="Q111" s="159"/>
      <c r="R111" s="159"/>
      <c r="S111" s="159"/>
      <c r="T111" s="159"/>
    </row>
    <row r="112" spans="1:25" ht="17.399999999999999">
      <c r="E112" s="160" t="s">
        <v>140</v>
      </c>
      <c r="F112" s="160"/>
      <c r="G112" s="160"/>
      <c r="H112" s="160"/>
      <c r="I112" s="161" t="s">
        <v>141</v>
      </c>
      <c r="J112" s="161"/>
      <c r="K112" s="161"/>
      <c r="L112" s="162" t="s">
        <v>142</v>
      </c>
      <c r="M112" s="162"/>
      <c r="N112" s="162"/>
      <c r="O112" s="161" t="s">
        <v>143</v>
      </c>
      <c r="P112" s="161"/>
      <c r="Q112" s="161"/>
      <c r="R112" s="162" t="s">
        <v>144</v>
      </c>
      <c r="S112" s="162"/>
      <c r="T112" s="162"/>
    </row>
    <row r="113" spans="5:20" ht="15.6">
      <c r="E113" s="163" t="s">
        <v>8</v>
      </c>
      <c r="F113" s="163"/>
      <c r="G113" s="163"/>
      <c r="H113" s="163"/>
      <c r="I113" s="164">
        <f>F86+J86</f>
        <v>938</v>
      </c>
      <c r="J113" s="164"/>
      <c r="K113" s="164"/>
      <c r="L113" s="165">
        <f>G86+K86</f>
        <v>706</v>
      </c>
      <c r="M113" s="165"/>
      <c r="N113" s="165"/>
      <c r="O113" s="165">
        <f>I113-L113</f>
        <v>232</v>
      </c>
      <c r="P113" s="165"/>
      <c r="Q113" s="165"/>
      <c r="R113" s="166">
        <f>L113/I113</f>
        <v>0.75266524520255862</v>
      </c>
      <c r="S113" s="166"/>
      <c r="T113" s="166"/>
    </row>
    <row r="114" spans="5:20" ht="15.6">
      <c r="E114" s="163" t="s">
        <v>9</v>
      </c>
      <c r="F114" s="163"/>
      <c r="G114" s="163"/>
      <c r="H114" s="163"/>
      <c r="I114" s="164">
        <f>N86+R86</f>
        <v>175</v>
      </c>
      <c r="J114" s="164"/>
      <c r="K114" s="164"/>
      <c r="L114" s="165">
        <f>O86+S86</f>
        <v>76</v>
      </c>
      <c r="M114" s="165"/>
      <c r="N114" s="165"/>
      <c r="O114" s="165">
        <f>I114-L114</f>
        <v>99</v>
      </c>
      <c r="P114" s="165"/>
      <c r="Q114" s="165"/>
      <c r="R114" s="166">
        <f>L114/I114</f>
        <v>0.43428571428571427</v>
      </c>
      <c r="S114" s="166"/>
      <c r="T114" s="166"/>
    </row>
    <row r="115" spans="5:20" ht="15.6">
      <c r="E115" s="163" t="s">
        <v>145</v>
      </c>
      <c r="F115" s="163"/>
      <c r="G115" s="163"/>
      <c r="H115" s="163"/>
      <c r="I115" s="164">
        <f>SUM(I113:I114)</f>
        <v>1113</v>
      </c>
      <c r="J115" s="164"/>
      <c r="K115" s="164"/>
      <c r="L115" s="165">
        <f>SUM(L113:L114)</f>
        <v>782</v>
      </c>
      <c r="M115" s="165"/>
      <c r="N115" s="165"/>
      <c r="O115" s="165">
        <f>SUM(O113:O114)</f>
        <v>331</v>
      </c>
      <c r="P115" s="165"/>
      <c r="Q115" s="165"/>
      <c r="R115" s="166">
        <f>L115/I115</f>
        <v>0.70260557053009887</v>
      </c>
      <c r="S115" s="166"/>
      <c r="T115" s="166"/>
    </row>
    <row r="116" spans="5:20" ht="15">
      <c r="E116" s="167" t="s">
        <v>146</v>
      </c>
      <c r="F116" s="167"/>
      <c r="G116" s="167"/>
      <c r="H116" s="167"/>
      <c r="I116" s="167"/>
      <c r="J116" s="167"/>
      <c r="K116" s="167"/>
      <c r="L116" s="167"/>
      <c r="M116" s="167"/>
      <c r="N116" s="167"/>
      <c r="O116" s="167"/>
      <c r="P116" s="167"/>
      <c r="Q116" s="167"/>
      <c r="R116" s="167"/>
      <c r="S116" s="167"/>
      <c r="T116" s="167"/>
    </row>
    <row r="118" spans="5:20">
      <c r="E118" s="168" t="s">
        <v>147</v>
      </c>
      <c r="F118" s="168"/>
      <c r="G118" s="168"/>
      <c r="H118" s="168"/>
      <c r="I118" s="168"/>
      <c r="J118" s="168"/>
      <c r="K118" s="168"/>
      <c r="L118" s="168"/>
      <c r="M118" s="168"/>
    </row>
    <row r="119" spans="5:20">
      <c r="E119" s="62"/>
      <c r="F119" s="168" t="s">
        <v>148</v>
      </c>
      <c r="G119" s="168"/>
      <c r="H119" s="168"/>
      <c r="I119" s="168"/>
      <c r="J119" s="168" t="s">
        <v>149</v>
      </c>
      <c r="K119" s="168"/>
      <c r="L119" s="168"/>
      <c r="M119" s="168"/>
    </row>
    <row r="120" spans="5:20">
      <c r="E120" s="63"/>
      <c r="F120" s="64" t="s">
        <v>150</v>
      </c>
      <c r="G120" s="64" t="s">
        <v>151</v>
      </c>
      <c r="H120" s="64" t="s">
        <v>152</v>
      </c>
      <c r="I120" s="64" t="s">
        <v>153</v>
      </c>
      <c r="J120" s="64" t="s">
        <v>150</v>
      </c>
      <c r="K120" s="64" t="s">
        <v>151</v>
      </c>
      <c r="L120" s="64" t="s">
        <v>152</v>
      </c>
      <c r="M120" s="64" t="s">
        <v>153</v>
      </c>
    </row>
    <row r="121" spans="5:20">
      <c r="E121" s="62" t="s">
        <v>16</v>
      </c>
      <c r="F121" s="65">
        <v>1891</v>
      </c>
      <c r="G121" s="65">
        <v>752</v>
      </c>
      <c r="H121" s="65">
        <f>F121-G121</f>
        <v>1139</v>
      </c>
      <c r="I121" s="66">
        <f>G121/F121</f>
        <v>0.39767318878900054</v>
      </c>
      <c r="J121" s="65">
        <v>411</v>
      </c>
      <c r="K121" s="65">
        <v>85</v>
      </c>
      <c r="L121" s="65">
        <f>J121-K121</f>
        <v>326</v>
      </c>
      <c r="M121" s="66">
        <f>K121/J121</f>
        <v>0.20681265206812652</v>
      </c>
    </row>
    <row r="122" spans="5:20">
      <c r="E122" s="62" t="s">
        <v>61</v>
      </c>
      <c r="F122" s="65">
        <v>1476</v>
      </c>
      <c r="G122" s="65">
        <v>367</v>
      </c>
      <c r="H122" s="65">
        <f>F122-G122</f>
        <v>1109</v>
      </c>
      <c r="I122" s="66">
        <f>G122/F122</f>
        <v>0.24864498644986449</v>
      </c>
      <c r="J122" s="65">
        <v>429</v>
      </c>
      <c r="K122" s="65">
        <v>61</v>
      </c>
      <c r="L122" s="65">
        <f>J122-K122</f>
        <v>368</v>
      </c>
      <c r="M122" s="66">
        <f>K122/J122</f>
        <v>0.14219114219114218</v>
      </c>
    </row>
    <row r="123" spans="5:20">
      <c r="E123" s="62" t="s">
        <v>85</v>
      </c>
      <c r="F123" s="65">
        <v>1432</v>
      </c>
      <c r="G123" s="65">
        <v>432</v>
      </c>
      <c r="H123" s="65">
        <f>F123-G123</f>
        <v>1000</v>
      </c>
      <c r="I123" s="66">
        <f>G123/F123</f>
        <v>0.3016759776536313</v>
      </c>
      <c r="J123" s="65">
        <v>366</v>
      </c>
      <c r="K123" s="65">
        <v>60</v>
      </c>
      <c r="L123" s="65">
        <f>J123-K123</f>
        <v>306</v>
      </c>
      <c r="M123" s="66">
        <f>K123/J123</f>
        <v>0.16393442622950818</v>
      </c>
    </row>
    <row r="124" spans="5:20">
      <c r="E124" s="62" t="s">
        <v>109</v>
      </c>
      <c r="F124" s="65">
        <v>1904</v>
      </c>
      <c r="G124" s="65">
        <v>713</v>
      </c>
      <c r="H124" s="65">
        <f>F124-G124</f>
        <v>1191</v>
      </c>
      <c r="I124" s="66">
        <f>G124/F124</f>
        <v>0.37447478991596639</v>
      </c>
      <c r="J124" s="65">
        <v>450</v>
      </c>
      <c r="K124" s="65">
        <v>65</v>
      </c>
      <c r="L124" s="65">
        <f>J124-K124</f>
        <v>385</v>
      </c>
      <c r="M124" s="66">
        <f>K124/J124</f>
        <v>0.14444444444444443</v>
      </c>
    </row>
    <row r="125" spans="5:20">
      <c r="E125" s="62" t="s">
        <v>138</v>
      </c>
      <c r="F125" s="62">
        <f>F121+F122+F123+F124</f>
        <v>6703</v>
      </c>
      <c r="G125" s="62">
        <f>G121+G122+G123+G124</f>
        <v>2264</v>
      </c>
      <c r="H125" s="62">
        <f>H121+H122+H123+H124</f>
        <v>4439</v>
      </c>
      <c r="I125" s="67">
        <f>G125/F125</f>
        <v>0.33775921229300315</v>
      </c>
      <c r="J125" s="62">
        <f>J121+J122+J123+J124</f>
        <v>1656</v>
      </c>
      <c r="K125" s="62">
        <f>K121+K122+K123+K124</f>
        <v>271</v>
      </c>
      <c r="L125" s="62">
        <f>L121+L122+L123+L124</f>
        <v>1385</v>
      </c>
      <c r="M125" s="67">
        <f>K125/J125</f>
        <v>0.16364734299516909</v>
      </c>
    </row>
    <row r="126" spans="5:20">
      <c r="E126" s="68" t="s">
        <v>154</v>
      </c>
      <c r="H126" s="69"/>
    </row>
    <row r="127" spans="5:20">
      <c r="E127" s="68" t="s">
        <v>155</v>
      </c>
      <c r="H127" s="69"/>
    </row>
    <row r="137" spans="1:21">
      <c r="A137" s="5" t="s">
        <v>135</v>
      </c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</row>
    <row r="138" spans="1:21">
      <c r="A138" s="5" t="s">
        <v>0</v>
      </c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</row>
    <row r="139" spans="1:21">
      <c r="A139" s="5" t="s">
        <v>1</v>
      </c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</row>
    <row r="140" spans="1:21">
      <c r="A140" s="12" t="s">
        <v>211</v>
      </c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</row>
    <row r="141" spans="1:21">
      <c r="A141" s="153" t="s">
        <v>3</v>
      </c>
      <c r="B141" s="153"/>
      <c r="C141" s="153"/>
      <c r="D141" s="153"/>
      <c r="E141" s="153"/>
      <c r="F141" s="12" t="s">
        <v>156</v>
      </c>
      <c r="G141" s="12"/>
      <c r="H141" s="12"/>
      <c r="I141" s="12"/>
      <c r="J141" s="12"/>
      <c r="K141" s="12"/>
      <c r="L141" s="12"/>
      <c r="M141" s="12"/>
      <c r="N141" s="12" t="s">
        <v>157</v>
      </c>
      <c r="O141" s="12"/>
      <c r="P141" s="12"/>
      <c r="Q141" s="12"/>
      <c r="R141" s="12"/>
      <c r="S141" s="12"/>
      <c r="T141" s="12"/>
      <c r="U141" s="12"/>
    </row>
    <row r="142" spans="1:21">
      <c r="A142" s="153"/>
      <c r="B142" s="153"/>
      <c r="C142" s="153"/>
      <c r="D142" s="153"/>
      <c r="E142" s="153"/>
      <c r="F142" s="12" t="s">
        <v>158</v>
      </c>
      <c r="G142" s="12"/>
      <c r="H142" s="12"/>
      <c r="I142" s="12"/>
      <c r="J142" s="12" t="s">
        <v>159</v>
      </c>
      <c r="K142" s="12"/>
      <c r="L142" s="12"/>
      <c r="M142" s="12"/>
      <c r="N142" s="12" t="s">
        <v>158</v>
      </c>
      <c r="O142" s="12"/>
      <c r="P142" s="12"/>
      <c r="Q142" s="12"/>
      <c r="R142" s="12" t="s">
        <v>159</v>
      </c>
      <c r="S142" s="12"/>
      <c r="T142" s="12"/>
      <c r="U142" s="12"/>
    </row>
    <row r="143" spans="1:21" ht="17.399999999999999">
      <c r="A143" s="169" t="s">
        <v>16</v>
      </c>
      <c r="B143" s="169"/>
      <c r="C143" s="169"/>
      <c r="D143" s="169"/>
      <c r="E143" s="169"/>
      <c r="F143" s="70">
        <f t="shared" ref="F143:G147" si="15">F96+J96</f>
        <v>413</v>
      </c>
      <c r="G143" s="70">
        <f t="shared" si="15"/>
        <v>336</v>
      </c>
      <c r="H143" s="70">
        <f>F143-G143</f>
        <v>77</v>
      </c>
      <c r="I143" s="71">
        <f>G143/F143</f>
        <v>0.81355932203389836</v>
      </c>
      <c r="J143" s="72">
        <f t="shared" ref="J143:K147" si="16">F121</f>
        <v>1891</v>
      </c>
      <c r="K143" s="72">
        <f t="shared" si="16"/>
        <v>752</v>
      </c>
      <c r="L143" s="73">
        <f>J143-K143</f>
        <v>1139</v>
      </c>
      <c r="M143" s="71">
        <f>K143/J143</f>
        <v>0.39767318878900054</v>
      </c>
      <c r="N143" s="70">
        <f t="shared" ref="N143:O147" si="17">N96+R96</f>
        <v>106</v>
      </c>
      <c r="O143" s="70">
        <f t="shared" si="17"/>
        <v>48</v>
      </c>
      <c r="P143" s="70">
        <f>N143-O143</f>
        <v>58</v>
      </c>
      <c r="Q143" s="71">
        <f>O143/N143</f>
        <v>0.45283018867924529</v>
      </c>
      <c r="R143" s="72">
        <f t="shared" ref="R143:S147" si="18">J121</f>
        <v>411</v>
      </c>
      <c r="S143" s="72">
        <f t="shared" si="18"/>
        <v>85</v>
      </c>
      <c r="T143" s="73">
        <f>R143-S143</f>
        <v>326</v>
      </c>
      <c r="U143" s="71">
        <f>S143/R143</f>
        <v>0.20681265206812652</v>
      </c>
    </row>
    <row r="144" spans="1:21" ht="17.399999999999999">
      <c r="A144" s="170" t="s">
        <v>61</v>
      </c>
      <c r="B144" s="170"/>
      <c r="C144" s="170"/>
      <c r="D144" s="170"/>
      <c r="E144" s="170"/>
      <c r="F144" s="74">
        <f t="shared" si="15"/>
        <v>182</v>
      </c>
      <c r="G144" s="74">
        <f t="shared" si="15"/>
        <v>151</v>
      </c>
      <c r="H144" s="74">
        <f>F144-G144</f>
        <v>31</v>
      </c>
      <c r="I144" s="75">
        <f>G144/F144</f>
        <v>0.82967032967032972</v>
      </c>
      <c r="J144" s="76">
        <f t="shared" si="16"/>
        <v>1476</v>
      </c>
      <c r="K144" s="76">
        <f t="shared" si="16"/>
        <v>367</v>
      </c>
      <c r="L144" s="77">
        <f>J144-K144</f>
        <v>1109</v>
      </c>
      <c r="M144" s="75">
        <f>K144/J144</f>
        <v>0.24864498644986449</v>
      </c>
      <c r="N144" s="74">
        <f t="shared" si="17"/>
        <v>20</v>
      </c>
      <c r="O144" s="74">
        <f t="shared" si="17"/>
        <v>11</v>
      </c>
      <c r="P144" s="74">
        <f>N144-O144</f>
        <v>9</v>
      </c>
      <c r="Q144" s="75">
        <f>O144/N144</f>
        <v>0.55000000000000004</v>
      </c>
      <c r="R144" s="76">
        <f t="shared" si="18"/>
        <v>429</v>
      </c>
      <c r="S144" s="76">
        <f t="shared" si="18"/>
        <v>61</v>
      </c>
      <c r="T144" s="77">
        <f>R144-S144</f>
        <v>368</v>
      </c>
      <c r="U144" s="75">
        <f>S144/R144</f>
        <v>0.14219114219114218</v>
      </c>
    </row>
    <row r="145" spans="1:21" ht="17.399999999999999">
      <c r="A145" s="171" t="s">
        <v>85</v>
      </c>
      <c r="B145" s="171"/>
      <c r="C145" s="171"/>
      <c r="D145" s="171"/>
      <c r="E145" s="171"/>
      <c r="F145" s="78">
        <f t="shared" si="15"/>
        <v>167</v>
      </c>
      <c r="G145" s="78">
        <f t="shared" si="15"/>
        <v>118</v>
      </c>
      <c r="H145" s="78">
        <f>F145-G145</f>
        <v>49</v>
      </c>
      <c r="I145" s="79">
        <f>G145/F145</f>
        <v>0.70658682634730541</v>
      </c>
      <c r="J145" s="80">
        <f t="shared" si="16"/>
        <v>1432</v>
      </c>
      <c r="K145" s="80">
        <f t="shared" si="16"/>
        <v>432</v>
      </c>
      <c r="L145" s="81">
        <f>J145-K145</f>
        <v>1000</v>
      </c>
      <c r="M145" s="79">
        <f>K145/J145</f>
        <v>0.3016759776536313</v>
      </c>
      <c r="N145" s="78">
        <f t="shared" si="17"/>
        <v>20</v>
      </c>
      <c r="O145" s="78">
        <f t="shared" si="17"/>
        <v>6</v>
      </c>
      <c r="P145" s="78">
        <f>N145-O145</f>
        <v>14</v>
      </c>
      <c r="Q145" s="79">
        <f>O145/N145</f>
        <v>0.3</v>
      </c>
      <c r="R145" s="80">
        <f t="shared" si="18"/>
        <v>366</v>
      </c>
      <c r="S145" s="80">
        <f t="shared" si="18"/>
        <v>60</v>
      </c>
      <c r="T145" s="81">
        <f>R145-S145</f>
        <v>306</v>
      </c>
      <c r="U145" s="79">
        <f>S145/R145</f>
        <v>0.16393442622950818</v>
      </c>
    </row>
    <row r="146" spans="1:21" ht="17.399999999999999">
      <c r="A146" s="172" t="s">
        <v>109</v>
      </c>
      <c r="B146" s="172"/>
      <c r="C146" s="172"/>
      <c r="D146" s="172"/>
      <c r="E146" s="172"/>
      <c r="F146" s="82">
        <f t="shared" si="15"/>
        <v>176</v>
      </c>
      <c r="G146" s="82">
        <f t="shared" si="15"/>
        <v>101</v>
      </c>
      <c r="H146" s="82">
        <f>F146-G146</f>
        <v>75</v>
      </c>
      <c r="I146" s="83">
        <f>G146/F146</f>
        <v>0.57386363636363635</v>
      </c>
      <c r="J146" s="84">
        <f t="shared" si="16"/>
        <v>1904</v>
      </c>
      <c r="K146" s="84">
        <f t="shared" si="16"/>
        <v>713</v>
      </c>
      <c r="L146" s="85">
        <f>J146-K146</f>
        <v>1191</v>
      </c>
      <c r="M146" s="83">
        <f>K146/J146</f>
        <v>0.37447478991596639</v>
      </c>
      <c r="N146" s="82">
        <f t="shared" si="17"/>
        <v>29</v>
      </c>
      <c r="O146" s="82">
        <f t="shared" si="17"/>
        <v>11</v>
      </c>
      <c r="P146" s="82">
        <f>N146-O146</f>
        <v>18</v>
      </c>
      <c r="Q146" s="83">
        <f>O146/N146</f>
        <v>0.37931034482758619</v>
      </c>
      <c r="R146" s="84">
        <f t="shared" si="18"/>
        <v>450</v>
      </c>
      <c r="S146" s="84">
        <f t="shared" si="18"/>
        <v>65</v>
      </c>
      <c r="T146" s="85">
        <f>R146-S146</f>
        <v>385</v>
      </c>
      <c r="U146" s="83">
        <f>S146/R146</f>
        <v>0.14444444444444443</v>
      </c>
    </row>
    <row r="147" spans="1:21" ht="21">
      <c r="A147" s="158" t="s">
        <v>138</v>
      </c>
      <c r="B147" s="158"/>
      <c r="C147" s="158"/>
      <c r="D147" s="158"/>
      <c r="E147" s="158"/>
      <c r="F147" s="86">
        <f t="shared" si="15"/>
        <v>938</v>
      </c>
      <c r="G147" s="86">
        <f t="shared" si="15"/>
        <v>706</v>
      </c>
      <c r="H147" s="86">
        <f>F147-G147</f>
        <v>232</v>
      </c>
      <c r="I147" s="87">
        <f>G147/F147</f>
        <v>0.75266524520255862</v>
      </c>
      <c r="J147" s="88">
        <f t="shared" si="16"/>
        <v>6703</v>
      </c>
      <c r="K147" s="88">
        <f t="shared" si="16"/>
        <v>2264</v>
      </c>
      <c r="L147" s="89">
        <f>J147-K147</f>
        <v>4439</v>
      </c>
      <c r="M147" s="87">
        <f>K147/J147</f>
        <v>0.33775921229300315</v>
      </c>
      <c r="N147" s="86">
        <f t="shared" si="17"/>
        <v>175</v>
      </c>
      <c r="O147" s="86">
        <f t="shared" si="17"/>
        <v>76</v>
      </c>
      <c r="P147" s="86">
        <f>N147-O147</f>
        <v>99</v>
      </c>
      <c r="Q147" s="87">
        <f>O147/N147</f>
        <v>0.43428571428571427</v>
      </c>
      <c r="R147" s="88">
        <f t="shared" si="18"/>
        <v>1656</v>
      </c>
      <c r="S147" s="88">
        <f t="shared" si="18"/>
        <v>271</v>
      </c>
      <c r="T147" s="89">
        <f>R147-S147</f>
        <v>1385</v>
      </c>
      <c r="U147" s="87">
        <f>S147/R147</f>
        <v>0.16364734299516909</v>
      </c>
    </row>
  </sheetData>
  <mergeCells count="116">
    <mergeCell ref="A143:E143"/>
    <mergeCell ref="A144:E144"/>
    <mergeCell ref="A145:E145"/>
    <mergeCell ref="A146:E146"/>
    <mergeCell ref="A147:E147"/>
    <mergeCell ref="E116:T116"/>
    <mergeCell ref="E118:M118"/>
    <mergeCell ref="F119:I119"/>
    <mergeCell ref="J119:M119"/>
    <mergeCell ref="A137:U137"/>
    <mergeCell ref="A138:U138"/>
    <mergeCell ref="A139:U139"/>
    <mergeCell ref="A140:U140"/>
    <mergeCell ref="A141:E142"/>
    <mergeCell ref="F141:M141"/>
    <mergeCell ref="N141:U141"/>
    <mergeCell ref="F142:I142"/>
    <mergeCell ref="J142:M142"/>
    <mergeCell ref="N142:Q142"/>
    <mergeCell ref="R142:U142"/>
    <mergeCell ref="E114:H114"/>
    <mergeCell ref="I114:K114"/>
    <mergeCell ref="L114:N114"/>
    <mergeCell ref="O114:Q114"/>
    <mergeCell ref="R114:T114"/>
    <mergeCell ref="E115:H115"/>
    <mergeCell ref="I115:K115"/>
    <mergeCell ref="L115:N115"/>
    <mergeCell ref="O115:Q115"/>
    <mergeCell ref="R115:T115"/>
    <mergeCell ref="A100:E100"/>
    <mergeCell ref="A101:E101"/>
    <mergeCell ref="E111:T111"/>
    <mergeCell ref="E112:H112"/>
    <mergeCell ref="I112:K112"/>
    <mergeCell ref="L112:N112"/>
    <mergeCell ref="O112:Q112"/>
    <mergeCell ref="R112:T112"/>
    <mergeCell ref="E113:H113"/>
    <mergeCell ref="I113:K113"/>
    <mergeCell ref="L113:N113"/>
    <mergeCell ref="O113:Q113"/>
    <mergeCell ref="R113:T113"/>
    <mergeCell ref="V93:Y94"/>
    <mergeCell ref="F94:I94"/>
    <mergeCell ref="J94:M94"/>
    <mergeCell ref="N94:Q94"/>
    <mergeCell ref="R94:U94"/>
    <mergeCell ref="A96:E96"/>
    <mergeCell ref="A97:E97"/>
    <mergeCell ref="A98:E98"/>
    <mergeCell ref="A99:E99"/>
    <mergeCell ref="A85:E85"/>
    <mergeCell ref="A86:E86"/>
    <mergeCell ref="A87:E87"/>
    <mergeCell ref="A89:U89"/>
    <mergeCell ref="A90:U90"/>
    <mergeCell ref="A91:U91"/>
    <mergeCell ref="A92:U92"/>
    <mergeCell ref="A93:E95"/>
    <mergeCell ref="F93:M93"/>
    <mergeCell ref="N93:U93"/>
    <mergeCell ref="A70:E70"/>
    <mergeCell ref="A71:A84"/>
    <mergeCell ref="B71:B74"/>
    <mergeCell ref="C71:C72"/>
    <mergeCell ref="C73:C74"/>
    <mergeCell ref="B75:B79"/>
    <mergeCell ref="C75:C78"/>
    <mergeCell ref="B80:B81"/>
    <mergeCell ref="B83:B84"/>
    <mergeCell ref="C83:C84"/>
    <mergeCell ref="A53:E53"/>
    <mergeCell ref="A54:A69"/>
    <mergeCell ref="B54:B55"/>
    <mergeCell ref="C54:C55"/>
    <mergeCell ref="B56:B59"/>
    <mergeCell ref="C56:C59"/>
    <mergeCell ref="B60:B61"/>
    <mergeCell ref="C60:C61"/>
    <mergeCell ref="B63:B69"/>
    <mergeCell ref="C63:C68"/>
    <mergeCell ref="A37:E37"/>
    <mergeCell ref="A38:A52"/>
    <mergeCell ref="B38:B40"/>
    <mergeCell ref="C38:C39"/>
    <mergeCell ref="B41:B43"/>
    <mergeCell ref="C41:C43"/>
    <mergeCell ref="B44:B46"/>
    <mergeCell ref="C45:C46"/>
    <mergeCell ref="B47:B51"/>
    <mergeCell ref="C47:C51"/>
    <mergeCell ref="A7:A36"/>
    <mergeCell ref="B8:B25"/>
    <mergeCell ref="C9:C12"/>
    <mergeCell ref="C13:C23"/>
    <mergeCell ref="B26:B30"/>
    <mergeCell ref="C27:C30"/>
    <mergeCell ref="B32:B33"/>
    <mergeCell ref="C32:C33"/>
    <mergeCell ref="B34:B35"/>
    <mergeCell ref="C34:C35"/>
    <mergeCell ref="A1:U1"/>
    <mergeCell ref="A2:U2"/>
    <mergeCell ref="A3:U3"/>
    <mergeCell ref="A4:A6"/>
    <mergeCell ref="B4:B6"/>
    <mergeCell ref="C4:C6"/>
    <mergeCell ref="D4:D6"/>
    <mergeCell ref="E4:E6"/>
    <mergeCell ref="F4:M4"/>
    <mergeCell ref="N4:U4"/>
    <mergeCell ref="F5:I5"/>
    <mergeCell ref="J5:M5"/>
    <mergeCell ref="N5:Q5"/>
    <mergeCell ref="R5:U5"/>
  </mergeCells>
  <pageMargins left="0" right="0" top="0.39374999999999999" bottom="0.39374999999999999" header="0" footer="0"/>
  <pageSetup paperSize="9" firstPageNumber="0" orientation="portrait" horizontalDpi="300" verticalDpi="300"/>
  <headerFooter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7"/>
  <sheetViews>
    <sheetView zoomScale="82" zoomScaleNormal="82" workbookViewId="0"/>
  </sheetViews>
  <sheetFormatPr defaultRowHeight="13.8"/>
  <cols>
    <col min="1" max="2" width="10.59765625" customWidth="1"/>
    <col min="3" max="3" width="19.09765625" customWidth="1"/>
    <col min="4" max="4" width="10.59765625" customWidth="1"/>
    <col min="5" max="5" width="54.8984375" customWidth="1"/>
    <col min="6" max="25" width="10.59765625" customWidth="1"/>
    <col min="26" max="64" width="9" customWidth="1"/>
    <col min="65" max="1025" width="10.5" customWidth="1"/>
  </cols>
  <sheetData>
    <row r="1" spans="1:2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</row>
    <row r="2" spans="1:2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</row>
    <row r="3" spans="1:21">
      <c r="A3" s="12" t="s">
        <v>160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</row>
    <row r="4" spans="1:21">
      <c r="A4" s="11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9" t="s">
        <v>8</v>
      </c>
      <c r="G4" s="9"/>
      <c r="H4" s="9"/>
      <c r="I4" s="9"/>
      <c r="J4" s="9"/>
      <c r="K4" s="9"/>
      <c r="L4" s="9"/>
      <c r="M4" s="9"/>
      <c r="N4" s="9" t="s">
        <v>9</v>
      </c>
      <c r="O4" s="9"/>
      <c r="P4" s="9"/>
      <c r="Q4" s="9"/>
      <c r="R4" s="9"/>
      <c r="S4" s="9"/>
      <c r="T4" s="9"/>
      <c r="U4" s="9"/>
    </row>
    <row r="5" spans="1:21">
      <c r="A5" s="11"/>
      <c r="B5" s="10"/>
      <c r="C5" s="10"/>
      <c r="D5" s="10"/>
      <c r="E5" s="10"/>
      <c r="F5" s="9" t="s">
        <v>10</v>
      </c>
      <c r="G5" s="9"/>
      <c r="H5" s="9"/>
      <c r="I5" s="9"/>
      <c r="J5" s="9" t="s">
        <v>11</v>
      </c>
      <c r="K5" s="9"/>
      <c r="L5" s="9"/>
      <c r="M5" s="9"/>
      <c r="N5" s="9" t="s">
        <v>10</v>
      </c>
      <c r="O5" s="9"/>
      <c r="P5" s="9"/>
      <c r="Q5" s="9"/>
      <c r="R5" s="9" t="s">
        <v>11</v>
      </c>
      <c r="S5" s="9"/>
      <c r="T5" s="9"/>
      <c r="U5" s="9"/>
    </row>
    <row r="6" spans="1:21">
      <c r="A6" s="11"/>
      <c r="B6" s="10"/>
      <c r="C6" s="10"/>
      <c r="D6" s="10"/>
      <c r="E6" s="10"/>
      <c r="F6" s="18" t="s">
        <v>12</v>
      </c>
      <c r="G6" s="18" t="s">
        <v>13</v>
      </c>
      <c r="H6" s="18" t="s">
        <v>14</v>
      </c>
      <c r="I6" s="18" t="s">
        <v>15</v>
      </c>
      <c r="J6" s="18" t="s">
        <v>12</v>
      </c>
      <c r="K6" s="18" t="s">
        <v>13</v>
      </c>
      <c r="L6" s="18" t="s">
        <v>14</v>
      </c>
      <c r="M6" s="18" t="s">
        <v>15</v>
      </c>
      <c r="N6" s="18" t="s">
        <v>12</v>
      </c>
      <c r="O6" s="18" t="s">
        <v>13</v>
      </c>
      <c r="P6" s="18" t="s">
        <v>14</v>
      </c>
      <c r="Q6" s="18" t="s">
        <v>15</v>
      </c>
      <c r="R6" s="18" t="s">
        <v>12</v>
      </c>
      <c r="S6" s="18" t="s">
        <v>13</v>
      </c>
      <c r="T6" s="18" t="s">
        <v>14</v>
      </c>
      <c r="U6" s="18" t="s">
        <v>15</v>
      </c>
    </row>
    <row r="7" spans="1:21">
      <c r="A7" s="8" t="s">
        <v>16</v>
      </c>
      <c r="B7" s="19">
        <v>1</v>
      </c>
      <c r="C7" s="20" t="s">
        <v>17</v>
      </c>
      <c r="D7" s="20">
        <v>13669</v>
      </c>
      <c r="E7" s="21" t="s">
        <v>18</v>
      </c>
      <c r="F7" s="22">
        <v>14</v>
      </c>
      <c r="G7" s="23">
        <v>12</v>
      </c>
      <c r="H7" s="22">
        <f>F7-G7</f>
        <v>2</v>
      </c>
      <c r="I7" s="24">
        <f>G7/F7</f>
        <v>0.8571428571428571</v>
      </c>
      <c r="J7" s="24"/>
      <c r="K7" s="23"/>
      <c r="L7" s="22"/>
      <c r="M7" s="24"/>
      <c r="N7" s="22"/>
      <c r="O7" s="23"/>
      <c r="P7" s="22"/>
      <c r="Q7" s="24"/>
      <c r="R7" s="22"/>
      <c r="S7" s="23"/>
      <c r="T7" s="22"/>
      <c r="U7" s="24"/>
    </row>
    <row r="8" spans="1:21">
      <c r="A8" s="8"/>
      <c r="B8" s="7">
        <v>2</v>
      </c>
      <c r="C8" s="20" t="s">
        <v>19</v>
      </c>
      <c r="D8" s="20">
        <v>1401</v>
      </c>
      <c r="E8" s="21" t="s">
        <v>20</v>
      </c>
      <c r="F8" s="22">
        <v>29</v>
      </c>
      <c r="G8" s="23">
        <v>29</v>
      </c>
      <c r="H8" s="22">
        <f>F8-G8</f>
        <v>0</v>
      </c>
      <c r="I8" s="24">
        <f>G8/F8</f>
        <v>1</v>
      </c>
      <c r="J8" s="25">
        <v>1</v>
      </c>
      <c r="K8" s="23">
        <v>1</v>
      </c>
      <c r="L8" s="22">
        <f>J8-K8</f>
        <v>0</v>
      </c>
      <c r="M8" s="24">
        <f>K8/J8</f>
        <v>1</v>
      </c>
      <c r="N8" s="22">
        <v>10</v>
      </c>
      <c r="O8" s="23">
        <v>10</v>
      </c>
      <c r="P8" s="22">
        <f>N8-O8</f>
        <v>0</v>
      </c>
      <c r="Q8" s="24">
        <f>O8/N8</f>
        <v>1</v>
      </c>
      <c r="R8" s="22"/>
      <c r="S8" s="23"/>
      <c r="T8" s="22"/>
      <c r="U8" s="24"/>
    </row>
    <row r="9" spans="1:21">
      <c r="A9" s="8"/>
      <c r="B9" s="7"/>
      <c r="C9" s="6" t="s">
        <v>21</v>
      </c>
      <c r="D9" s="20">
        <v>1472</v>
      </c>
      <c r="E9" s="21" t="s">
        <v>22</v>
      </c>
      <c r="F9" s="22">
        <v>0</v>
      </c>
      <c r="G9" s="23">
        <v>0</v>
      </c>
      <c r="H9" s="22">
        <f>F9-G9</f>
        <v>0</v>
      </c>
      <c r="I9" s="24"/>
      <c r="J9" s="25">
        <v>0</v>
      </c>
      <c r="K9" s="23"/>
      <c r="L9" s="22">
        <f>J9-K9</f>
        <v>0</v>
      </c>
      <c r="M9" s="24"/>
      <c r="N9" s="22"/>
      <c r="O9" s="23"/>
      <c r="P9" s="22"/>
      <c r="Q9" s="24"/>
      <c r="R9" s="22"/>
      <c r="S9" s="23"/>
      <c r="T9" s="22"/>
      <c r="U9" s="24"/>
    </row>
    <row r="10" spans="1:21">
      <c r="A10" s="8"/>
      <c r="B10" s="7"/>
      <c r="C10" s="6"/>
      <c r="D10" s="20">
        <v>1441</v>
      </c>
      <c r="E10" s="21" t="s">
        <v>23</v>
      </c>
      <c r="F10" s="22"/>
      <c r="G10" s="23"/>
      <c r="H10" s="22"/>
      <c r="I10" s="24"/>
      <c r="J10" s="25"/>
      <c r="K10" s="23"/>
      <c r="L10" s="22"/>
      <c r="M10" s="24"/>
      <c r="N10" s="22">
        <v>10</v>
      </c>
      <c r="O10" s="23">
        <v>6</v>
      </c>
      <c r="P10" s="22">
        <f>N10-O10</f>
        <v>4</v>
      </c>
      <c r="Q10" s="24">
        <f>O10/N10</f>
        <v>0.6</v>
      </c>
      <c r="R10" s="22"/>
      <c r="S10" s="23"/>
      <c r="T10" s="22"/>
      <c r="U10" s="24"/>
    </row>
    <row r="11" spans="1:21">
      <c r="A11" s="8"/>
      <c r="B11" s="7"/>
      <c r="C11" s="6"/>
      <c r="D11" s="20">
        <v>1529</v>
      </c>
      <c r="E11" s="21" t="s">
        <v>24</v>
      </c>
      <c r="F11" s="22">
        <v>45</v>
      </c>
      <c r="G11" s="23">
        <v>44</v>
      </c>
      <c r="H11" s="22">
        <f t="shared" ref="H11:H17" si="0">F11-G11</f>
        <v>1</v>
      </c>
      <c r="I11" s="24">
        <f t="shared" ref="I11:I17" si="1">G11/F11</f>
        <v>0.97777777777777775</v>
      </c>
      <c r="J11" s="25"/>
      <c r="K11" s="23"/>
      <c r="L11" s="22"/>
      <c r="M11" s="24"/>
      <c r="N11" s="22"/>
      <c r="O11" s="23"/>
      <c r="P11" s="22"/>
      <c r="Q11" s="24"/>
      <c r="R11" s="22"/>
      <c r="S11" s="23"/>
      <c r="T11" s="22"/>
      <c r="U11" s="24"/>
    </row>
    <row r="12" spans="1:21">
      <c r="A12" s="8"/>
      <c r="B12" s="7"/>
      <c r="C12" s="6"/>
      <c r="D12" s="20">
        <v>1482</v>
      </c>
      <c r="E12" s="21" t="s">
        <v>25</v>
      </c>
      <c r="F12" s="22">
        <v>32</v>
      </c>
      <c r="G12" s="23">
        <v>24</v>
      </c>
      <c r="H12" s="22">
        <f t="shared" si="0"/>
        <v>8</v>
      </c>
      <c r="I12" s="24">
        <f t="shared" si="1"/>
        <v>0.75</v>
      </c>
      <c r="J12" s="25"/>
      <c r="K12" s="23"/>
      <c r="L12" s="22"/>
      <c r="M12" s="24"/>
      <c r="N12" s="22">
        <v>25</v>
      </c>
      <c r="O12" s="23">
        <v>0</v>
      </c>
      <c r="P12" s="22">
        <f>N12-O12</f>
        <v>25</v>
      </c>
      <c r="Q12" s="24">
        <f>O12/N12</f>
        <v>0</v>
      </c>
      <c r="R12" s="22"/>
      <c r="S12" s="23"/>
      <c r="T12" s="22"/>
      <c r="U12" s="24"/>
    </row>
    <row r="13" spans="1:21">
      <c r="A13" s="8"/>
      <c r="B13" s="7"/>
      <c r="C13" s="6" t="s">
        <v>26</v>
      </c>
      <c r="D13" s="20"/>
      <c r="E13" s="21" t="s">
        <v>27</v>
      </c>
      <c r="F13" s="22">
        <v>30</v>
      </c>
      <c r="G13" s="23">
        <v>30</v>
      </c>
      <c r="H13" s="22">
        <f t="shared" si="0"/>
        <v>0</v>
      </c>
      <c r="I13" s="24">
        <f t="shared" si="1"/>
        <v>1</v>
      </c>
      <c r="J13" s="25">
        <v>0</v>
      </c>
      <c r="K13" s="23"/>
      <c r="L13" s="22">
        <f>J13-K13</f>
        <v>0</v>
      </c>
      <c r="M13" s="24"/>
      <c r="N13" s="22"/>
      <c r="O13" s="23"/>
      <c r="P13" s="22"/>
      <c r="Q13" s="24"/>
      <c r="R13" s="22"/>
      <c r="S13" s="23"/>
      <c r="T13" s="22"/>
      <c r="U13" s="24"/>
    </row>
    <row r="14" spans="1:21">
      <c r="A14" s="8"/>
      <c r="B14" s="7"/>
      <c r="C14" s="6"/>
      <c r="D14" s="20"/>
      <c r="E14" s="21" t="s">
        <v>28</v>
      </c>
      <c r="F14" s="22">
        <v>10</v>
      </c>
      <c r="G14" s="23">
        <v>1</v>
      </c>
      <c r="H14" s="22">
        <f t="shared" si="0"/>
        <v>9</v>
      </c>
      <c r="I14" s="24">
        <f t="shared" si="1"/>
        <v>0.1</v>
      </c>
      <c r="J14" s="25"/>
      <c r="K14" s="23"/>
      <c r="L14" s="22"/>
      <c r="M14" s="24"/>
      <c r="N14" s="22"/>
      <c r="O14" s="23"/>
      <c r="P14" s="22"/>
      <c r="Q14" s="24"/>
      <c r="R14" s="22"/>
      <c r="S14" s="23"/>
      <c r="T14" s="22"/>
      <c r="U14" s="24"/>
    </row>
    <row r="15" spans="1:21">
      <c r="A15" s="8"/>
      <c r="B15" s="7"/>
      <c r="C15" s="6"/>
      <c r="D15" s="20"/>
      <c r="E15" s="21" t="s">
        <v>29</v>
      </c>
      <c r="F15" s="22">
        <v>2</v>
      </c>
      <c r="G15" s="23">
        <v>1</v>
      </c>
      <c r="H15" s="22">
        <f t="shared" si="0"/>
        <v>1</v>
      </c>
      <c r="I15" s="24">
        <f t="shared" si="1"/>
        <v>0.5</v>
      </c>
      <c r="J15" s="25"/>
      <c r="K15" s="23"/>
      <c r="L15" s="22"/>
      <c r="M15" s="24"/>
      <c r="N15" s="22"/>
      <c r="O15" s="23"/>
      <c r="P15" s="22"/>
      <c r="Q15" s="24"/>
      <c r="R15" s="22"/>
      <c r="S15" s="23"/>
      <c r="T15" s="22"/>
      <c r="U15" s="24"/>
    </row>
    <row r="16" spans="1:21">
      <c r="A16" s="8"/>
      <c r="B16" s="7"/>
      <c r="C16" s="6"/>
      <c r="D16" s="20"/>
      <c r="E16" s="21" t="s">
        <v>30</v>
      </c>
      <c r="F16" s="22">
        <v>23</v>
      </c>
      <c r="G16" s="23">
        <v>11</v>
      </c>
      <c r="H16" s="22">
        <f t="shared" si="0"/>
        <v>12</v>
      </c>
      <c r="I16" s="24">
        <f t="shared" si="1"/>
        <v>0.47826086956521741</v>
      </c>
      <c r="J16" s="25"/>
      <c r="K16" s="23"/>
      <c r="L16" s="22"/>
      <c r="M16" s="24"/>
      <c r="N16" s="22"/>
      <c r="O16" s="23"/>
      <c r="P16" s="22"/>
      <c r="Q16" s="24"/>
      <c r="R16" s="22"/>
      <c r="S16" s="23"/>
      <c r="T16" s="22"/>
      <c r="U16" s="24"/>
    </row>
    <row r="17" spans="1:21">
      <c r="A17" s="8"/>
      <c r="B17" s="7"/>
      <c r="C17" s="6"/>
      <c r="D17" s="20"/>
      <c r="E17" s="21" t="s">
        <v>31</v>
      </c>
      <c r="F17" s="22">
        <v>30</v>
      </c>
      <c r="G17" s="23">
        <v>26</v>
      </c>
      <c r="H17" s="22">
        <f t="shared" si="0"/>
        <v>4</v>
      </c>
      <c r="I17" s="24">
        <f t="shared" si="1"/>
        <v>0.8666666666666667</v>
      </c>
      <c r="J17" s="25"/>
      <c r="K17" s="23"/>
      <c r="L17" s="22"/>
      <c r="M17" s="24"/>
      <c r="N17" s="22">
        <v>2</v>
      </c>
      <c r="O17" s="23">
        <v>0</v>
      </c>
      <c r="P17" s="22">
        <f>N17-O17</f>
        <v>2</v>
      </c>
      <c r="Q17" s="24">
        <f>O17/N17</f>
        <v>0</v>
      </c>
      <c r="R17" s="22"/>
      <c r="S17" s="23"/>
      <c r="T17" s="22"/>
      <c r="U17" s="24"/>
    </row>
    <row r="18" spans="1:21">
      <c r="A18" s="8"/>
      <c r="B18" s="7"/>
      <c r="C18" s="6"/>
      <c r="D18" s="20"/>
      <c r="E18" s="21" t="s">
        <v>32</v>
      </c>
      <c r="F18" s="22"/>
      <c r="G18" s="23"/>
      <c r="H18" s="22"/>
      <c r="I18" s="24"/>
      <c r="J18" s="25"/>
      <c r="K18" s="23"/>
      <c r="L18" s="22"/>
      <c r="M18" s="24"/>
      <c r="N18" s="22">
        <v>34</v>
      </c>
      <c r="O18" s="23">
        <v>22</v>
      </c>
      <c r="P18" s="22">
        <f>N18-O18</f>
        <v>12</v>
      </c>
      <c r="Q18" s="24">
        <f>O18/N18</f>
        <v>0.6470588235294118</v>
      </c>
      <c r="R18" s="22"/>
      <c r="S18" s="23"/>
      <c r="T18" s="22"/>
      <c r="U18" s="24"/>
    </row>
    <row r="19" spans="1:21">
      <c r="A19" s="8"/>
      <c r="B19" s="7"/>
      <c r="C19" s="6"/>
      <c r="D19" s="20"/>
      <c r="E19" s="21" t="s">
        <v>33</v>
      </c>
      <c r="F19" s="22">
        <v>29</v>
      </c>
      <c r="G19" s="23">
        <v>25</v>
      </c>
      <c r="H19" s="22">
        <f t="shared" ref="H19:H26" si="2">F19-G19</f>
        <v>4</v>
      </c>
      <c r="I19" s="24">
        <f t="shared" ref="I19:I25" si="3">G19/F19</f>
        <v>0.86206896551724133</v>
      </c>
      <c r="J19" s="25"/>
      <c r="K19" s="23"/>
      <c r="L19" s="22"/>
      <c r="M19" s="24"/>
      <c r="N19" s="22"/>
      <c r="O19" s="23"/>
      <c r="P19" s="22"/>
      <c r="Q19" s="24"/>
      <c r="R19" s="22"/>
      <c r="S19" s="23"/>
      <c r="T19" s="22"/>
      <c r="U19" s="24"/>
    </row>
    <row r="20" spans="1:21">
      <c r="A20" s="8"/>
      <c r="B20" s="7"/>
      <c r="C20" s="6"/>
      <c r="D20" s="20"/>
      <c r="E20" s="21" t="s">
        <v>34</v>
      </c>
      <c r="F20" s="22">
        <v>10</v>
      </c>
      <c r="G20" s="23">
        <v>6</v>
      </c>
      <c r="H20" s="22">
        <f t="shared" si="2"/>
        <v>4</v>
      </c>
      <c r="I20" s="24">
        <f t="shared" si="3"/>
        <v>0.6</v>
      </c>
      <c r="J20" s="25"/>
      <c r="K20" s="23"/>
      <c r="L20" s="22"/>
      <c r="M20" s="24"/>
      <c r="N20" s="22"/>
      <c r="O20" s="23"/>
      <c r="P20" s="22"/>
      <c r="Q20" s="24"/>
      <c r="R20" s="22"/>
      <c r="S20" s="23"/>
      <c r="T20" s="22"/>
      <c r="U20" s="24"/>
    </row>
    <row r="21" spans="1:21">
      <c r="A21" s="8"/>
      <c r="B21" s="7"/>
      <c r="C21" s="6"/>
      <c r="D21" s="20"/>
      <c r="E21" s="21" t="s">
        <v>35</v>
      </c>
      <c r="F21" s="22">
        <v>8</v>
      </c>
      <c r="G21" s="23">
        <v>2</v>
      </c>
      <c r="H21" s="22">
        <f t="shared" si="2"/>
        <v>6</v>
      </c>
      <c r="I21" s="24">
        <f t="shared" si="3"/>
        <v>0.25</v>
      </c>
      <c r="J21" s="25"/>
      <c r="K21" s="23"/>
      <c r="L21" s="22"/>
      <c r="M21" s="24"/>
      <c r="N21" s="22"/>
      <c r="O21" s="23"/>
      <c r="P21" s="22"/>
      <c r="Q21" s="24"/>
      <c r="R21" s="22"/>
      <c r="S21" s="23"/>
      <c r="T21" s="22"/>
      <c r="U21" s="24"/>
    </row>
    <row r="22" spans="1:21">
      <c r="A22" s="8"/>
      <c r="B22" s="7"/>
      <c r="C22" s="6"/>
      <c r="D22" s="20"/>
      <c r="E22" s="21" t="s">
        <v>36</v>
      </c>
      <c r="F22" s="22">
        <v>10</v>
      </c>
      <c r="G22" s="23">
        <v>6</v>
      </c>
      <c r="H22" s="22">
        <f t="shared" si="2"/>
        <v>4</v>
      </c>
      <c r="I22" s="24">
        <f t="shared" si="3"/>
        <v>0.6</v>
      </c>
      <c r="J22" s="25"/>
      <c r="K22" s="23"/>
      <c r="L22" s="22"/>
      <c r="M22" s="24"/>
      <c r="N22" s="22">
        <v>4</v>
      </c>
      <c r="O22" s="23">
        <v>3</v>
      </c>
      <c r="P22" s="22">
        <f>N22-O22</f>
        <v>1</v>
      </c>
      <c r="Q22" s="24">
        <f>O22/N22</f>
        <v>0.75</v>
      </c>
      <c r="R22" s="22"/>
      <c r="S22" s="23"/>
      <c r="T22" s="22"/>
      <c r="U22" s="24"/>
    </row>
    <row r="23" spans="1:21">
      <c r="A23" s="8"/>
      <c r="B23" s="7"/>
      <c r="C23" s="6"/>
      <c r="D23" s="20"/>
      <c r="E23" s="21" t="s">
        <v>37</v>
      </c>
      <c r="F23" s="22">
        <v>30</v>
      </c>
      <c r="G23" s="23">
        <v>15</v>
      </c>
      <c r="H23" s="22">
        <f t="shared" si="2"/>
        <v>15</v>
      </c>
      <c r="I23" s="24">
        <f t="shared" si="3"/>
        <v>0.5</v>
      </c>
      <c r="J23" s="25"/>
      <c r="K23" s="23"/>
      <c r="L23" s="22"/>
      <c r="M23" s="24"/>
      <c r="N23" s="22">
        <v>8</v>
      </c>
      <c r="O23" s="23">
        <v>2</v>
      </c>
      <c r="P23" s="22">
        <f>N23-O23</f>
        <v>6</v>
      </c>
      <c r="Q23" s="24">
        <f>O23/N23</f>
        <v>0.25</v>
      </c>
      <c r="R23" s="22"/>
      <c r="S23" s="23"/>
      <c r="T23" s="22"/>
      <c r="U23" s="24"/>
    </row>
    <row r="24" spans="1:21">
      <c r="A24" s="8"/>
      <c r="B24" s="7"/>
      <c r="C24" s="20" t="s">
        <v>38</v>
      </c>
      <c r="D24" s="20"/>
      <c r="E24" s="21" t="s">
        <v>39</v>
      </c>
      <c r="F24" s="22">
        <v>10</v>
      </c>
      <c r="G24" s="23">
        <v>10</v>
      </c>
      <c r="H24" s="22">
        <f t="shared" si="2"/>
        <v>0</v>
      </c>
      <c r="I24" s="24">
        <f t="shared" si="3"/>
        <v>1</v>
      </c>
      <c r="J24" s="25"/>
      <c r="K24" s="23"/>
      <c r="L24" s="22"/>
      <c r="M24" s="24"/>
      <c r="N24" s="22"/>
      <c r="O24" s="23"/>
      <c r="P24" s="22"/>
      <c r="Q24" s="24"/>
      <c r="R24" s="22"/>
      <c r="S24" s="23"/>
      <c r="T24" s="22"/>
      <c r="U24" s="24"/>
    </row>
    <row r="25" spans="1:21">
      <c r="A25" s="8"/>
      <c r="B25" s="7"/>
      <c r="C25" s="20" t="s">
        <v>40</v>
      </c>
      <c r="D25" s="20"/>
      <c r="E25" s="21" t="s">
        <v>41</v>
      </c>
      <c r="F25" s="22">
        <v>9</v>
      </c>
      <c r="G25" s="23">
        <v>7</v>
      </c>
      <c r="H25" s="22">
        <f t="shared" si="2"/>
        <v>2</v>
      </c>
      <c r="I25" s="24">
        <f t="shared" si="3"/>
        <v>0.77777777777777779</v>
      </c>
      <c r="J25" s="25"/>
      <c r="K25" s="23"/>
      <c r="L25" s="22"/>
      <c r="M25" s="24"/>
      <c r="N25" s="22">
        <v>3</v>
      </c>
      <c r="O25" s="23">
        <v>3</v>
      </c>
      <c r="P25" s="22">
        <f>N25-O25</f>
        <v>0</v>
      </c>
      <c r="Q25" s="24">
        <f>O25/N25</f>
        <v>1</v>
      </c>
      <c r="R25" s="22"/>
      <c r="S25" s="23"/>
      <c r="T25" s="22"/>
      <c r="U25" s="24"/>
    </row>
    <row r="26" spans="1:21">
      <c r="A26" s="8"/>
      <c r="B26" s="7">
        <v>3</v>
      </c>
      <c r="C26" s="20" t="s">
        <v>42</v>
      </c>
      <c r="D26" s="20">
        <v>2414</v>
      </c>
      <c r="E26" s="21" t="s">
        <v>43</v>
      </c>
      <c r="F26" s="22">
        <v>0</v>
      </c>
      <c r="G26" s="23">
        <v>0</v>
      </c>
      <c r="H26" s="22">
        <f t="shared" si="2"/>
        <v>0</v>
      </c>
      <c r="I26" s="24"/>
      <c r="J26" s="25"/>
      <c r="K26" s="23"/>
      <c r="L26" s="22"/>
      <c r="M26" s="24"/>
      <c r="N26" s="22"/>
      <c r="O26" s="23"/>
      <c r="P26" s="22"/>
      <c r="Q26" s="24"/>
      <c r="R26" s="22"/>
      <c r="S26" s="23"/>
      <c r="T26" s="22"/>
      <c r="U26" s="24"/>
    </row>
    <row r="27" spans="1:21">
      <c r="A27" s="8"/>
      <c r="B27" s="7"/>
      <c r="C27" s="6" t="s">
        <v>44</v>
      </c>
      <c r="D27" s="20">
        <v>14747</v>
      </c>
      <c r="E27" s="21" t="s">
        <v>45</v>
      </c>
      <c r="F27" s="22"/>
      <c r="G27" s="23"/>
      <c r="H27" s="22"/>
      <c r="I27" s="24"/>
      <c r="J27" s="25"/>
      <c r="K27" s="23"/>
      <c r="L27" s="22"/>
      <c r="M27" s="24"/>
      <c r="N27" s="22"/>
      <c r="O27" s="23"/>
      <c r="P27" s="22"/>
      <c r="Q27" s="24"/>
      <c r="R27" s="22"/>
      <c r="S27" s="23"/>
      <c r="T27" s="22"/>
      <c r="U27" s="24"/>
    </row>
    <row r="28" spans="1:21">
      <c r="A28" s="8"/>
      <c r="B28" s="7"/>
      <c r="C28" s="6"/>
      <c r="D28" s="20">
        <v>14887</v>
      </c>
      <c r="E28" s="21" t="s">
        <v>46</v>
      </c>
      <c r="F28" s="22">
        <v>12</v>
      </c>
      <c r="G28" s="23">
        <v>11</v>
      </c>
      <c r="H28" s="22">
        <f t="shared" ref="H28:H52" si="4">F28-G28</f>
        <v>1</v>
      </c>
      <c r="I28" s="24">
        <f t="shared" ref="I28:I59" si="5">G28/F28</f>
        <v>0.91666666666666663</v>
      </c>
      <c r="J28" s="25">
        <v>4</v>
      </c>
      <c r="K28" s="23"/>
      <c r="L28" s="22">
        <f>J28-K28</f>
        <v>4</v>
      </c>
      <c r="M28" s="24">
        <f>K28/J28</f>
        <v>0</v>
      </c>
      <c r="N28" s="22"/>
      <c r="O28" s="23"/>
      <c r="P28" s="22"/>
      <c r="Q28" s="24"/>
      <c r="R28" s="22"/>
      <c r="S28" s="23"/>
      <c r="T28" s="22"/>
      <c r="U28" s="24"/>
    </row>
    <row r="29" spans="1:21">
      <c r="A29" s="8"/>
      <c r="B29" s="7"/>
      <c r="C29" s="6"/>
      <c r="D29" s="20">
        <v>14754</v>
      </c>
      <c r="E29" s="21" t="s">
        <v>47</v>
      </c>
      <c r="F29" s="22">
        <v>12</v>
      </c>
      <c r="G29" s="23">
        <v>12</v>
      </c>
      <c r="H29" s="22">
        <f t="shared" si="4"/>
        <v>0</v>
      </c>
      <c r="I29" s="24">
        <f t="shared" si="5"/>
        <v>1</v>
      </c>
      <c r="J29" s="25"/>
      <c r="K29" s="23"/>
      <c r="L29" s="22"/>
      <c r="M29" s="24"/>
      <c r="N29" s="22"/>
      <c r="O29" s="23"/>
      <c r="P29" s="22"/>
      <c r="Q29" s="24"/>
      <c r="R29" s="22"/>
      <c r="S29" s="23"/>
      <c r="T29" s="22"/>
      <c r="U29" s="24"/>
    </row>
    <row r="30" spans="1:21">
      <c r="A30" s="8"/>
      <c r="B30" s="7"/>
      <c r="C30" s="6"/>
      <c r="D30" s="20">
        <v>14701</v>
      </c>
      <c r="E30" s="21" t="s">
        <v>48</v>
      </c>
      <c r="F30" s="22">
        <v>6</v>
      </c>
      <c r="G30" s="23">
        <v>6</v>
      </c>
      <c r="H30" s="22">
        <f t="shared" si="4"/>
        <v>0</v>
      </c>
      <c r="I30" s="24">
        <f t="shared" si="5"/>
        <v>1</v>
      </c>
      <c r="J30" s="25">
        <v>8</v>
      </c>
      <c r="K30" s="23"/>
      <c r="L30" s="22">
        <f>J30-K30</f>
        <v>8</v>
      </c>
      <c r="M30" s="24">
        <f>K30/J30</f>
        <v>0</v>
      </c>
      <c r="N30" s="22"/>
      <c r="O30" s="23"/>
      <c r="P30" s="22"/>
      <c r="Q30" s="24"/>
      <c r="R30" s="22">
        <v>3</v>
      </c>
      <c r="S30" s="23">
        <v>3</v>
      </c>
      <c r="T30" s="22">
        <f>R30-S30</f>
        <v>0</v>
      </c>
      <c r="U30" s="24">
        <f>S30/R30</f>
        <v>1</v>
      </c>
    </row>
    <row r="31" spans="1:21">
      <c r="A31" s="8"/>
      <c r="B31" s="19">
        <v>4</v>
      </c>
      <c r="C31" s="20" t="s">
        <v>49</v>
      </c>
      <c r="D31" s="20">
        <v>9800</v>
      </c>
      <c r="E31" s="21" t="s">
        <v>50</v>
      </c>
      <c r="F31" s="22">
        <v>4</v>
      </c>
      <c r="G31" s="23">
        <v>1</v>
      </c>
      <c r="H31" s="22">
        <f t="shared" si="4"/>
        <v>3</v>
      </c>
      <c r="I31" s="24">
        <f t="shared" si="5"/>
        <v>0.25</v>
      </c>
      <c r="J31" s="25">
        <v>1</v>
      </c>
      <c r="K31" s="23"/>
      <c r="L31" s="22">
        <f>J31-K31</f>
        <v>1</v>
      </c>
      <c r="M31" s="24">
        <f>K31/J31</f>
        <v>0</v>
      </c>
      <c r="N31" s="22"/>
      <c r="O31" s="23"/>
      <c r="P31" s="22"/>
      <c r="Q31" s="24"/>
      <c r="R31" s="22"/>
      <c r="S31" s="23"/>
      <c r="T31" s="22"/>
      <c r="U31" s="24"/>
    </row>
    <row r="32" spans="1:21">
      <c r="A32" s="8"/>
      <c r="B32" s="7">
        <v>5</v>
      </c>
      <c r="C32" s="6" t="s">
        <v>51</v>
      </c>
      <c r="D32" s="20">
        <v>9258</v>
      </c>
      <c r="E32" s="21" t="s">
        <v>52</v>
      </c>
      <c r="F32" s="22">
        <v>14</v>
      </c>
      <c r="G32" s="23">
        <v>14</v>
      </c>
      <c r="H32" s="22">
        <f t="shared" si="4"/>
        <v>0</v>
      </c>
      <c r="I32" s="24">
        <f t="shared" si="5"/>
        <v>1</v>
      </c>
      <c r="J32" s="25">
        <v>0</v>
      </c>
      <c r="K32" s="23"/>
      <c r="L32" s="22">
        <f>J32-K32</f>
        <v>0</v>
      </c>
      <c r="M32" s="24"/>
      <c r="N32" s="22"/>
      <c r="O32" s="23"/>
      <c r="P32" s="22"/>
      <c r="Q32" s="24"/>
      <c r="R32" s="22"/>
      <c r="S32" s="23"/>
      <c r="T32" s="22"/>
      <c r="U32" s="24"/>
    </row>
    <row r="33" spans="1:25">
      <c r="A33" s="8"/>
      <c r="B33" s="7"/>
      <c r="C33" s="6"/>
      <c r="D33" s="20">
        <v>9222</v>
      </c>
      <c r="E33" s="21" t="s">
        <v>53</v>
      </c>
      <c r="F33" s="22">
        <v>9</v>
      </c>
      <c r="G33" s="23">
        <v>8</v>
      </c>
      <c r="H33" s="22">
        <f t="shared" si="4"/>
        <v>1</v>
      </c>
      <c r="I33" s="24">
        <f t="shared" si="5"/>
        <v>0.88888888888888884</v>
      </c>
      <c r="J33" s="25"/>
      <c r="K33" s="23"/>
      <c r="L33" s="22"/>
      <c r="M33" s="24"/>
      <c r="N33" s="22">
        <v>4</v>
      </c>
      <c r="O33" s="23">
        <v>2</v>
      </c>
      <c r="P33" s="22">
        <f>N33-O33</f>
        <v>2</v>
      </c>
      <c r="Q33" s="24">
        <f>O33/N33</f>
        <v>0.5</v>
      </c>
      <c r="R33" s="22"/>
      <c r="S33" s="23"/>
      <c r="T33" s="22"/>
      <c r="U33" s="24"/>
    </row>
    <row r="34" spans="1:25">
      <c r="A34" s="8"/>
      <c r="B34" s="7">
        <v>6</v>
      </c>
      <c r="C34" s="6" t="s">
        <v>54</v>
      </c>
      <c r="D34" s="20">
        <v>17975</v>
      </c>
      <c r="E34" s="21" t="s">
        <v>55</v>
      </c>
      <c r="F34" s="22">
        <v>6</v>
      </c>
      <c r="G34" s="23">
        <v>3</v>
      </c>
      <c r="H34" s="22">
        <f t="shared" si="4"/>
        <v>3</v>
      </c>
      <c r="I34" s="24">
        <f t="shared" si="5"/>
        <v>0.5</v>
      </c>
      <c r="J34" s="25"/>
      <c r="K34" s="23"/>
      <c r="L34" s="22" t="s">
        <v>56</v>
      </c>
      <c r="M34" s="24"/>
      <c r="N34" s="22"/>
      <c r="O34" s="23"/>
      <c r="P34" s="22"/>
      <c r="Q34" s="24"/>
      <c r="R34" s="22"/>
      <c r="S34" s="23"/>
      <c r="T34" s="22"/>
      <c r="U34" s="24"/>
    </row>
    <row r="35" spans="1:25">
      <c r="A35" s="8"/>
      <c r="B35" s="7"/>
      <c r="C35" s="6"/>
      <c r="D35" s="20">
        <v>18075</v>
      </c>
      <c r="E35" s="21" t="s">
        <v>57</v>
      </c>
      <c r="F35" s="22">
        <v>5</v>
      </c>
      <c r="G35" s="23">
        <v>5</v>
      </c>
      <c r="H35" s="22">
        <f t="shared" si="4"/>
        <v>0</v>
      </c>
      <c r="I35" s="24">
        <f t="shared" si="5"/>
        <v>1</v>
      </c>
      <c r="J35" s="25"/>
      <c r="K35" s="23"/>
      <c r="L35" s="22" t="s">
        <v>56</v>
      </c>
      <c r="M35" s="24"/>
      <c r="N35" s="22">
        <v>3</v>
      </c>
      <c r="O35" s="23">
        <v>1</v>
      </c>
      <c r="P35" s="22">
        <f>N35-O35</f>
        <v>2</v>
      </c>
      <c r="Q35" s="24">
        <f>O35/N35</f>
        <v>0.33333333333333331</v>
      </c>
      <c r="R35" s="22"/>
      <c r="S35" s="23"/>
      <c r="T35" s="22"/>
      <c r="U35" s="24"/>
    </row>
    <row r="36" spans="1:25">
      <c r="A36" s="8"/>
      <c r="B36" s="19">
        <v>21</v>
      </c>
      <c r="C36" s="20" t="s">
        <v>58</v>
      </c>
      <c r="D36" s="20">
        <v>17053</v>
      </c>
      <c r="E36" s="21" t="s">
        <v>59</v>
      </c>
      <c r="F36" s="22">
        <v>10</v>
      </c>
      <c r="G36" s="23">
        <v>5</v>
      </c>
      <c r="H36" s="22">
        <f t="shared" si="4"/>
        <v>5</v>
      </c>
      <c r="I36" s="24">
        <f t="shared" si="5"/>
        <v>0.5</v>
      </c>
      <c r="J36" s="25"/>
      <c r="K36" s="23"/>
      <c r="L36" s="22" t="s">
        <v>56</v>
      </c>
      <c r="M36" s="24"/>
      <c r="N36" s="22"/>
      <c r="O36" s="23"/>
      <c r="P36" s="22"/>
      <c r="Q36" s="24"/>
      <c r="R36" s="22"/>
      <c r="S36" s="23"/>
      <c r="T36" s="22"/>
      <c r="U36" s="24"/>
    </row>
    <row r="37" spans="1:25">
      <c r="A37" s="5" t="s">
        <v>60</v>
      </c>
      <c r="B37" s="5"/>
      <c r="C37" s="5"/>
      <c r="D37" s="5"/>
      <c r="E37" s="5"/>
      <c r="F37" s="16">
        <f>SUM(F7:F36)</f>
        <v>399</v>
      </c>
      <c r="G37" s="16">
        <f>SUM(G7:G36)</f>
        <v>314</v>
      </c>
      <c r="H37" s="16">
        <f t="shared" si="4"/>
        <v>85</v>
      </c>
      <c r="I37" s="27">
        <f t="shared" si="5"/>
        <v>0.78696741854636587</v>
      </c>
      <c r="J37" s="16">
        <f>SUM(J7:J36)</f>
        <v>14</v>
      </c>
      <c r="K37" s="16"/>
      <c r="L37" s="16">
        <f>J37-K37</f>
        <v>14</v>
      </c>
      <c r="M37" s="27">
        <f>K37/J37</f>
        <v>0</v>
      </c>
      <c r="N37" s="16">
        <f>SUM(N7:N36)</f>
        <v>103</v>
      </c>
      <c r="O37" s="16">
        <f>SUM(O7:O36)</f>
        <v>49</v>
      </c>
      <c r="P37" s="16">
        <f>SUM(P7:P36)</f>
        <v>54</v>
      </c>
      <c r="Q37" s="27">
        <f>O37/N37</f>
        <v>0.47572815533980584</v>
      </c>
      <c r="R37" s="16">
        <f>SUM(R7:R36)</f>
        <v>3</v>
      </c>
      <c r="S37" s="16">
        <f>SUM(S7:S36)</f>
        <v>3</v>
      </c>
      <c r="T37" s="16">
        <f>SUM(T7:T36)</f>
        <v>0</v>
      </c>
      <c r="U37" s="27">
        <f>S37/R37</f>
        <v>1</v>
      </c>
      <c r="V37" s="28"/>
      <c r="W37" s="28"/>
      <c r="X37" s="28"/>
      <c r="Y37" s="28"/>
    </row>
    <row r="38" spans="1:25">
      <c r="A38" s="4" t="s">
        <v>61</v>
      </c>
      <c r="B38" s="3">
        <v>7</v>
      </c>
      <c r="C38" s="2" t="s">
        <v>62</v>
      </c>
      <c r="D38" s="30">
        <v>14087</v>
      </c>
      <c r="E38" s="31" t="s">
        <v>63</v>
      </c>
      <c r="F38" s="32">
        <v>8</v>
      </c>
      <c r="G38" s="33">
        <v>0</v>
      </c>
      <c r="H38" s="32">
        <f t="shared" si="4"/>
        <v>8</v>
      </c>
      <c r="I38" s="34">
        <f t="shared" si="5"/>
        <v>0</v>
      </c>
      <c r="J38" s="35"/>
      <c r="K38" s="33"/>
      <c r="L38" s="32"/>
      <c r="M38" s="34"/>
      <c r="N38" s="32">
        <v>7</v>
      </c>
      <c r="O38" s="33">
        <v>1</v>
      </c>
      <c r="P38" s="32">
        <f>N38-O38</f>
        <v>6</v>
      </c>
      <c r="Q38" s="34">
        <f>O38/N38</f>
        <v>0.14285714285714285</v>
      </c>
      <c r="R38" s="32"/>
      <c r="S38" s="33"/>
      <c r="T38" s="32"/>
      <c r="U38" s="34"/>
    </row>
    <row r="39" spans="1:25">
      <c r="A39" s="4"/>
      <c r="B39" s="3"/>
      <c r="C39" s="2"/>
      <c r="D39" s="30">
        <v>13976</v>
      </c>
      <c r="E39" s="31" t="s">
        <v>64</v>
      </c>
      <c r="F39" s="32">
        <v>10</v>
      </c>
      <c r="G39" s="33">
        <v>10</v>
      </c>
      <c r="H39" s="32">
        <f t="shared" si="4"/>
        <v>0</v>
      </c>
      <c r="I39" s="34">
        <f t="shared" si="5"/>
        <v>1</v>
      </c>
      <c r="J39" s="35"/>
      <c r="K39" s="33"/>
      <c r="L39" s="32"/>
      <c r="M39" s="34"/>
      <c r="N39" s="32">
        <v>3</v>
      </c>
      <c r="O39" s="33">
        <v>3</v>
      </c>
      <c r="P39" s="32">
        <f>N39-O39</f>
        <v>0</v>
      </c>
      <c r="Q39" s="34">
        <f>O39/N39</f>
        <v>1</v>
      </c>
      <c r="R39" s="32"/>
      <c r="S39" s="33"/>
      <c r="T39" s="32"/>
      <c r="U39" s="34"/>
    </row>
    <row r="40" spans="1:25">
      <c r="A40" s="4"/>
      <c r="B40" s="3"/>
      <c r="C40" s="30" t="s">
        <v>65</v>
      </c>
      <c r="D40" s="30">
        <v>13483</v>
      </c>
      <c r="E40" s="31" t="s">
        <v>66</v>
      </c>
      <c r="F40" s="32">
        <v>10</v>
      </c>
      <c r="G40" s="33">
        <v>8</v>
      </c>
      <c r="H40" s="32">
        <f t="shared" si="4"/>
        <v>2</v>
      </c>
      <c r="I40" s="34">
        <f t="shared" si="5"/>
        <v>0.8</v>
      </c>
      <c r="J40" s="35"/>
      <c r="K40" s="33"/>
      <c r="L40" s="32"/>
      <c r="M40" s="34"/>
      <c r="N40" s="32"/>
      <c r="O40" s="33"/>
      <c r="P40" s="32"/>
      <c r="Q40" s="34"/>
      <c r="R40" s="32"/>
      <c r="S40" s="33"/>
      <c r="T40" s="32"/>
      <c r="U40" s="34"/>
    </row>
    <row r="41" spans="1:25">
      <c r="A41" s="4"/>
      <c r="B41" s="3">
        <v>8</v>
      </c>
      <c r="C41" s="2" t="s">
        <v>67</v>
      </c>
      <c r="D41" s="30">
        <v>8752</v>
      </c>
      <c r="E41" s="31" t="s">
        <v>68</v>
      </c>
      <c r="F41" s="32">
        <v>10</v>
      </c>
      <c r="G41" s="33">
        <v>10</v>
      </c>
      <c r="H41" s="32">
        <f t="shared" si="4"/>
        <v>0</v>
      </c>
      <c r="I41" s="34">
        <f t="shared" si="5"/>
        <v>1</v>
      </c>
      <c r="J41" s="35"/>
      <c r="K41" s="33"/>
      <c r="L41" s="32"/>
      <c r="M41" s="34"/>
      <c r="N41" s="32"/>
      <c r="O41" s="33"/>
      <c r="P41" s="32"/>
      <c r="Q41" s="34"/>
      <c r="R41" s="32"/>
      <c r="S41" s="33"/>
      <c r="T41" s="32"/>
      <c r="U41" s="34"/>
    </row>
    <row r="42" spans="1:25">
      <c r="A42" s="4"/>
      <c r="B42" s="3"/>
      <c r="C42" s="2"/>
      <c r="D42" s="30">
        <v>8945</v>
      </c>
      <c r="E42" s="31" t="s">
        <v>69</v>
      </c>
      <c r="F42" s="32">
        <v>6</v>
      </c>
      <c r="G42" s="33">
        <v>0</v>
      </c>
      <c r="H42" s="32">
        <f t="shared" si="4"/>
        <v>6</v>
      </c>
      <c r="I42" s="34">
        <f t="shared" si="5"/>
        <v>0</v>
      </c>
      <c r="J42" s="35"/>
      <c r="K42" s="33"/>
      <c r="L42" s="32"/>
      <c r="M42" s="34"/>
      <c r="N42" s="32"/>
      <c r="O42" s="33"/>
      <c r="P42" s="32"/>
      <c r="Q42" s="34"/>
      <c r="R42" s="32"/>
      <c r="S42" s="33"/>
      <c r="T42" s="32"/>
      <c r="U42" s="34"/>
    </row>
    <row r="43" spans="1:25">
      <c r="A43" s="4"/>
      <c r="B43" s="3"/>
      <c r="C43" s="2"/>
      <c r="D43" s="30">
        <v>8747</v>
      </c>
      <c r="E43" s="31" t="s">
        <v>70</v>
      </c>
      <c r="F43" s="32">
        <v>10</v>
      </c>
      <c r="G43" s="33">
        <v>10</v>
      </c>
      <c r="H43" s="32">
        <f t="shared" si="4"/>
        <v>0</v>
      </c>
      <c r="I43" s="34">
        <f t="shared" si="5"/>
        <v>1</v>
      </c>
      <c r="J43" s="35"/>
      <c r="K43" s="33"/>
      <c r="L43" s="32"/>
      <c r="M43" s="34"/>
      <c r="N43" s="32"/>
      <c r="O43" s="33"/>
      <c r="P43" s="32"/>
      <c r="Q43" s="34"/>
      <c r="R43" s="32"/>
      <c r="S43" s="33"/>
      <c r="T43" s="32"/>
      <c r="U43" s="34"/>
    </row>
    <row r="44" spans="1:25">
      <c r="A44" s="4"/>
      <c r="B44" s="3">
        <v>9</v>
      </c>
      <c r="C44" s="30" t="s">
        <v>71</v>
      </c>
      <c r="D44" s="30">
        <v>13091</v>
      </c>
      <c r="E44" s="31" t="s">
        <v>72</v>
      </c>
      <c r="F44" s="32">
        <v>3</v>
      </c>
      <c r="G44" s="33">
        <v>3</v>
      </c>
      <c r="H44" s="32">
        <f t="shared" si="4"/>
        <v>0</v>
      </c>
      <c r="I44" s="34">
        <f t="shared" si="5"/>
        <v>1</v>
      </c>
      <c r="J44" s="35">
        <v>2</v>
      </c>
      <c r="K44" s="33">
        <v>1</v>
      </c>
      <c r="L44" s="32">
        <f>J44-K44</f>
        <v>1</v>
      </c>
      <c r="M44" s="34">
        <f>K44/J44</f>
        <v>0.5</v>
      </c>
      <c r="N44" s="32"/>
      <c r="O44" s="33"/>
      <c r="P44" s="32"/>
      <c r="Q44" s="34"/>
      <c r="R44" s="32"/>
      <c r="S44" s="33"/>
      <c r="T44" s="32"/>
      <c r="U44" s="34"/>
    </row>
    <row r="45" spans="1:25">
      <c r="A45" s="4"/>
      <c r="B45" s="3"/>
      <c r="C45" s="2" t="s">
        <v>73</v>
      </c>
      <c r="D45" s="30">
        <v>8473</v>
      </c>
      <c r="E45" s="31" t="s">
        <v>74</v>
      </c>
      <c r="F45" s="32">
        <v>12</v>
      </c>
      <c r="G45" s="33">
        <v>12</v>
      </c>
      <c r="H45" s="32">
        <f t="shared" si="4"/>
        <v>0</v>
      </c>
      <c r="I45" s="34">
        <f t="shared" si="5"/>
        <v>1</v>
      </c>
      <c r="J45" s="35"/>
      <c r="K45" s="33"/>
      <c r="L45" s="32"/>
      <c r="M45" s="34"/>
      <c r="N45" s="32">
        <v>1</v>
      </c>
      <c r="O45" s="33">
        <v>1</v>
      </c>
      <c r="P45" s="32">
        <f>N45-O45</f>
        <v>0</v>
      </c>
      <c r="Q45" s="34">
        <f>O45/N45</f>
        <v>1</v>
      </c>
      <c r="R45" s="32">
        <v>0</v>
      </c>
      <c r="S45" s="33"/>
      <c r="T45" s="32">
        <f>R45-S45</f>
        <v>0</v>
      </c>
      <c r="U45" s="34" t="e">
        <f>S45/R45</f>
        <v>#DIV/0!</v>
      </c>
    </row>
    <row r="46" spans="1:25">
      <c r="A46" s="4"/>
      <c r="B46" s="3"/>
      <c r="C46" s="2"/>
      <c r="D46" s="30">
        <v>8639</v>
      </c>
      <c r="E46" s="31" t="s">
        <v>75</v>
      </c>
      <c r="F46" s="32">
        <v>30</v>
      </c>
      <c r="G46" s="33">
        <v>21</v>
      </c>
      <c r="H46" s="32">
        <f t="shared" si="4"/>
        <v>9</v>
      </c>
      <c r="I46" s="34">
        <f t="shared" si="5"/>
        <v>0.7</v>
      </c>
      <c r="J46" s="35"/>
      <c r="K46" s="33"/>
      <c r="L46" s="32"/>
      <c r="M46" s="34"/>
      <c r="N46" s="32"/>
      <c r="O46" s="33"/>
      <c r="P46" s="32"/>
      <c r="Q46" s="34"/>
      <c r="R46" s="32"/>
      <c r="S46" s="33"/>
      <c r="T46" s="32"/>
      <c r="U46" s="34"/>
    </row>
    <row r="47" spans="1:25">
      <c r="A47" s="4"/>
      <c r="B47" s="3">
        <v>10</v>
      </c>
      <c r="C47" s="2" t="s">
        <v>76</v>
      </c>
      <c r="D47" s="30">
        <v>1981</v>
      </c>
      <c r="E47" s="31" t="s">
        <v>77</v>
      </c>
      <c r="F47" s="32">
        <v>5</v>
      </c>
      <c r="G47" s="33">
        <v>0</v>
      </c>
      <c r="H47" s="32">
        <f t="shared" si="4"/>
        <v>5</v>
      </c>
      <c r="I47" s="34">
        <f t="shared" si="5"/>
        <v>0</v>
      </c>
      <c r="J47" s="35"/>
      <c r="K47" s="33"/>
      <c r="L47" s="32"/>
      <c r="M47" s="34"/>
      <c r="N47" s="32"/>
      <c r="O47" s="33"/>
      <c r="P47" s="32"/>
      <c r="Q47" s="34"/>
      <c r="R47" s="32"/>
      <c r="S47" s="33"/>
      <c r="T47" s="32"/>
      <c r="U47" s="34"/>
    </row>
    <row r="48" spans="1:25">
      <c r="A48" s="4"/>
      <c r="B48" s="3"/>
      <c r="C48" s="2"/>
      <c r="D48" s="30">
        <v>1944</v>
      </c>
      <c r="E48" s="31" t="s">
        <v>78</v>
      </c>
      <c r="F48" s="32">
        <v>9</v>
      </c>
      <c r="G48" s="33">
        <v>9</v>
      </c>
      <c r="H48" s="32">
        <f t="shared" si="4"/>
        <v>0</v>
      </c>
      <c r="I48" s="34">
        <f t="shared" si="5"/>
        <v>1</v>
      </c>
      <c r="J48" s="35">
        <v>14</v>
      </c>
      <c r="K48" s="33">
        <v>14</v>
      </c>
      <c r="L48" s="32">
        <f>J48-K48</f>
        <v>0</v>
      </c>
      <c r="M48" s="34">
        <f>K48/J48</f>
        <v>1</v>
      </c>
      <c r="N48" s="32"/>
      <c r="O48" s="33"/>
      <c r="P48" s="32"/>
      <c r="Q48" s="34"/>
      <c r="R48" s="32"/>
      <c r="S48" s="33"/>
      <c r="T48" s="32"/>
      <c r="U48" s="34"/>
    </row>
    <row r="49" spans="1:25">
      <c r="A49" s="4"/>
      <c r="B49" s="3"/>
      <c r="C49" s="2"/>
      <c r="D49" s="30">
        <v>2038</v>
      </c>
      <c r="E49" s="31" t="s">
        <v>79</v>
      </c>
      <c r="F49" s="32">
        <v>8</v>
      </c>
      <c r="G49" s="33">
        <v>3</v>
      </c>
      <c r="H49" s="32">
        <f t="shared" si="4"/>
        <v>5</v>
      </c>
      <c r="I49" s="34">
        <f t="shared" si="5"/>
        <v>0.375</v>
      </c>
      <c r="J49" s="35"/>
      <c r="K49" s="33"/>
      <c r="L49" s="32"/>
      <c r="M49" s="34"/>
      <c r="N49" s="32">
        <v>2</v>
      </c>
      <c r="O49" s="33">
        <v>1</v>
      </c>
      <c r="P49" s="32">
        <f>N49-O49</f>
        <v>1</v>
      </c>
      <c r="Q49" s="34">
        <f>O49/N49</f>
        <v>0.5</v>
      </c>
      <c r="R49" s="32"/>
      <c r="S49" s="33"/>
      <c r="T49" s="32"/>
      <c r="U49" s="34"/>
    </row>
    <row r="50" spans="1:25">
      <c r="A50" s="4"/>
      <c r="B50" s="3"/>
      <c r="C50" s="2"/>
      <c r="D50" s="30">
        <v>1987</v>
      </c>
      <c r="E50" s="31" t="s">
        <v>80</v>
      </c>
      <c r="F50" s="32">
        <v>14</v>
      </c>
      <c r="G50" s="33">
        <v>14</v>
      </c>
      <c r="H50" s="32">
        <f t="shared" si="4"/>
        <v>0</v>
      </c>
      <c r="I50" s="34">
        <f t="shared" si="5"/>
        <v>1</v>
      </c>
      <c r="J50" s="35">
        <v>5</v>
      </c>
      <c r="K50" s="33">
        <v>5</v>
      </c>
      <c r="L50" s="32">
        <f>J50-K50</f>
        <v>0</v>
      </c>
      <c r="M50" s="34">
        <f>K50/J50</f>
        <v>1</v>
      </c>
      <c r="N50" s="32">
        <v>5</v>
      </c>
      <c r="O50" s="33">
        <v>5</v>
      </c>
      <c r="P50" s="32">
        <f>N50-O50</f>
        <v>0</v>
      </c>
      <c r="Q50" s="34">
        <f>O50/N50</f>
        <v>1</v>
      </c>
      <c r="R50" s="32"/>
      <c r="S50" s="33"/>
      <c r="T50" s="32"/>
      <c r="U50" s="34"/>
    </row>
    <row r="51" spans="1:25">
      <c r="A51" s="4"/>
      <c r="B51" s="3"/>
      <c r="C51" s="2"/>
      <c r="D51" s="30">
        <v>2055</v>
      </c>
      <c r="E51" s="31" t="s">
        <v>81</v>
      </c>
      <c r="F51" s="32">
        <v>5</v>
      </c>
      <c r="G51" s="33">
        <v>5</v>
      </c>
      <c r="H51" s="32">
        <f t="shared" si="4"/>
        <v>0</v>
      </c>
      <c r="I51" s="34">
        <f t="shared" si="5"/>
        <v>1</v>
      </c>
      <c r="J51" s="35">
        <v>1</v>
      </c>
      <c r="K51" s="33"/>
      <c r="L51" s="32">
        <f>J51-K51</f>
        <v>1</v>
      </c>
      <c r="M51" s="34">
        <f>K51/J51</f>
        <v>0</v>
      </c>
      <c r="N51" s="32">
        <v>2</v>
      </c>
      <c r="O51" s="33">
        <v>1</v>
      </c>
      <c r="P51" s="32">
        <f>N51-O51</f>
        <v>1</v>
      </c>
      <c r="Q51" s="34">
        <f>O51/N51</f>
        <v>0.5</v>
      </c>
      <c r="R51" s="32"/>
      <c r="S51" s="33"/>
      <c r="T51" s="32"/>
      <c r="U51" s="34"/>
    </row>
    <row r="52" spans="1:25">
      <c r="A52" s="4"/>
      <c r="B52" s="29">
        <v>20</v>
      </c>
      <c r="C52" s="30" t="s">
        <v>82</v>
      </c>
      <c r="D52" s="30">
        <v>17277</v>
      </c>
      <c r="E52" s="31" t="s">
        <v>83</v>
      </c>
      <c r="F52" s="32">
        <v>20</v>
      </c>
      <c r="G52" s="33">
        <v>20</v>
      </c>
      <c r="H52" s="32">
        <f t="shared" si="4"/>
        <v>0</v>
      </c>
      <c r="I52" s="34">
        <f t="shared" si="5"/>
        <v>1</v>
      </c>
      <c r="J52" s="35"/>
      <c r="K52" s="33"/>
      <c r="L52" s="32"/>
      <c r="M52" s="34"/>
      <c r="N52" s="32"/>
      <c r="O52" s="33"/>
      <c r="P52" s="32"/>
      <c r="Q52" s="34"/>
      <c r="R52" s="32"/>
      <c r="S52" s="33"/>
      <c r="T52" s="32"/>
      <c r="U52" s="34"/>
    </row>
    <row r="53" spans="1:25">
      <c r="A53" s="5" t="s">
        <v>84</v>
      </c>
      <c r="B53" s="5"/>
      <c r="C53" s="5"/>
      <c r="D53" s="5"/>
      <c r="E53" s="5"/>
      <c r="F53" s="16">
        <f>SUM(F38:F52)</f>
        <v>160</v>
      </c>
      <c r="G53" s="16">
        <f>SUM(G38:G52)</f>
        <v>125</v>
      </c>
      <c r="H53" s="16">
        <f>SUM(H38:H52)</f>
        <v>35</v>
      </c>
      <c r="I53" s="27">
        <f t="shared" si="5"/>
        <v>0.78125</v>
      </c>
      <c r="J53" s="16">
        <f>SUM(J38:J52)</f>
        <v>22</v>
      </c>
      <c r="K53" s="16">
        <f>SUM(K38:K52)</f>
        <v>20</v>
      </c>
      <c r="L53" s="16">
        <f>SUM(L38:L52)</f>
        <v>2</v>
      </c>
      <c r="M53" s="27">
        <f>K53/J53</f>
        <v>0.90909090909090906</v>
      </c>
      <c r="N53" s="16">
        <f>SUM(N38:N52)</f>
        <v>20</v>
      </c>
      <c r="O53" s="16">
        <f>SUM(O38:O52)</f>
        <v>12</v>
      </c>
      <c r="P53" s="16">
        <f>N53-O53</f>
        <v>8</v>
      </c>
      <c r="Q53" s="27">
        <f>O53/N53</f>
        <v>0.6</v>
      </c>
      <c r="R53" s="16">
        <f>SUM(R38:R52)</f>
        <v>0</v>
      </c>
      <c r="S53" s="16">
        <f>SUM(S38:S52)</f>
        <v>0</v>
      </c>
      <c r="T53" s="16">
        <f>R53-S53</f>
        <v>0</v>
      </c>
      <c r="U53" s="27" t="e">
        <f>S53/R53</f>
        <v>#DIV/0!</v>
      </c>
      <c r="V53" s="28"/>
      <c r="W53" s="28"/>
      <c r="X53" s="28"/>
      <c r="Y53" s="28"/>
    </row>
    <row r="54" spans="1:25">
      <c r="A54" s="1" t="s">
        <v>85</v>
      </c>
      <c r="B54" s="148">
        <v>11</v>
      </c>
      <c r="C54" s="149" t="s">
        <v>86</v>
      </c>
      <c r="D54" s="37">
        <v>1643</v>
      </c>
      <c r="E54" s="38" t="s">
        <v>87</v>
      </c>
      <c r="F54" s="39">
        <v>7</v>
      </c>
      <c r="G54" s="40">
        <v>7</v>
      </c>
      <c r="H54" s="39">
        <f t="shared" ref="H54:H69" si="6">F54-G54</f>
        <v>0</v>
      </c>
      <c r="I54" s="41">
        <f t="shared" si="5"/>
        <v>1</v>
      </c>
      <c r="J54" s="39">
        <v>0</v>
      </c>
      <c r="K54" s="40"/>
      <c r="L54" s="39">
        <f>J54-K54</f>
        <v>0</v>
      </c>
      <c r="M54" s="41"/>
      <c r="N54" s="39">
        <v>3</v>
      </c>
      <c r="O54" s="40">
        <v>1</v>
      </c>
      <c r="P54" s="39">
        <v>3</v>
      </c>
      <c r="Q54" s="41">
        <f>O54/N54</f>
        <v>0.33333333333333331</v>
      </c>
      <c r="R54" s="41"/>
      <c r="S54" s="42"/>
      <c r="T54" s="41"/>
      <c r="U54" s="41"/>
    </row>
    <row r="55" spans="1:25">
      <c r="A55" s="1"/>
      <c r="B55" s="148"/>
      <c r="C55" s="149"/>
      <c r="D55" s="37">
        <v>1634</v>
      </c>
      <c r="E55" s="38" t="s">
        <v>88</v>
      </c>
      <c r="F55" s="39">
        <v>7</v>
      </c>
      <c r="G55" s="40">
        <v>7</v>
      </c>
      <c r="H55" s="39">
        <f t="shared" si="6"/>
        <v>0</v>
      </c>
      <c r="I55" s="41">
        <f t="shared" si="5"/>
        <v>1</v>
      </c>
      <c r="J55" s="39">
        <v>0</v>
      </c>
      <c r="K55" s="40"/>
      <c r="L55" s="39">
        <f>J55-K55</f>
        <v>0</v>
      </c>
      <c r="M55" s="41" t="e">
        <f>K55/J55</f>
        <v>#DIV/0!</v>
      </c>
      <c r="N55" s="39"/>
      <c r="O55" s="40"/>
      <c r="P55" s="39"/>
      <c r="Q55" s="41"/>
      <c r="R55" s="41"/>
      <c r="S55" s="42"/>
      <c r="T55" s="41"/>
      <c r="U55" s="41"/>
    </row>
    <row r="56" spans="1:25">
      <c r="A56" s="1"/>
      <c r="B56" s="148">
        <v>12</v>
      </c>
      <c r="C56" s="149" t="s">
        <v>89</v>
      </c>
      <c r="D56" s="37">
        <v>17694</v>
      </c>
      <c r="E56" s="38" t="s">
        <v>90</v>
      </c>
      <c r="F56" s="39">
        <v>10</v>
      </c>
      <c r="G56" s="40">
        <v>10</v>
      </c>
      <c r="H56" s="39">
        <f t="shared" si="6"/>
        <v>0</v>
      </c>
      <c r="I56" s="41">
        <f t="shared" si="5"/>
        <v>1</v>
      </c>
      <c r="J56" s="39"/>
      <c r="K56" s="40"/>
      <c r="L56" s="39"/>
      <c r="M56" s="41"/>
      <c r="N56" s="39">
        <v>2</v>
      </c>
      <c r="O56" s="40">
        <v>2</v>
      </c>
      <c r="P56" s="39">
        <f>N56-O56</f>
        <v>0</v>
      </c>
      <c r="Q56" s="41">
        <f>O56/N56</f>
        <v>1</v>
      </c>
      <c r="R56" s="41"/>
      <c r="S56" s="42"/>
      <c r="T56" s="41"/>
      <c r="U56" s="41"/>
    </row>
    <row r="57" spans="1:25">
      <c r="A57" s="1"/>
      <c r="B57" s="148"/>
      <c r="C57" s="149"/>
      <c r="D57" s="37">
        <v>17724</v>
      </c>
      <c r="E57" s="38" t="s">
        <v>91</v>
      </c>
      <c r="F57" s="39">
        <v>10</v>
      </c>
      <c r="G57" s="40">
        <v>6</v>
      </c>
      <c r="H57" s="39">
        <f t="shared" si="6"/>
        <v>4</v>
      </c>
      <c r="I57" s="41">
        <f t="shared" si="5"/>
        <v>0.6</v>
      </c>
      <c r="J57" s="39"/>
      <c r="K57" s="40"/>
      <c r="L57" s="39"/>
      <c r="M57" s="41"/>
      <c r="N57" s="39"/>
      <c r="O57" s="40"/>
      <c r="P57" s="39"/>
      <c r="Q57" s="41"/>
      <c r="R57" s="41"/>
      <c r="S57" s="42"/>
      <c r="T57" s="41"/>
      <c r="U57" s="41"/>
    </row>
    <row r="58" spans="1:25">
      <c r="A58" s="1"/>
      <c r="B58" s="148"/>
      <c r="C58" s="149"/>
      <c r="D58" s="37">
        <v>17695</v>
      </c>
      <c r="E58" s="38" t="s">
        <v>92</v>
      </c>
      <c r="F58" s="39">
        <v>10</v>
      </c>
      <c r="G58" s="40">
        <v>10</v>
      </c>
      <c r="H58" s="39">
        <f t="shared" si="6"/>
        <v>0</v>
      </c>
      <c r="I58" s="41">
        <f t="shared" si="5"/>
        <v>1</v>
      </c>
      <c r="J58" s="39"/>
      <c r="K58" s="40"/>
      <c r="L58" s="39"/>
      <c r="M58" s="41"/>
      <c r="N58" s="39">
        <v>2</v>
      </c>
      <c r="O58" s="40">
        <v>2</v>
      </c>
      <c r="P58" s="39">
        <f>N58-O58</f>
        <v>0</v>
      </c>
      <c r="Q58" s="41">
        <f>O58/N58</f>
        <v>1</v>
      </c>
      <c r="R58" s="41"/>
      <c r="S58" s="42"/>
      <c r="T58" s="41"/>
      <c r="U58" s="41"/>
    </row>
    <row r="59" spans="1:25">
      <c r="A59" s="1"/>
      <c r="B59" s="148"/>
      <c r="C59" s="149"/>
      <c r="D59" s="37">
        <v>24293</v>
      </c>
      <c r="E59" s="38" t="s">
        <v>93</v>
      </c>
      <c r="F59" s="39">
        <v>14</v>
      </c>
      <c r="G59" s="40">
        <v>3</v>
      </c>
      <c r="H59" s="39">
        <f t="shared" si="6"/>
        <v>11</v>
      </c>
      <c r="I59" s="41">
        <f t="shared" si="5"/>
        <v>0.21428571428571427</v>
      </c>
      <c r="J59" s="39"/>
      <c r="K59" s="40"/>
      <c r="L59" s="39"/>
      <c r="M59" s="41"/>
      <c r="N59" s="39"/>
      <c r="O59" s="40"/>
      <c r="P59" s="39"/>
      <c r="Q59" s="41"/>
      <c r="R59" s="41"/>
      <c r="S59" s="42"/>
      <c r="T59" s="41"/>
      <c r="U59" s="41"/>
    </row>
    <row r="60" spans="1:25">
      <c r="A60" s="1"/>
      <c r="B60" s="148">
        <v>13</v>
      </c>
      <c r="C60" s="149" t="s">
        <v>94</v>
      </c>
      <c r="D60" s="37">
        <v>2631</v>
      </c>
      <c r="E60" s="38" t="s">
        <v>95</v>
      </c>
      <c r="F60" s="39">
        <v>8</v>
      </c>
      <c r="G60" s="40">
        <v>8</v>
      </c>
      <c r="H60" s="39">
        <f t="shared" si="6"/>
        <v>0</v>
      </c>
      <c r="I60" s="41">
        <f t="shared" ref="I60:I86" si="7">G60/F60</f>
        <v>1</v>
      </c>
      <c r="J60" s="39"/>
      <c r="K60" s="40"/>
      <c r="L60" s="39"/>
      <c r="M60" s="41"/>
      <c r="N60" s="39"/>
      <c r="O60" s="40"/>
      <c r="P60" s="39"/>
      <c r="Q60" s="41"/>
      <c r="R60" s="41"/>
      <c r="S60" s="42"/>
      <c r="T60" s="41"/>
      <c r="U60" s="41"/>
    </row>
    <row r="61" spans="1:25">
      <c r="A61" s="1"/>
      <c r="B61" s="148"/>
      <c r="C61" s="149"/>
      <c r="D61" s="37">
        <v>2619</v>
      </c>
      <c r="E61" s="38" t="s">
        <v>96</v>
      </c>
      <c r="F61" s="39">
        <v>8</v>
      </c>
      <c r="G61" s="40">
        <v>6</v>
      </c>
      <c r="H61" s="39">
        <f t="shared" si="6"/>
        <v>2</v>
      </c>
      <c r="I61" s="41">
        <f t="shared" si="7"/>
        <v>0.75</v>
      </c>
      <c r="J61" s="39">
        <v>2</v>
      </c>
      <c r="K61" s="40"/>
      <c r="L61" s="39">
        <f>J61-K61</f>
        <v>2</v>
      </c>
      <c r="M61" s="41">
        <f>K61/J61</f>
        <v>0</v>
      </c>
      <c r="N61" s="39"/>
      <c r="O61" s="40"/>
      <c r="P61" s="39"/>
      <c r="Q61" s="41"/>
      <c r="R61" s="41"/>
      <c r="S61" s="42"/>
      <c r="T61" s="41"/>
      <c r="U61" s="41"/>
    </row>
    <row r="62" spans="1:25">
      <c r="A62" s="1"/>
      <c r="B62" s="36">
        <v>14</v>
      </c>
      <c r="C62" s="37" t="s">
        <v>97</v>
      </c>
      <c r="D62" s="37">
        <v>13825</v>
      </c>
      <c r="E62" s="38" t="s">
        <v>98</v>
      </c>
      <c r="F62" s="39">
        <v>10</v>
      </c>
      <c r="G62" s="40">
        <v>9</v>
      </c>
      <c r="H62" s="39">
        <f t="shared" si="6"/>
        <v>1</v>
      </c>
      <c r="I62" s="41">
        <f t="shared" si="7"/>
        <v>0.9</v>
      </c>
      <c r="J62" s="39"/>
      <c r="K62" s="40"/>
      <c r="L62" s="39"/>
      <c r="M62" s="41"/>
      <c r="N62" s="39">
        <v>1</v>
      </c>
      <c r="O62" s="40">
        <v>0</v>
      </c>
      <c r="P62" s="39">
        <f>N62-O62</f>
        <v>1</v>
      </c>
      <c r="Q62" s="41">
        <f>O62/N62</f>
        <v>0</v>
      </c>
      <c r="R62" s="41"/>
      <c r="S62" s="42"/>
      <c r="T62" s="41"/>
      <c r="U62" s="41"/>
    </row>
    <row r="63" spans="1:25">
      <c r="A63" s="1"/>
      <c r="B63" s="148">
        <v>15</v>
      </c>
      <c r="C63" s="149" t="s">
        <v>99</v>
      </c>
      <c r="D63" s="37">
        <v>12228</v>
      </c>
      <c r="E63" s="38" t="s">
        <v>100</v>
      </c>
      <c r="F63" s="39">
        <v>6</v>
      </c>
      <c r="G63" s="40">
        <v>6</v>
      </c>
      <c r="H63" s="39">
        <f t="shared" si="6"/>
        <v>0</v>
      </c>
      <c r="I63" s="41">
        <f t="shared" si="7"/>
        <v>1</v>
      </c>
      <c r="J63" s="39"/>
      <c r="K63" s="40"/>
      <c r="L63" s="39"/>
      <c r="M63" s="41"/>
      <c r="N63" s="39"/>
      <c r="O63" s="40"/>
      <c r="P63" s="39"/>
      <c r="Q63" s="41"/>
      <c r="R63" s="41"/>
      <c r="S63" s="42"/>
      <c r="T63" s="41"/>
      <c r="U63" s="41"/>
    </row>
    <row r="64" spans="1:25">
      <c r="A64" s="1"/>
      <c r="B64" s="148"/>
      <c r="C64" s="149"/>
      <c r="D64" s="37">
        <v>12515</v>
      </c>
      <c r="E64" s="38" t="s">
        <v>101</v>
      </c>
      <c r="F64" s="39">
        <v>6</v>
      </c>
      <c r="G64" s="40">
        <v>3</v>
      </c>
      <c r="H64" s="39">
        <f t="shared" si="6"/>
        <v>3</v>
      </c>
      <c r="I64" s="41">
        <f t="shared" si="7"/>
        <v>0.5</v>
      </c>
      <c r="J64" s="39"/>
      <c r="K64" s="40"/>
      <c r="L64" s="39"/>
      <c r="M64" s="41"/>
      <c r="N64" s="39"/>
      <c r="O64" s="40"/>
      <c r="P64" s="39"/>
      <c r="Q64" s="41"/>
      <c r="R64" s="41"/>
      <c r="S64" s="42"/>
      <c r="T64" s="41"/>
      <c r="U64" s="41"/>
    </row>
    <row r="65" spans="1:25">
      <c r="A65" s="1"/>
      <c r="B65" s="148"/>
      <c r="C65" s="149"/>
      <c r="D65" s="37">
        <v>12127</v>
      </c>
      <c r="E65" s="38" t="s">
        <v>102</v>
      </c>
      <c r="F65" s="39">
        <v>8</v>
      </c>
      <c r="G65" s="40">
        <v>8</v>
      </c>
      <c r="H65" s="39">
        <f t="shared" si="6"/>
        <v>0</v>
      </c>
      <c r="I65" s="41">
        <f t="shared" si="7"/>
        <v>1</v>
      </c>
      <c r="J65" s="39"/>
      <c r="K65" s="40"/>
      <c r="L65" s="39"/>
      <c r="M65" s="41"/>
      <c r="N65" s="39">
        <v>6</v>
      </c>
      <c r="O65" s="40">
        <v>5</v>
      </c>
      <c r="P65" s="39">
        <f>N65-O65</f>
        <v>1</v>
      </c>
      <c r="Q65" s="41">
        <f>O65/N65</f>
        <v>0.83333333333333337</v>
      </c>
      <c r="R65" s="41"/>
      <c r="S65" s="42"/>
      <c r="T65" s="41"/>
      <c r="U65" s="41"/>
    </row>
    <row r="66" spans="1:25">
      <c r="A66" s="1"/>
      <c r="B66" s="148"/>
      <c r="C66" s="149"/>
      <c r="D66" s="37">
        <v>12227</v>
      </c>
      <c r="E66" s="38" t="s">
        <v>103</v>
      </c>
      <c r="F66" s="39">
        <v>14</v>
      </c>
      <c r="G66" s="40">
        <v>14</v>
      </c>
      <c r="H66" s="39">
        <f t="shared" si="6"/>
        <v>0</v>
      </c>
      <c r="I66" s="41">
        <f t="shared" si="7"/>
        <v>1</v>
      </c>
      <c r="J66" s="39"/>
      <c r="K66" s="40"/>
      <c r="L66" s="39"/>
      <c r="M66" s="41"/>
      <c r="N66" s="39">
        <v>2</v>
      </c>
      <c r="O66" s="40">
        <v>0</v>
      </c>
      <c r="P66" s="39">
        <f>N66-O66</f>
        <v>2</v>
      </c>
      <c r="Q66" s="41">
        <f>O66/N66</f>
        <v>0</v>
      </c>
      <c r="R66" s="41"/>
      <c r="S66" s="42"/>
      <c r="T66" s="41"/>
      <c r="U66" s="41"/>
    </row>
    <row r="67" spans="1:25">
      <c r="A67" s="1"/>
      <c r="B67" s="148"/>
      <c r="C67" s="149"/>
      <c r="D67" s="37"/>
      <c r="E67" s="38" t="s">
        <v>104</v>
      </c>
      <c r="F67" s="39">
        <v>10</v>
      </c>
      <c r="G67" s="40">
        <v>0</v>
      </c>
      <c r="H67" s="39">
        <f t="shared" si="6"/>
        <v>10</v>
      </c>
      <c r="I67" s="41">
        <f t="shared" si="7"/>
        <v>0</v>
      </c>
      <c r="J67" s="39"/>
      <c r="K67" s="40"/>
      <c r="L67" s="39"/>
      <c r="M67" s="41"/>
      <c r="N67" s="39"/>
      <c r="O67" s="40"/>
      <c r="P67" s="39"/>
      <c r="Q67" s="41"/>
      <c r="R67" s="41"/>
      <c r="S67" s="42"/>
      <c r="T67" s="41"/>
      <c r="U67" s="41"/>
    </row>
    <row r="68" spans="1:25">
      <c r="A68" s="1"/>
      <c r="B68" s="148"/>
      <c r="C68" s="149"/>
      <c r="D68" s="37">
        <v>12100</v>
      </c>
      <c r="E68" s="38" t="s">
        <v>105</v>
      </c>
      <c r="F68" s="39">
        <v>22</v>
      </c>
      <c r="G68" s="40">
        <v>16</v>
      </c>
      <c r="H68" s="39">
        <f t="shared" si="6"/>
        <v>6</v>
      </c>
      <c r="I68" s="41">
        <f t="shared" si="7"/>
        <v>0.72727272727272729</v>
      </c>
      <c r="J68" s="39"/>
      <c r="K68" s="40"/>
      <c r="L68" s="39"/>
      <c r="M68" s="41"/>
      <c r="N68" s="39">
        <v>2</v>
      </c>
      <c r="O68" s="40">
        <v>1</v>
      </c>
      <c r="P68" s="39">
        <f>N68-O68</f>
        <v>1</v>
      </c>
      <c r="Q68" s="41">
        <f>O68/N68</f>
        <v>0.5</v>
      </c>
      <c r="R68" s="41"/>
      <c r="S68" s="42"/>
      <c r="T68" s="41"/>
      <c r="U68" s="41"/>
    </row>
    <row r="69" spans="1:25">
      <c r="A69" s="1"/>
      <c r="B69" s="148"/>
      <c r="C69" s="37" t="s">
        <v>106</v>
      </c>
      <c r="D69" s="37">
        <v>16816</v>
      </c>
      <c r="E69" s="38" t="s">
        <v>107</v>
      </c>
      <c r="F69" s="39">
        <v>15</v>
      </c>
      <c r="G69" s="40">
        <v>12</v>
      </c>
      <c r="H69" s="39">
        <f t="shared" si="6"/>
        <v>3</v>
      </c>
      <c r="I69" s="41">
        <f t="shared" si="7"/>
        <v>0.8</v>
      </c>
      <c r="J69" s="39"/>
      <c r="K69" s="40"/>
      <c r="L69" s="39"/>
      <c r="M69" s="41"/>
      <c r="N69" s="39">
        <v>2</v>
      </c>
      <c r="O69" s="40">
        <v>1</v>
      </c>
      <c r="P69" s="39">
        <f>N69-O69</f>
        <v>1</v>
      </c>
      <c r="Q69" s="41">
        <f>O69/N69</f>
        <v>0.5</v>
      </c>
      <c r="R69" s="43">
        <v>2</v>
      </c>
      <c r="S69" s="42"/>
      <c r="T69" s="41">
        <f>S69/R69</f>
        <v>0</v>
      </c>
      <c r="U69" s="41"/>
    </row>
    <row r="70" spans="1:25">
      <c r="A70" s="5" t="s">
        <v>108</v>
      </c>
      <c r="B70" s="5"/>
      <c r="C70" s="5"/>
      <c r="D70" s="5"/>
      <c r="E70" s="5"/>
      <c r="F70" s="16">
        <f>SUM(F54:F69)</f>
        <v>165</v>
      </c>
      <c r="G70" s="16">
        <f>SUM(G54:G69)</f>
        <v>125</v>
      </c>
      <c r="H70" s="16">
        <f>SUM(H54:H69)</f>
        <v>40</v>
      </c>
      <c r="I70" s="27">
        <f t="shared" si="7"/>
        <v>0.75757575757575757</v>
      </c>
      <c r="J70" s="16">
        <f>SUM(J54:J69)</f>
        <v>2</v>
      </c>
      <c r="K70" s="16">
        <f>SUM(K54:K69)</f>
        <v>0</v>
      </c>
      <c r="L70" s="16">
        <f>J70-K70</f>
        <v>2</v>
      </c>
      <c r="M70" s="27">
        <f>K70/J70</f>
        <v>0</v>
      </c>
      <c r="N70" s="16">
        <f>SUM(N54:N69)</f>
        <v>20</v>
      </c>
      <c r="O70" s="16">
        <f>SUM(O54:O69)</f>
        <v>12</v>
      </c>
      <c r="P70" s="16">
        <f>SUM(P54:P69)</f>
        <v>9</v>
      </c>
      <c r="Q70" s="27">
        <f>O70/N70</f>
        <v>0.6</v>
      </c>
      <c r="R70" s="27"/>
      <c r="S70" s="27"/>
      <c r="T70" s="27"/>
      <c r="U70" s="27"/>
      <c r="V70" s="44"/>
      <c r="W70" s="44"/>
      <c r="X70" s="44"/>
      <c r="Y70" s="44"/>
    </row>
    <row r="71" spans="1:25">
      <c r="A71" s="150" t="s">
        <v>109</v>
      </c>
      <c r="B71" s="5">
        <v>16</v>
      </c>
      <c r="C71" s="12" t="s">
        <v>110</v>
      </c>
      <c r="D71" s="15">
        <v>254</v>
      </c>
      <c r="E71" s="45" t="s">
        <v>111</v>
      </c>
      <c r="F71" s="46">
        <v>2</v>
      </c>
      <c r="G71" s="47">
        <v>0</v>
      </c>
      <c r="H71" s="46">
        <f t="shared" ref="H71:H84" si="8">F71-G71</f>
        <v>2</v>
      </c>
      <c r="I71" s="48">
        <f t="shared" si="7"/>
        <v>0</v>
      </c>
      <c r="J71" s="49"/>
      <c r="K71" s="47"/>
      <c r="L71" s="46"/>
      <c r="M71" s="48"/>
      <c r="N71" s="46">
        <v>2</v>
      </c>
      <c r="O71" s="47">
        <v>1</v>
      </c>
      <c r="P71" s="46">
        <f>N71-O71</f>
        <v>1</v>
      </c>
      <c r="Q71" s="48">
        <f>O71/N71</f>
        <v>0.5</v>
      </c>
      <c r="R71" s="48"/>
      <c r="S71" s="50"/>
      <c r="T71" s="48"/>
      <c r="U71" s="48"/>
    </row>
    <row r="72" spans="1:25">
      <c r="A72" s="150"/>
      <c r="B72" s="5"/>
      <c r="C72" s="12"/>
      <c r="D72" s="15">
        <v>348</v>
      </c>
      <c r="E72" s="45" t="s">
        <v>112</v>
      </c>
      <c r="F72" s="46">
        <v>14</v>
      </c>
      <c r="G72" s="47">
        <v>14</v>
      </c>
      <c r="H72" s="46">
        <f t="shared" si="8"/>
        <v>0</v>
      </c>
      <c r="I72" s="48">
        <f t="shared" si="7"/>
        <v>1</v>
      </c>
      <c r="J72" s="49"/>
      <c r="K72" s="47"/>
      <c r="L72" s="46"/>
      <c r="M72" s="48"/>
      <c r="N72" s="46"/>
      <c r="O72" s="47"/>
      <c r="P72" s="46"/>
      <c r="Q72" s="48"/>
      <c r="R72" s="48"/>
      <c r="S72" s="50"/>
      <c r="T72" s="48"/>
      <c r="U72" s="48"/>
    </row>
    <row r="73" spans="1:25">
      <c r="A73" s="150"/>
      <c r="B73" s="5"/>
      <c r="C73" s="12" t="s">
        <v>113</v>
      </c>
      <c r="D73" s="15">
        <v>646</v>
      </c>
      <c r="E73" s="45" t="s">
        <v>114</v>
      </c>
      <c r="F73" s="46">
        <v>5</v>
      </c>
      <c r="G73" s="47">
        <v>4</v>
      </c>
      <c r="H73" s="46">
        <f t="shared" si="8"/>
        <v>1</v>
      </c>
      <c r="I73" s="48">
        <f t="shared" si="7"/>
        <v>0.8</v>
      </c>
      <c r="J73" s="49">
        <v>5</v>
      </c>
      <c r="K73" s="47"/>
      <c r="L73" s="46">
        <f>J73-K73</f>
        <v>5</v>
      </c>
      <c r="M73" s="48">
        <f>K73/J73</f>
        <v>0</v>
      </c>
      <c r="N73" s="46"/>
      <c r="O73" s="47"/>
      <c r="P73" s="46"/>
      <c r="Q73" s="48"/>
      <c r="R73" s="48"/>
      <c r="S73" s="50"/>
      <c r="T73" s="48"/>
      <c r="U73" s="48"/>
    </row>
    <row r="74" spans="1:25">
      <c r="A74" s="150"/>
      <c r="B74" s="5"/>
      <c r="C74" s="12"/>
      <c r="D74" s="15">
        <v>656</v>
      </c>
      <c r="E74" s="45" t="s">
        <v>115</v>
      </c>
      <c r="F74" s="46">
        <v>25</v>
      </c>
      <c r="G74" s="47">
        <v>25</v>
      </c>
      <c r="H74" s="46">
        <f t="shared" si="8"/>
        <v>0</v>
      </c>
      <c r="I74" s="48">
        <f t="shared" si="7"/>
        <v>1</v>
      </c>
      <c r="J74" s="49"/>
      <c r="K74" s="47"/>
      <c r="L74" s="46"/>
      <c r="M74" s="48"/>
      <c r="N74" s="46"/>
      <c r="O74" s="47"/>
      <c r="P74" s="46"/>
      <c r="Q74" s="48"/>
      <c r="R74" s="48"/>
      <c r="S74" s="50"/>
      <c r="T74" s="48"/>
      <c r="U74" s="48"/>
    </row>
    <row r="75" spans="1:25">
      <c r="A75" s="150"/>
      <c r="B75" s="5">
        <v>17</v>
      </c>
      <c r="C75" s="12" t="s">
        <v>116</v>
      </c>
      <c r="D75" s="15">
        <v>10886</v>
      </c>
      <c r="E75" s="45" t="s">
        <v>117</v>
      </c>
      <c r="F75" s="46">
        <v>15</v>
      </c>
      <c r="G75" s="47">
        <v>15</v>
      </c>
      <c r="H75" s="46">
        <f t="shared" si="8"/>
        <v>0</v>
      </c>
      <c r="I75" s="48">
        <f t="shared" si="7"/>
        <v>1</v>
      </c>
      <c r="J75" s="49">
        <v>2</v>
      </c>
      <c r="K75" s="47">
        <v>2</v>
      </c>
      <c r="L75" s="46">
        <f>J75-K75</f>
        <v>0</v>
      </c>
      <c r="M75" s="48">
        <f>K75/J75</f>
        <v>1</v>
      </c>
      <c r="N75" s="46">
        <v>1</v>
      </c>
      <c r="O75" s="47">
        <v>0</v>
      </c>
      <c r="P75" s="46">
        <f>N75-O75</f>
        <v>1</v>
      </c>
      <c r="Q75" s="48">
        <f>O75/N75</f>
        <v>0</v>
      </c>
      <c r="R75" s="48"/>
      <c r="S75" s="50"/>
      <c r="T75" s="48"/>
      <c r="U75" s="48"/>
    </row>
    <row r="76" spans="1:25">
      <c r="A76" s="150"/>
      <c r="B76" s="5"/>
      <c r="C76" s="12"/>
      <c r="D76" s="15">
        <v>10723</v>
      </c>
      <c r="E76" s="45" t="s">
        <v>118</v>
      </c>
      <c r="F76" s="46">
        <v>17</v>
      </c>
      <c r="G76" s="47">
        <v>9</v>
      </c>
      <c r="H76" s="46">
        <f t="shared" si="8"/>
        <v>8</v>
      </c>
      <c r="I76" s="48">
        <f t="shared" si="7"/>
        <v>0.52941176470588236</v>
      </c>
      <c r="J76" s="49"/>
      <c r="K76" s="47"/>
      <c r="L76" s="46"/>
      <c r="M76" s="48"/>
      <c r="N76" s="46">
        <v>5</v>
      </c>
      <c r="O76" s="47">
        <v>5</v>
      </c>
      <c r="P76" s="46">
        <f>N76-O76</f>
        <v>0</v>
      </c>
      <c r="Q76" s="48">
        <f>O76/N76</f>
        <v>1</v>
      </c>
      <c r="R76" s="48"/>
      <c r="S76" s="50"/>
      <c r="T76" s="48"/>
      <c r="U76" s="48"/>
    </row>
    <row r="77" spans="1:25">
      <c r="A77" s="150"/>
      <c r="B77" s="5"/>
      <c r="C77" s="12"/>
      <c r="D77" s="15">
        <v>10888</v>
      </c>
      <c r="E77" s="45" t="s">
        <v>119</v>
      </c>
      <c r="F77" s="46">
        <v>7</v>
      </c>
      <c r="G77" s="47">
        <v>0</v>
      </c>
      <c r="H77" s="46">
        <f t="shared" si="8"/>
        <v>7</v>
      </c>
      <c r="I77" s="48">
        <f t="shared" si="7"/>
        <v>0</v>
      </c>
      <c r="J77" s="49"/>
      <c r="K77" s="47"/>
      <c r="L77" s="46"/>
      <c r="M77" s="48"/>
      <c r="N77" s="46">
        <v>10</v>
      </c>
      <c r="O77" s="47">
        <v>0</v>
      </c>
      <c r="P77" s="46">
        <f>N77-O77</f>
        <v>10</v>
      </c>
      <c r="Q77" s="48">
        <f>O77/N77</f>
        <v>0</v>
      </c>
      <c r="R77" s="48"/>
      <c r="S77" s="50"/>
      <c r="T77" s="48"/>
      <c r="U77" s="48"/>
      <c r="V77" t="s">
        <v>56</v>
      </c>
    </row>
    <row r="78" spans="1:25">
      <c r="A78" s="150"/>
      <c r="B78" s="5"/>
      <c r="C78" s="12"/>
      <c r="D78" s="15">
        <v>10989</v>
      </c>
      <c r="E78" s="45" t="s">
        <v>120</v>
      </c>
      <c r="F78" s="46">
        <v>28</v>
      </c>
      <c r="G78" s="47">
        <v>14</v>
      </c>
      <c r="H78" s="46">
        <f t="shared" si="8"/>
        <v>14</v>
      </c>
      <c r="I78" s="48">
        <f t="shared" si="7"/>
        <v>0.5</v>
      </c>
      <c r="J78" s="49">
        <v>4</v>
      </c>
      <c r="K78" s="47"/>
      <c r="L78" s="46">
        <f>J78-K78</f>
        <v>4</v>
      </c>
      <c r="M78" s="48">
        <f>K78/J78</f>
        <v>0</v>
      </c>
      <c r="N78" s="46">
        <v>7</v>
      </c>
      <c r="O78" s="47">
        <v>0</v>
      </c>
      <c r="P78" s="46">
        <f>N78-O78</f>
        <v>7</v>
      </c>
      <c r="Q78" s="48">
        <f>O78/N78</f>
        <v>0</v>
      </c>
      <c r="R78" s="48"/>
      <c r="S78" s="50"/>
      <c r="T78" s="48"/>
      <c r="U78" s="48"/>
    </row>
    <row r="79" spans="1:25">
      <c r="A79" s="150"/>
      <c r="B79" s="5"/>
      <c r="C79" s="15" t="s">
        <v>121</v>
      </c>
      <c r="D79" s="15">
        <v>1359</v>
      </c>
      <c r="E79" s="45" t="s">
        <v>122</v>
      </c>
      <c r="F79" s="46">
        <v>10</v>
      </c>
      <c r="G79" s="47">
        <v>7</v>
      </c>
      <c r="H79" s="46">
        <f t="shared" si="8"/>
        <v>3</v>
      </c>
      <c r="I79" s="48">
        <f t="shared" si="7"/>
        <v>0.7</v>
      </c>
      <c r="J79" s="49"/>
      <c r="K79" s="47"/>
      <c r="L79" s="46"/>
      <c r="M79" s="48"/>
      <c r="N79" s="46"/>
      <c r="O79" s="47"/>
      <c r="P79" s="46"/>
      <c r="Q79" s="48"/>
      <c r="R79" s="48"/>
      <c r="S79" s="50"/>
      <c r="T79" s="48"/>
      <c r="U79" s="48"/>
    </row>
    <row r="80" spans="1:25">
      <c r="A80" s="150"/>
      <c r="B80" s="5">
        <v>18</v>
      </c>
      <c r="C80" s="15" t="s">
        <v>123</v>
      </c>
      <c r="D80" s="15">
        <v>1062</v>
      </c>
      <c r="E80" s="45" t="s">
        <v>124</v>
      </c>
      <c r="F80" s="46">
        <v>10</v>
      </c>
      <c r="G80" s="47">
        <v>6</v>
      </c>
      <c r="H80" s="46">
        <f t="shared" si="8"/>
        <v>4</v>
      </c>
      <c r="I80" s="48">
        <f t="shared" si="7"/>
        <v>0.6</v>
      </c>
      <c r="J80" s="49"/>
      <c r="K80" s="47"/>
      <c r="L80" s="46"/>
      <c r="M80" s="48"/>
      <c r="N80" s="46"/>
      <c r="O80" s="47"/>
      <c r="P80" s="46"/>
      <c r="Q80" s="48"/>
      <c r="R80" s="48"/>
      <c r="S80" s="50"/>
      <c r="T80" s="48"/>
      <c r="U80" s="48"/>
    </row>
    <row r="81" spans="1:25">
      <c r="A81" s="150"/>
      <c r="B81" s="5"/>
      <c r="C81" s="51" t="s">
        <v>125</v>
      </c>
      <c r="D81" s="15">
        <v>2969</v>
      </c>
      <c r="E81" s="45" t="s">
        <v>126</v>
      </c>
      <c r="F81" s="46">
        <v>10</v>
      </c>
      <c r="G81" s="47">
        <v>7</v>
      </c>
      <c r="H81" s="46">
        <f t="shared" si="8"/>
        <v>3</v>
      </c>
      <c r="I81" s="48">
        <f t="shared" si="7"/>
        <v>0.7</v>
      </c>
      <c r="J81" s="49"/>
      <c r="K81" s="47"/>
      <c r="L81" s="46"/>
      <c r="M81" s="48"/>
      <c r="N81" s="46"/>
      <c r="O81" s="47"/>
      <c r="P81" s="46"/>
      <c r="Q81" s="48"/>
      <c r="R81" s="48"/>
      <c r="S81" s="50"/>
      <c r="T81" s="48"/>
      <c r="U81" s="48"/>
    </row>
    <row r="82" spans="1:25">
      <c r="A82" s="150"/>
      <c r="B82" s="26">
        <v>19</v>
      </c>
      <c r="C82" s="15" t="s">
        <v>127</v>
      </c>
      <c r="D82" s="15">
        <v>10079</v>
      </c>
      <c r="E82" s="45" t="s">
        <v>128</v>
      </c>
      <c r="F82" s="46">
        <v>5</v>
      </c>
      <c r="G82" s="47">
        <v>3</v>
      </c>
      <c r="H82" s="46">
        <f t="shared" si="8"/>
        <v>2</v>
      </c>
      <c r="I82" s="48">
        <f t="shared" si="7"/>
        <v>0.6</v>
      </c>
      <c r="J82" s="49"/>
      <c r="K82" s="47"/>
      <c r="L82" s="46"/>
      <c r="M82" s="48"/>
      <c r="N82" s="46"/>
      <c r="O82" s="47"/>
      <c r="P82" s="46"/>
      <c r="Q82" s="48"/>
      <c r="R82" s="48"/>
      <c r="S82" s="50"/>
      <c r="T82" s="48"/>
      <c r="U82" s="48"/>
    </row>
    <row r="83" spans="1:25">
      <c r="A83" s="150"/>
      <c r="B83" s="5">
        <v>22</v>
      </c>
      <c r="C83" s="12" t="s">
        <v>129</v>
      </c>
      <c r="D83" s="15">
        <v>9998</v>
      </c>
      <c r="E83" s="45" t="s">
        <v>130</v>
      </c>
      <c r="F83" s="46">
        <v>9</v>
      </c>
      <c r="G83" s="47">
        <v>6</v>
      </c>
      <c r="H83" s="46">
        <f t="shared" si="8"/>
        <v>3</v>
      </c>
      <c r="I83" s="48">
        <f t="shared" si="7"/>
        <v>0.66666666666666663</v>
      </c>
      <c r="J83" s="49">
        <v>4</v>
      </c>
      <c r="K83" s="47"/>
      <c r="L83" s="46">
        <f>J83-K83</f>
        <v>4</v>
      </c>
      <c r="M83" s="48"/>
      <c r="N83" s="46">
        <v>2</v>
      </c>
      <c r="O83" s="47">
        <v>0</v>
      </c>
      <c r="P83" s="46">
        <f>N83-O83</f>
        <v>2</v>
      </c>
      <c r="Q83" s="48">
        <f>O83/N83</f>
        <v>0</v>
      </c>
      <c r="R83" s="48"/>
      <c r="S83" s="50"/>
      <c r="T83" s="48"/>
      <c r="U83" s="48"/>
    </row>
    <row r="84" spans="1:25">
      <c r="A84" s="150"/>
      <c r="B84" s="5"/>
      <c r="C84" s="12"/>
      <c r="D84" s="15">
        <v>10014</v>
      </c>
      <c r="E84" s="45" t="s">
        <v>131</v>
      </c>
      <c r="F84" s="46">
        <v>4</v>
      </c>
      <c r="G84" s="47">
        <v>2</v>
      </c>
      <c r="H84" s="46">
        <f t="shared" si="8"/>
        <v>2</v>
      </c>
      <c r="I84" s="48">
        <f t="shared" si="7"/>
        <v>0.5</v>
      </c>
      <c r="J84" s="49"/>
      <c r="K84" s="47"/>
      <c r="L84" s="46"/>
      <c r="M84" s="48"/>
      <c r="N84" s="46">
        <v>2</v>
      </c>
      <c r="O84" s="47">
        <v>1</v>
      </c>
      <c r="P84" s="46">
        <f>N84-O84</f>
        <v>1</v>
      </c>
      <c r="Q84" s="48">
        <f>O84/N84</f>
        <v>0.5</v>
      </c>
      <c r="R84" s="48"/>
      <c r="S84" s="50"/>
      <c r="T84" s="48"/>
      <c r="U84" s="48"/>
    </row>
    <row r="85" spans="1:25">
      <c r="A85" s="10" t="s">
        <v>132</v>
      </c>
      <c r="B85" s="10"/>
      <c r="C85" s="10"/>
      <c r="D85" s="10"/>
      <c r="E85" s="10"/>
      <c r="F85" s="16">
        <f>SUM(F71:F84)</f>
        <v>161</v>
      </c>
      <c r="G85" s="16">
        <f>SUM(G71:G84)</f>
        <v>112</v>
      </c>
      <c r="H85" s="16">
        <f>SUM(H71:H84)</f>
        <v>49</v>
      </c>
      <c r="I85" s="27">
        <f t="shared" si="7"/>
        <v>0.69565217391304346</v>
      </c>
      <c r="J85" s="16">
        <f>SUM(J71:J84)</f>
        <v>15</v>
      </c>
      <c r="K85" s="16">
        <f>SUM(K71:K84)</f>
        <v>2</v>
      </c>
      <c r="L85" s="16">
        <f>J85-K85</f>
        <v>13</v>
      </c>
      <c r="M85" s="27">
        <f>K85/J85</f>
        <v>0.13333333333333333</v>
      </c>
      <c r="N85" s="16">
        <f>SUM(N71:N84)</f>
        <v>29</v>
      </c>
      <c r="O85" s="16">
        <f>SUM(O71:O84)</f>
        <v>7</v>
      </c>
      <c r="P85" s="16">
        <f>SUM(P71:P84)</f>
        <v>22</v>
      </c>
      <c r="Q85" s="27">
        <f>O85/N85</f>
        <v>0.2413793103448276</v>
      </c>
      <c r="R85" s="27"/>
      <c r="S85" s="27"/>
      <c r="T85" s="27"/>
      <c r="U85" s="27"/>
      <c r="V85" s="44"/>
      <c r="W85" s="44"/>
      <c r="X85" s="44"/>
      <c r="Y85" s="44"/>
    </row>
    <row r="86" spans="1:25">
      <c r="A86" s="10" t="s">
        <v>133</v>
      </c>
      <c r="B86" s="10"/>
      <c r="C86" s="10"/>
      <c r="D86" s="10"/>
      <c r="E86" s="10"/>
      <c r="F86" s="16">
        <f>F37+F53+F70+F85</f>
        <v>885</v>
      </c>
      <c r="G86" s="16">
        <f>G37+G53+G70+G85</f>
        <v>676</v>
      </c>
      <c r="H86" s="16">
        <f>H37+H53+H70+H85</f>
        <v>209</v>
      </c>
      <c r="I86" s="27">
        <f t="shared" si="7"/>
        <v>0.76384180790960454</v>
      </c>
      <c r="J86" s="16">
        <f>J37+J53+J70+J85</f>
        <v>53</v>
      </c>
      <c r="K86" s="16">
        <f>K37+K53+K70+K85</f>
        <v>22</v>
      </c>
      <c r="L86" s="16">
        <f>L37+L53+L70+L85</f>
        <v>31</v>
      </c>
      <c r="M86" s="27">
        <f>K86/J86</f>
        <v>0.41509433962264153</v>
      </c>
      <c r="N86" s="16">
        <f>N37+N53+N70+N85</f>
        <v>172</v>
      </c>
      <c r="O86" s="16">
        <f>O37+O53+O70+O85</f>
        <v>80</v>
      </c>
      <c r="P86" s="16">
        <f>P37+P53+P70+P85</f>
        <v>93</v>
      </c>
      <c r="Q86" s="27">
        <f>O86/N86</f>
        <v>0.46511627906976744</v>
      </c>
      <c r="R86" s="52">
        <f>R37+R53</f>
        <v>3</v>
      </c>
      <c r="S86" s="52">
        <f>S37+S53</f>
        <v>3</v>
      </c>
      <c r="T86" s="52">
        <f>T37+T53</f>
        <v>0</v>
      </c>
      <c r="U86" s="27">
        <f>S86/R86</f>
        <v>1</v>
      </c>
      <c r="V86" s="44"/>
      <c r="W86" s="44"/>
      <c r="X86" s="44"/>
      <c r="Y86" s="44"/>
    </row>
    <row r="87" spans="1:25" ht="15">
      <c r="A87" s="151" t="s">
        <v>134</v>
      </c>
      <c r="B87" s="151"/>
      <c r="C87" s="151"/>
      <c r="D87" s="151"/>
      <c r="E87" s="151"/>
      <c r="F87" s="53"/>
      <c r="G87" s="54"/>
      <c r="H87" s="53"/>
      <c r="I87" s="53"/>
      <c r="J87" s="53"/>
      <c r="K87" s="53"/>
      <c r="L87" s="53"/>
      <c r="M87" s="53"/>
      <c r="N87" s="53"/>
      <c r="O87" s="54"/>
      <c r="P87" s="53"/>
      <c r="Q87" s="55"/>
      <c r="R87" s="55"/>
      <c r="S87" s="55"/>
      <c r="T87" s="55"/>
      <c r="U87" s="55"/>
    </row>
    <row r="89" spans="1:25">
      <c r="A89" s="152" t="s">
        <v>135</v>
      </c>
      <c r="B89" s="152"/>
      <c r="C89" s="152"/>
      <c r="D89" s="152"/>
      <c r="E89" s="152"/>
      <c r="F89" s="152"/>
      <c r="G89" s="152"/>
      <c r="H89" s="152"/>
      <c r="I89" s="152"/>
      <c r="J89" s="152"/>
      <c r="K89" s="152"/>
      <c r="L89" s="152"/>
      <c r="M89" s="152"/>
      <c r="N89" s="152"/>
      <c r="O89" s="152"/>
      <c r="P89" s="152"/>
      <c r="Q89" s="152"/>
      <c r="R89" s="152"/>
      <c r="S89" s="152"/>
      <c r="T89" s="152"/>
      <c r="U89" s="152"/>
    </row>
    <row r="90" spans="1:25">
      <c r="A90" s="14" t="s">
        <v>0</v>
      </c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</row>
    <row r="91" spans="1:25">
      <c r="A91" s="13" t="s">
        <v>1</v>
      </c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</row>
    <row r="92" spans="1:25">
      <c r="A92" s="12" t="s">
        <v>161</v>
      </c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</row>
    <row r="93" spans="1:25">
      <c r="A93" s="153" t="s">
        <v>3</v>
      </c>
      <c r="B93" s="153"/>
      <c r="C93" s="153"/>
      <c r="D93" s="153"/>
      <c r="E93" s="153"/>
      <c r="F93" s="9" t="s">
        <v>8</v>
      </c>
      <c r="G93" s="9"/>
      <c r="H93" s="9"/>
      <c r="I93" s="9"/>
      <c r="J93" s="9"/>
      <c r="K93" s="9"/>
      <c r="L93" s="9"/>
      <c r="M93" s="9"/>
      <c r="N93" s="9" t="s">
        <v>9</v>
      </c>
      <c r="O93" s="9"/>
      <c r="P93" s="9"/>
      <c r="Q93" s="9"/>
      <c r="R93" s="9"/>
      <c r="S93" s="9"/>
      <c r="T93" s="9"/>
      <c r="U93" s="9"/>
      <c r="V93" s="9" t="s">
        <v>137</v>
      </c>
      <c r="W93" s="9"/>
      <c r="X93" s="9"/>
      <c r="Y93" s="9"/>
    </row>
    <row r="94" spans="1:25">
      <c r="A94" s="153"/>
      <c r="B94" s="153"/>
      <c r="C94" s="153"/>
      <c r="D94" s="153"/>
      <c r="E94" s="153"/>
      <c r="F94" s="9" t="s">
        <v>10</v>
      </c>
      <c r="G94" s="9"/>
      <c r="H94" s="9"/>
      <c r="I94" s="9"/>
      <c r="J94" s="9" t="s">
        <v>11</v>
      </c>
      <c r="K94" s="9"/>
      <c r="L94" s="9"/>
      <c r="M94" s="9"/>
      <c r="N94" s="9" t="s">
        <v>10</v>
      </c>
      <c r="O94" s="9"/>
      <c r="P94" s="9"/>
      <c r="Q94" s="9"/>
      <c r="R94" s="9" t="s">
        <v>11</v>
      </c>
      <c r="S94" s="9"/>
      <c r="T94" s="9"/>
      <c r="U94" s="9"/>
      <c r="V94" s="9"/>
      <c r="W94" s="9"/>
      <c r="X94" s="9"/>
      <c r="Y94" s="9"/>
    </row>
    <row r="95" spans="1:25">
      <c r="A95" s="153"/>
      <c r="B95" s="153"/>
      <c r="C95" s="153"/>
      <c r="D95" s="153"/>
      <c r="E95" s="153"/>
      <c r="F95" s="18" t="s">
        <v>12</v>
      </c>
      <c r="G95" s="18" t="s">
        <v>13</v>
      </c>
      <c r="H95" s="18" t="s">
        <v>14</v>
      </c>
      <c r="I95" s="18" t="s">
        <v>15</v>
      </c>
      <c r="J95" s="18" t="s">
        <v>12</v>
      </c>
      <c r="K95" s="18" t="s">
        <v>13</v>
      </c>
      <c r="L95" s="18" t="s">
        <v>14</v>
      </c>
      <c r="M95" s="18" t="s">
        <v>15</v>
      </c>
      <c r="N95" s="18" t="s">
        <v>12</v>
      </c>
      <c r="O95" s="18" t="s">
        <v>13</v>
      </c>
      <c r="P95" s="18" t="s">
        <v>14</v>
      </c>
      <c r="Q95" s="18" t="s">
        <v>15</v>
      </c>
      <c r="R95" s="18" t="s">
        <v>12</v>
      </c>
      <c r="S95" s="18" t="s">
        <v>13</v>
      </c>
      <c r="T95" s="18" t="s">
        <v>14</v>
      </c>
      <c r="U95" s="18" t="s">
        <v>15</v>
      </c>
      <c r="V95" s="18" t="s">
        <v>12</v>
      </c>
      <c r="W95" s="18" t="s">
        <v>13</v>
      </c>
      <c r="X95" s="18" t="s">
        <v>14</v>
      </c>
      <c r="Y95" s="18" t="s">
        <v>15</v>
      </c>
    </row>
    <row r="96" spans="1:25" ht="17.399999999999999">
      <c r="A96" s="154" t="s">
        <v>16</v>
      </c>
      <c r="B96" s="154"/>
      <c r="C96" s="154"/>
      <c r="D96" s="154"/>
      <c r="E96" s="154"/>
      <c r="F96" s="56">
        <f t="shared" ref="F96:U96" si="9">F37</f>
        <v>399</v>
      </c>
      <c r="G96" s="56">
        <f t="shared" si="9"/>
        <v>314</v>
      </c>
      <c r="H96" s="56">
        <f t="shared" si="9"/>
        <v>85</v>
      </c>
      <c r="I96" s="57">
        <f t="shared" si="9"/>
        <v>0.78696741854636587</v>
      </c>
      <c r="J96" s="56">
        <f t="shared" si="9"/>
        <v>14</v>
      </c>
      <c r="K96" s="56">
        <f t="shared" si="9"/>
        <v>0</v>
      </c>
      <c r="L96" s="56">
        <f t="shared" si="9"/>
        <v>14</v>
      </c>
      <c r="M96" s="57">
        <f t="shared" si="9"/>
        <v>0</v>
      </c>
      <c r="N96" s="56">
        <f t="shared" si="9"/>
        <v>103</v>
      </c>
      <c r="O96" s="56">
        <f t="shared" si="9"/>
        <v>49</v>
      </c>
      <c r="P96" s="56">
        <f t="shared" si="9"/>
        <v>54</v>
      </c>
      <c r="Q96" s="57">
        <f t="shared" si="9"/>
        <v>0.47572815533980584</v>
      </c>
      <c r="R96" s="56">
        <f t="shared" si="9"/>
        <v>3</v>
      </c>
      <c r="S96" s="56">
        <f t="shared" si="9"/>
        <v>3</v>
      </c>
      <c r="T96" s="56">
        <f t="shared" si="9"/>
        <v>0</v>
      </c>
      <c r="U96" s="57">
        <f t="shared" si="9"/>
        <v>1</v>
      </c>
      <c r="V96" s="56">
        <f t="shared" ref="V96:W100" si="10">F96+J96+N96+R96</f>
        <v>519</v>
      </c>
      <c r="W96" s="56">
        <f t="shared" si="10"/>
        <v>366</v>
      </c>
      <c r="X96" s="56">
        <f>V96-W96</f>
        <v>153</v>
      </c>
      <c r="Y96" s="57">
        <f>W96/V96</f>
        <v>0.7052023121387283</v>
      </c>
    </row>
    <row r="97" spans="1:25" ht="17.399999999999999">
      <c r="A97" s="155" t="s">
        <v>61</v>
      </c>
      <c r="B97" s="155"/>
      <c r="C97" s="155"/>
      <c r="D97" s="155"/>
      <c r="E97" s="155"/>
      <c r="F97" s="58">
        <f t="shared" ref="F97:U97" si="11">F53</f>
        <v>160</v>
      </c>
      <c r="G97" s="58">
        <f t="shared" si="11"/>
        <v>125</v>
      </c>
      <c r="H97" s="58">
        <f t="shared" si="11"/>
        <v>35</v>
      </c>
      <c r="I97" s="59">
        <f t="shared" si="11"/>
        <v>0.78125</v>
      </c>
      <c r="J97" s="58">
        <f t="shared" si="11"/>
        <v>22</v>
      </c>
      <c r="K97" s="58">
        <f t="shared" si="11"/>
        <v>20</v>
      </c>
      <c r="L97" s="58">
        <f t="shared" si="11"/>
        <v>2</v>
      </c>
      <c r="M97" s="59">
        <f t="shared" si="11"/>
        <v>0.90909090909090906</v>
      </c>
      <c r="N97" s="58">
        <f t="shared" si="11"/>
        <v>20</v>
      </c>
      <c r="O97" s="58">
        <f t="shared" si="11"/>
        <v>12</v>
      </c>
      <c r="P97" s="58">
        <f t="shared" si="11"/>
        <v>8</v>
      </c>
      <c r="Q97" s="59">
        <f t="shared" si="11"/>
        <v>0.6</v>
      </c>
      <c r="R97" s="58">
        <f t="shared" si="11"/>
        <v>0</v>
      </c>
      <c r="S97" s="58">
        <f t="shared" si="11"/>
        <v>0</v>
      </c>
      <c r="T97" s="58">
        <f t="shared" si="11"/>
        <v>0</v>
      </c>
      <c r="U97" s="59" t="e">
        <f t="shared" si="11"/>
        <v>#DIV/0!</v>
      </c>
      <c r="V97" s="56">
        <f t="shared" si="10"/>
        <v>202</v>
      </c>
      <c r="W97" s="56">
        <f t="shared" si="10"/>
        <v>157</v>
      </c>
      <c r="X97" s="56">
        <f>V97-W97</f>
        <v>45</v>
      </c>
      <c r="Y97" s="57">
        <f>W97/V97</f>
        <v>0.77722772277227725</v>
      </c>
    </row>
    <row r="98" spans="1:25" ht="17.399999999999999">
      <c r="A98" s="156" t="s">
        <v>85</v>
      </c>
      <c r="B98" s="156"/>
      <c r="C98" s="156"/>
      <c r="D98" s="156"/>
      <c r="E98" s="156"/>
      <c r="F98" s="60">
        <f t="shared" ref="F98:Q98" si="12">F70</f>
        <v>165</v>
      </c>
      <c r="G98" s="60">
        <f t="shared" si="12"/>
        <v>125</v>
      </c>
      <c r="H98" s="60">
        <f t="shared" si="12"/>
        <v>40</v>
      </c>
      <c r="I98" s="61">
        <f t="shared" si="12"/>
        <v>0.75757575757575757</v>
      </c>
      <c r="J98" s="60">
        <f t="shared" si="12"/>
        <v>2</v>
      </c>
      <c r="K98" s="60">
        <f t="shared" si="12"/>
        <v>0</v>
      </c>
      <c r="L98" s="60">
        <f t="shared" si="12"/>
        <v>2</v>
      </c>
      <c r="M98" s="61">
        <f t="shared" si="12"/>
        <v>0</v>
      </c>
      <c r="N98" s="60">
        <f t="shared" si="12"/>
        <v>20</v>
      </c>
      <c r="O98" s="60">
        <f t="shared" si="12"/>
        <v>12</v>
      </c>
      <c r="P98" s="60">
        <f t="shared" si="12"/>
        <v>9</v>
      </c>
      <c r="Q98" s="61">
        <f t="shared" si="12"/>
        <v>0.6</v>
      </c>
      <c r="R98" s="61"/>
      <c r="S98" s="61"/>
      <c r="T98" s="61"/>
      <c r="U98" s="61"/>
      <c r="V98" s="56">
        <f t="shared" si="10"/>
        <v>187</v>
      </c>
      <c r="W98" s="56">
        <f t="shared" si="10"/>
        <v>137</v>
      </c>
      <c r="X98" s="56">
        <f>V98-W98</f>
        <v>50</v>
      </c>
      <c r="Y98" s="57">
        <f>W98/V98</f>
        <v>0.73262032085561501</v>
      </c>
    </row>
    <row r="99" spans="1:25" ht="17.399999999999999">
      <c r="A99" s="157" t="s">
        <v>109</v>
      </c>
      <c r="B99" s="157"/>
      <c r="C99" s="157"/>
      <c r="D99" s="157"/>
      <c r="E99" s="157"/>
      <c r="F99" s="16">
        <f t="shared" ref="F99:Q99" si="13">F85</f>
        <v>161</v>
      </c>
      <c r="G99" s="16">
        <f t="shared" si="13"/>
        <v>112</v>
      </c>
      <c r="H99" s="16">
        <f t="shared" si="13"/>
        <v>49</v>
      </c>
      <c r="I99" s="27">
        <f t="shared" si="13"/>
        <v>0.69565217391304346</v>
      </c>
      <c r="J99" s="16">
        <f t="shared" si="13"/>
        <v>15</v>
      </c>
      <c r="K99" s="16">
        <f t="shared" si="13"/>
        <v>2</v>
      </c>
      <c r="L99" s="16">
        <f t="shared" si="13"/>
        <v>13</v>
      </c>
      <c r="M99" s="27">
        <f t="shared" si="13"/>
        <v>0.13333333333333333</v>
      </c>
      <c r="N99" s="16">
        <f t="shared" si="13"/>
        <v>29</v>
      </c>
      <c r="O99" s="16">
        <f t="shared" si="13"/>
        <v>7</v>
      </c>
      <c r="P99" s="16">
        <f t="shared" si="13"/>
        <v>22</v>
      </c>
      <c r="Q99" s="27">
        <f t="shared" si="13"/>
        <v>0.2413793103448276</v>
      </c>
      <c r="R99" s="27"/>
      <c r="S99" s="27"/>
      <c r="T99" s="27"/>
      <c r="U99" s="27"/>
      <c r="V99" s="56">
        <f t="shared" si="10"/>
        <v>205</v>
      </c>
      <c r="W99" s="56">
        <f t="shared" si="10"/>
        <v>121</v>
      </c>
      <c r="X99" s="56">
        <f>V99-W99</f>
        <v>84</v>
      </c>
      <c r="Y99" s="57">
        <f>W99/V99</f>
        <v>0.59024390243902436</v>
      </c>
    </row>
    <row r="100" spans="1:25" ht="21">
      <c r="A100" s="158" t="s">
        <v>138</v>
      </c>
      <c r="B100" s="158"/>
      <c r="C100" s="158"/>
      <c r="D100" s="158"/>
      <c r="E100" s="158"/>
      <c r="F100" s="16">
        <f t="shared" ref="F100:Q100" si="14">F86</f>
        <v>885</v>
      </c>
      <c r="G100" s="16">
        <f t="shared" si="14"/>
        <v>676</v>
      </c>
      <c r="H100" s="16">
        <f t="shared" si="14"/>
        <v>209</v>
      </c>
      <c r="I100" s="27">
        <f t="shared" si="14"/>
        <v>0.76384180790960454</v>
      </c>
      <c r="J100" s="16">
        <f t="shared" si="14"/>
        <v>53</v>
      </c>
      <c r="K100" s="16">
        <f t="shared" si="14"/>
        <v>22</v>
      </c>
      <c r="L100" s="16">
        <f t="shared" si="14"/>
        <v>31</v>
      </c>
      <c r="M100" s="27">
        <f t="shared" si="14"/>
        <v>0.41509433962264153</v>
      </c>
      <c r="N100" s="16">
        <f t="shared" si="14"/>
        <v>172</v>
      </c>
      <c r="O100" s="16">
        <f t="shared" si="14"/>
        <v>80</v>
      </c>
      <c r="P100" s="16">
        <f t="shared" si="14"/>
        <v>93</v>
      </c>
      <c r="Q100" s="27">
        <f t="shared" si="14"/>
        <v>0.46511627906976744</v>
      </c>
      <c r="R100" s="52">
        <f>R86</f>
        <v>3</v>
      </c>
      <c r="S100" s="52">
        <f>S86</f>
        <v>3</v>
      </c>
      <c r="T100" s="52">
        <f>T86</f>
        <v>0</v>
      </c>
      <c r="U100" s="27">
        <f>U86</f>
        <v>1</v>
      </c>
      <c r="V100" s="56">
        <f t="shared" si="10"/>
        <v>1113</v>
      </c>
      <c r="W100" s="56">
        <f t="shared" si="10"/>
        <v>781</v>
      </c>
      <c r="X100" s="56">
        <f>V100-W100</f>
        <v>332</v>
      </c>
      <c r="Y100" s="57">
        <f>W100/V100</f>
        <v>0.70170709793351305</v>
      </c>
    </row>
    <row r="101" spans="1:25" ht="15">
      <c r="A101" s="151" t="s">
        <v>134</v>
      </c>
      <c r="B101" s="151"/>
      <c r="C101" s="151"/>
      <c r="D101" s="151"/>
      <c r="E101" s="151"/>
      <c r="F101" s="53"/>
      <c r="G101" s="54"/>
      <c r="H101" s="53"/>
      <c r="I101" s="53"/>
      <c r="J101" s="53"/>
      <c r="K101" s="53"/>
      <c r="L101" s="53"/>
      <c r="M101" s="53"/>
      <c r="N101" s="53"/>
      <c r="O101" s="54"/>
      <c r="P101" s="53"/>
      <c r="Q101" s="55"/>
      <c r="R101" s="55"/>
      <c r="S101" s="55"/>
      <c r="T101" s="55"/>
      <c r="U101" s="55"/>
    </row>
    <row r="111" spans="1:25" ht="18" customHeight="1">
      <c r="E111" s="159" t="s">
        <v>162</v>
      </c>
      <c r="F111" s="159"/>
      <c r="G111" s="159"/>
      <c r="H111" s="159"/>
      <c r="I111" s="159"/>
      <c r="J111" s="159"/>
      <c r="K111" s="159"/>
      <c r="L111" s="159"/>
      <c r="M111" s="159"/>
      <c r="N111" s="159"/>
      <c r="O111" s="159"/>
      <c r="P111" s="159"/>
      <c r="Q111" s="159"/>
      <c r="R111" s="159"/>
      <c r="S111" s="159"/>
      <c r="T111" s="159"/>
    </row>
    <row r="112" spans="1:25" ht="17.399999999999999">
      <c r="E112" s="160" t="s">
        <v>140</v>
      </c>
      <c r="F112" s="160"/>
      <c r="G112" s="160"/>
      <c r="H112" s="160"/>
      <c r="I112" s="161" t="s">
        <v>141</v>
      </c>
      <c r="J112" s="161"/>
      <c r="K112" s="161"/>
      <c r="L112" s="162" t="s">
        <v>142</v>
      </c>
      <c r="M112" s="162"/>
      <c r="N112" s="162"/>
      <c r="O112" s="161" t="s">
        <v>143</v>
      </c>
      <c r="P112" s="161"/>
      <c r="Q112" s="161"/>
      <c r="R112" s="162" t="s">
        <v>144</v>
      </c>
      <c r="S112" s="162"/>
      <c r="T112" s="162"/>
    </row>
    <row r="113" spans="5:20" ht="15.6">
      <c r="E113" s="163" t="s">
        <v>8</v>
      </c>
      <c r="F113" s="163"/>
      <c r="G113" s="163"/>
      <c r="H113" s="163"/>
      <c r="I113" s="164">
        <f>F86+J86</f>
        <v>938</v>
      </c>
      <c r="J113" s="164"/>
      <c r="K113" s="164"/>
      <c r="L113" s="165">
        <f>G86+K86</f>
        <v>698</v>
      </c>
      <c r="M113" s="165"/>
      <c r="N113" s="165"/>
      <c r="O113" s="165">
        <f>I113-L113</f>
        <v>240</v>
      </c>
      <c r="P113" s="165"/>
      <c r="Q113" s="165"/>
      <c r="R113" s="166">
        <f>L113/I113</f>
        <v>0.74413646055437099</v>
      </c>
      <c r="S113" s="166"/>
      <c r="T113" s="166"/>
    </row>
    <row r="114" spans="5:20" ht="15.6">
      <c r="E114" s="163" t="s">
        <v>9</v>
      </c>
      <c r="F114" s="163"/>
      <c r="G114" s="163"/>
      <c r="H114" s="163"/>
      <c r="I114" s="164">
        <f>N86+R86</f>
        <v>175</v>
      </c>
      <c r="J114" s="164"/>
      <c r="K114" s="164"/>
      <c r="L114" s="165">
        <f>O86+S86</f>
        <v>83</v>
      </c>
      <c r="M114" s="165"/>
      <c r="N114" s="165"/>
      <c r="O114" s="165">
        <f>I114-L114</f>
        <v>92</v>
      </c>
      <c r="P114" s="165"/>
      <c r="Q114" s="165"/>
      <c r="R114" s="166">
        <f>L114/I114</f>
        <v>0.47428571428571431</v>
      </c>
      <c r="S114" s="166"/>
      <c r="T114" s="166"/>
    </row>
    <row r="115" spans="5:20" ht="15.6">
      <c r="E115" s="163" t="s">
        <v>145</v>
      </c>
      <c r="F115" s="163"/>
      <c r="G115" s="163"/>
      <c r="H115" s="163"/>
      <c r="I115" s="164">
        <f>SUM(I113:I114)</f>
        <v>1113</v>
      </c>
      <c r="J115" s="164"/>
      <c r="K115" s="164"/>
      <c r="L115" s="165">
        <f>SUM(L113:L114)</f>
        <v>781</v>
      </c>
      <c r="M115" s="165"/>
      <c r="N115" s="165"/>
      <c r="O115" s="165">
        <f>SUM(O113:O114)</f>
        <v>332</v>
      </c>
      <c r="P115" s="165"/>
      <c r="Q115" s="165"/>
      <c r="R115" s="166">
        <f>L115/I115</f>
        <v>0.70170709793351305</v>
      </c>
      <c r="S115" s="166"/>
      <c r="T115" s="166"/>
    </row>
    <row r="116" spans="5:20" ht="15">
      <c r="E116" s="167" t="s">
        <v>146</v>
      </c>
      <c r="F116" s="167"/>
      <c r="G116" s="167"/>
      <c r="H116" s="167"/>
      <c r="I116" s="167"/>
      <c r="J116" s="167"/>
      <c r="K116" s="167"/>
      <c r="L116" s="167"/>
      <c r="M116" s="167"/>
      <c r="N116" s="167"/>
      <c r="O116" s="167"/>
      <c r="P116" s="167"/>
      <c r="Q116" s="167"/>
      <c r="R116" s="167"/>
      <c r="S116" s="167"/>
      <c r="T116" s="167"/>
    </row>
    <row r="118" spans="5:20">
      <c r="E118" s="168" t="s">
        <v>147</v>
      </c>
      <c r="F118" s="168"/>
      <c r="G118" s="168"/>
      <c r="H118" s="168"/>
      <c r="I118" s="168"/>
      <c r="J118" s="168"/>
      <c r="K118" s="168"/>
      <c r="L118" s="168"/>
      <c r="M118" s="168"/>
    </row>
    <row r="119" spans="5:20">
      <c r="E119" s="62"/>
      <c r="F119" s="168" t="s">
        <v>148</v>
      </c>
      <c r="G119" s="168"/>
      <c r="H119" s="168"/>
      <c r="I119" s="168"/>
      <c r="J119" s="168" t="s">
        <v>149</v>
      </c>
      <c r="K119" s="168"/>
      <c r="L119" s="168"/>
      <c r="M119" s="168"/>
    </row>
    <row r="120" spans="5:20">
      <c r="E120" s="63"/>
      <c r="F120" s="64" t="s">
        <v>150</v>
      </c>
      <c r="G120" s="64" t="s">
        <v>151</v>
      </c>
      <c r="H120" s="64" t="s">
        <v>152</v>
      </c>
      <c r="I120" s="64" t="s">
        <v>153</v>
      </c>
      <c r="J120" s="64" t="s">
        <v>150</v>
      </c>
      <c r="K120" s="64" t="s">
        <v>151</v>
      </c>
      <c r="L120" s="64" t="s">
        <v>152</v>
      </c>
      <c r="M120" s="64" t="s">
        <v>153</v>
      </c>
    </row>
    <row r="121" spans="5:20">
      <c r="E121" s="62" t="s">
        <v>16</v>
      </c>
      <c r="F121" s="65">
        <v>1944</v>
      </c>
      <c r="G121" s="65">
        <v>812</v>
      </c>
      <c r="H121" s="65">
        <f>F121-G121</f>
        <v>1132</v>
      </c>
      <c r="I121" s="66">
        <f>G121/F121</f>
        <v>0.41769547325102879</v>
      </c>
      <c r="J121" s="65">
        <v>421</v>
      </c>
      <c r="K121" s="65">
        <v>81</v>
      </c>
      <c r="L121" s="65">
        <f>J121-K121</f>
        <v>340</v>
      </c>
      <c r="M121" s="66">
        <f>K121/J121</f>
        <v>0.19239904988123516</v>
      </c>
    </row>
    <row r="122" spans="5:20">
      <c r="E122" s="62" t="s">
        <v>61</v>
      </c>
      <c r="F122" s="65">
        <v>1357</v>
      </c>
      <c r="G122" s="65">
        <v>422</v>
      </c>
      <c r="H122" s="65">
        <f>F122-G122</f>
        <v>935</v>
      </c>
      <c r="I122" s="66">
        <f>G122/F122</f>
        <v>0.31098010316875463</v>
      </c>
      <c r="J122" s="65">
        <v>413</v>
      </c>
      <c r="K122" s="65">
        <v>67</v>
      </c>
      <c r="L122" s="65">
        <f>J122-K122</f>
        <v>346</v>
      </c>
      <c r="M122" s="66">
        <f>K122/J122</f>
        <v>0.16222760290556901</v>
      </c>
    </row>
    <row r="123" spans="5:20">
      <c r="E123" s="62" t="s">
        <v>85</v>
      </c>
      <c r="F123" s="65">
        <v>1423</v>
      </c>
      <c r="G123" s="65">
        <v>431</v>
      </c>
      <c r="H123" s="65">
        <f>F123-G123</f>
        <v>992</v>
      </c>
      <c r="I123" s="66">
        <f>G123/F123</f>
        <v>0.30288123682361207</v>
      </c>
      <c r="J123" s="65">
        <v>366</v>
      </c>
      <c r="K123" s="65">
        <v>62</v>
      </c>
      <c r="L123" s="65">
        <f>J123-K123</f>
        <v>304</v>
      </c>
      <c r="M123" s="66">
        <f>K123/J123</f>
        <v>0.16939890710382513</v>
      </c>
    </row>
    <row r="124" spans="5:20">
      <c r="E124" s="62" t="s">
        <v>109</v>
      </c>
      <c r="F124" s="65">
        <v>1944</v>
      </c>
      <c r="G124" s="65">
        <v>725</v>
      </c>
      <c r="H124" s="65">
        <f>F124-G124</f>
        <v>1219</v>
      </c>
      <c r="I124" s="66">
        <f>G124/F124</f>
        <v>0.37294238683127573</v>
      </c>
      <c r="J124" s="65">
        <v>461</v>
      </c>
      <c r="K124" s="65">
        <v>58</v>
      </c>
      <c r="L124" s="65">
        <f>J124-K124</f>
        <v>403</v>
      </c>
      <c r="M124" s="66">
        <f>K124/J124</f>
        <v>0.12581344902386118</v>
      </c>
    </row>
    <row r="125" spans="5:20">
      <c r="E125" s="62" t="s">
        <v>138</v>
      </c>
      <c r="F125" s="62">
        <f>F121+F122+F123+F124</f>
        <v>6668</v>
      </c>
      <c r="G125" s="62">
        <f>G121+G122+G123+G124</f>
        <v>2390</v>
      </c>
      <c r="H125" s="62">
        <f>H121+H122+H123+H124</f>
        <v>4278</v>
      </c>
      <c r="I125" s="67">
        <f>G125/F125</f>
        <v>0.35842831433713257</v>
      </c>
      <c r="J125" s="62">
        <f>J121+J122+J123+J124</f>
        <v>1661</v>
      </c>
      <c r="K125" s="62">
        <f>K121+K122+K123+K124</f>
        <v>268</v>
      </c>
      <c r="L125" s="62">
        <f>L121+L122+L123+L124</f>
        <v>1393</v>
      </c>
      <c r="M125" s="67">
        <f>K125/J125</f>
        <v>0.16134858518964479</v>
      </c>
    </row>
    <row r="126" spans="5:20">
      <c r="E126" s="68" t="s">
        <v>154</v>
      </c>
      <c r="H126" s="69"/>
    </row>
    <row r="127" spans="5:20">
      <c r="E127" s="68" t="s">
        <v>155</v>
      </c>
      <c r="H127" s="69"/>
    </row>
    <row r="137" spans="1:21">
      <c r="A137" s="5" t="s">
        <v>135</v>
      </c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</row>
    <row r="138" spans="1:21">
      <c r="A138" s="5" t="s">
        <v>0</v>
      </c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</row>
    <row r="139" spans="1:21">
      <c r="A139" s="5" t="s">
        <v>1</v>
      </c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</row>
    <row r="140" spans="1:21">
      <c r="A140" s="12" t="s">
        <v>160</v>
      </c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</row>
    <row r="141" spans="1:21">
      <c r="A141" s="153" t="s">
        <v>3</v>
      </c>
      <c r="B141" s="153"/>
      <c r="C141" s="153"/>
      <c r="D141" s="153"/>
      <c r="E141" s="153"/>
      <c r="F141" s="12" t="s">
        <v>156</v>
      </c>
      <c r="G141" s="12"/>
      <c r="H141" s="12"/>
      <c r="I141" s="12"/>
      <c r="J141" s="12"/>
      <c r="K141" s="12"/>
      <c r="L141" s="12"/>
      <c r="M141" s="12"/>
      <c r="N141" s="12" t="s">
        <v>157</v>
      </c>
      <c r="O141" s="12"/>
      <c r="P141" s="12"/>
      <c r="Q141" s="12"/>
      <c r="R141" s="12"/>
      <c r="S141" s="12"/>
      <c r="T141" s="12"/>
      <c r="U141" s="12"/>
    </row>
    <row r="142" spans="1:21">
      <c r="A142" s="153"/>
      <c r="B142" s="153"/>
      <c r="C142" s="153"/>
      <c r="D142" s="153"/>
      <c r="E142" s="153"/>
      <c r="F142" s="12" t="s">
        <v>158</v>
      </c>
      <c r="G142" s="12"/>
      <c r="H142" s="12"/>
      <c r="I142" s="12"/>
      <c r="J142" s="12" t="s">
        <v>159</v>
      </c>
      <c r="K142" s="12"/>
      <c r="L142" s="12"/>
      <c r="M142" s="12"/>
      <c r="N142" s="12" t="s">
        <v>158</v>
      </c>
      <c r="O142" s="12"/>
      <c r="P142" s="12"/>
      <c r="Q142" s="12"/>
      <c r="R142" s="12" t="s">
        <v>159</v>
      </c>
      <c r="S142" s="12"/>
      <c r="T142" s="12"/>
      <c r="U142" s="12"/>
    </row>
    <row r="143" spans="1:21" ht="17.399999999999999">
      <c r="A143" s="169" t="s">
        <v>16</v>
      </c>
      <c r="B143" s="169"/>
      <c r="C143" s="169"/>
      <c r="D143" s="169"/>
      <c r="E143" s="169"/>
      <c r="F143" s="70">
        <f t="shared" ref="F143:G147" si="15">F96+J96</f>
        <v>413</v>
      </c>
      <c r="G143" s="70">
        <f t="shared" si="15"/>
        <v>314</v>
      </c>
      <c r="H143" s="70">
        <f>F143-G143</f>
        <v>99</v>
      </c>
      <c r="I143" s="71">
        <f>G143/F143</f>
        <v>0.76029055690072644</v>
      </c>
      <c r="J143" s="72">
        <f t="shared" ref="J143:K147" si="16">F121</f>
        <v>1944</v>
      </c>
      <c r="K143" s="72">
        <f t="shared" si="16"/>
        <v>812</v>
      </c>
      <c r="L143" s="73">
        <f>J143-K143</f>
        <v>1132</v>
      </c>
      <c r="M143" s="71">
        <f>K143/J143</f>
        <v>0.41769547325102879</v>
      </c>
      <c r="N143" s="70">
        <f t="shared" ref="N143:O147" si="17">N96+R96</f>
        <v>106</v>
      </c>
      <c r="O143" s="70">
        <f t="shared" si="17"/>
        <v>52</v>
      </c>
      <c r="P143" s="70">
        <f>N143-O143</f>
        <v>54</v>
      </c>
      <c r="Q143" s="71">
        <f>O143/N143</f>
        <v>0.49056603773584906</v>
      </c>
      <c r="R143" s="72">
        <f t="shared" ref="R143:S147" si="18">J121</f>
        <v>421</v>
      </c>
      <c r="S143" s="72">
        <f t="shared" si="18"/>
        <v>81</v>
      </c>
      <c r="T143" s="73">
        <f>R143-S143</f>
        <v>340</v>
      </c>
      <c r="U143" s="71">
        <f>S143/R143</f>
        <v>0.19239904988123516</v>
      </c>
    </row>
    <row r="144" spans="1:21" ht="17.399999999999999">
      <c r="A144" s="170" t="s">
        <v>61</v>
      </c>
      <c r="B144" s="170"/>
      <c r="C144" s="170"/>
      <c r="D144" s="170"/>
      <c r="E144" s="170"/>
      <c r="F144" s="74">
        <f t="shared" si="15"/>
        <v>182</v>
      </c>
      <c r="G144" s="74">
        <f t="shared" si="15"/>
        <v>145</v>
      </c>
      <c r="H144" s="74">
        <f>F144-G144</f>
        <v>37</v>
      </c>
      <c r="I144" s="75">
        <f>G144/F144</f>
        <v>0.79670329670329665</v>
      </c>
      <c r="J144" s="76">
        <f t="shared" si="16"/>
        <v>1357</v>
      </c>
      <c r="K144" s="76">
        <f t="shared" si="16"/>
        <v>422</v>
      </c>
      <c r="L144" s="77">
        <f>J144-K144</f>
        <v>935</v>
      </c>
      <c r="M144" s="75">
        <f>K144/J144</f>
        <v>0.31098010316875463</v>
      </c>
      <c r="N144" s="74">
        <f t="shared" si="17"/>
        <v>20</v>
      </c>
      <c r="O144" s="74">
        <f t="shared" si="17"/>
        <v>12</v>
      </c>
      <c r="P144" s="74">
        <f>N144-O144</f>
        <v>8</v>
      </c>
      <c r="Q144" s="75">
        <f>O144/N144</f>
        <v>0.6</v>
      </c>
      <c r="R144" s="76">
        <f t="shared" si="18"/>
        <v>413</v>
      </c>
      <c r="S144" s="76">
        <f t="shared" si="18"/>
        <v>67</v>
      </c>
      <c r="T144" s="77">
        <f>R144-S144</f>
        <v>346</v>
      </c>
      <c r="U144" s="75">
        <f>S144/R144</f>
        <v>0.16222760290556901</v>
      </c>
    </row>
    <row r="145" spans="1:21" ht="17.399999999999999">
      <c r="A145" s="171" t="s">
        <v>85</v>
      </c>
      <c r="B145" s="171"/>
      <c r="C145" s="171"/>
      <c r="D145" s="171"/>
      <c r="E145" s="171"/>
      <c r="F145" s="78">
        <f t="shared" si="15"/>
        <v>167</v>
      </c>
      <c r="G145" s="78">
        <f t="shared" si="15"/>
        <v>125</v>
      </c>
      <c r="H145" s="78">
        <f>F145-G145</f>
        <v>42</v>
      </c>
      <c r="I145" s="79">
        <f>G145/F145</f>
        <v>0.74850299401197606</v>
      </c>
      <c r="J145" s="80">
        <f t="shared" si="16"/>
        <v>1423</v>
      </c>
      <c r="K145" s="80">
        <f t="shared" si="16"/>
        <v>431</v>
      </c>
      <c r="L145" s="81">
        <f>J145-K145</f>
        <v>992</v>
      </c>
      <c r="M145" s="79">
        <f>K145/J145</f>
        <v>0.30288123682361207</v>
      </c>
      <c r="N145" s="78">
        <f t="shared" si="17"/>
        <v>20</v>
      </c>
      <c r="O145" s="78">
        <f t="shared" si="17"/>
        <v>12</v>
      </c>
      <c r="P145" s="78">
        <f>N145-O145</f>
        <v>8</v>
      </c>
      <c r="Q145" s="79">
        <f>O145/N145</f>
        <v>0.6</v>
      </c>
      <c r="R145" s="80">
        <f t="shared" si="18"/>
        <v>366</v>
      </c>
      <c r="S145" s="80">
        <f t="shared" si="18"/>
        <v>62</v>
      </c>
      <c r="T145" s="81">
        <f>R145-S145</f>
        <v>304</v>
      </c>
      <c r="U145" s="79">
        <f>S145/R145</f>
        <v>0.16939890710382513</v>
      </c>
    </row>
    <row r="146" spans="1:21" ht="17.399999999999999">
      <c r="A146" s="172" t="s">
        <v>109</v>
      </c>
      <c r="B146" s="172"/>
      <c r="C146" s="172"/>
      <c r="D146" s="172"/>
      <c r="E146" s="172"/>
      <c r="F146" s="82">
        <f t="shared" si="15"/>
        <v>176</v>
      </c>
      <c r="G146" s="82">
        <f t="shared" si="15"/>
        <v>114</v>
      </c>
      <c r="H146" s="82">
        <f>F146-G146</f>
        <v>62</v>
      </c>
      <c r="I146" s="83">
        <f>G146/F146</f>
        <v>0.64772727272727271</v>
      </c>
      <c r="J146" s="84">
        <f t="shared" si="16"/>
        <v>1944</v>
      </c>
      <c r="K146" s="84">
        <f t="shared" si="16"/>
        <v>725</v>
      </c>
      <c r="L146" s="85">
        <f>J146-K146</f>
        <v>1219</v>
      </c>
      <c r="M146" s="83">
        <f>K146/J146</f>
        <v>0.37294238683127573</v>
      </c>
      <c r="N146" s="82">
        <f t="shared" si="17"/>
        <v>29</v>
      </c>
      <c r="O146" s="82">
        <f t="shared" si="17"/>
        <v>7</v>
      </c>
      <c r="P146" s="82">
        <f>N146-O146</f>
        <v>22</v>
      </c>
      <c r="Q146" s="83">
        <f>O146/N146</f>
        <v>0.2413793103448276</v>
      </c>
      <c r="R146" s="84">
        <f t="shared" si="18"/>
        <v>461</v>
      </c>
      <c r="S146" s="84">
        <f t="shared" si="18"/>
        <v>58</v>
      </c>
      <c r="T146" s="85">
        <f>R146-S146</f>
        <v>403</v>
      </c>
      <c r="U146" s="83">
        <f>S146/R146</f>
        <v>0.12581344902386118</v>
      </c>
    </row>
    <row r="147" spans="1:21" ht="21">
      <c r="A147" s="158" t="s">
        <v>138</v>
      </c>
      <c r="B147" s="158"/>
      <c r="C147" s="158"/>
      <c r="D147" s="158"/>
      <c r="E147" s="158"/>
      <c r="F147" s="86">
        <f t="shared" si="15"/>
        <v>938</v>
      </c>
      <c r="G147" s="86">
        <f t="shared" si="15"/>
        <v>698</v>
      </c>
      <c r="H147" s="86">
        <f>F147-G147</f>
        <v>240</v>
      </c>
      <c r="I147" s="87">
        <f>G147/F147</f>
        <v>0.74413646055437099</v>
      </c>
      <c r="J147" s="88">
        <f t="shared" si="16"/>
        <v>6668</v>
      </c>
      <c r="K147" s="88">
        <f t="shared" si="16"/>
        <v>2390</v>
      </c>
      <c r="L147" s="89">
        <f>J147-K147</f>
        <v>4278</v>
      </c>
      <c r="M147" s="87">
        <f>K147/J147</f>
        <v>0.35842831433713257</v>
      </c>
      <c r="N147" s="86">
        <f t="shared" si="17"/>
        <v>175</v>
      </c>
      <c r="O147" s="86">
        <f t="shared" si="17"/>
        <v>83</v>
      </c>
      <c r="P147" s="86">
        <f>N147-O147</f>
        <v>92</v>
      </c>
      <c r="Q147" s="87">
        <f>O147/N147</f>
        <v>0.47428571428571431</v>
      </c>
      <c r="R147" s="88">
        <f t="shared" si="18"/>
        <v>1661</v>
      </c>
      <c r="S147" s="88">
        <f t="shared" si="18"/>
        <v>268</v>
      </c>
      <c r="T147" s="89">
        <f>R147-S147</f>
        <v>1393</v>
      </c>
      <c r="U147" s="87">
        <f>S147/R147</f>
        <v>0.16134858518964479</v>
      </c>
    </row>
  </sheetData>
  <mergeCells count="116">
    <mergeCell ref="A143:E143"/>
    <mergeCell ref="A144:E144"/>
    <mergeCell ref="A145:E145"/>
    <mergeCell ref="A146:E146"/>
    <mergeCell ref="A147:E147"/>
    <mergeCell ref="E116:T116"/>
    <mergeCell ref="E118:M118"/>
    <mergeCell ref="F119:I119"/>
    <mergeCell ref="J119:M119"/>
    <mergeCell ref="A137:U137"/>
    <mergeCell ref="A138:U138"/>
    <mergeCell ref="A139:U139"/>
    <mergeCell ref="A140:U140"/>
    <mergeCell ref="A141:E142"/>
    <mergeCell ref="F141:M141"/>
    <mergeCell ref="N141:U141"/>
    <mergeCell ref="F142:I142"/>
    <mergeCell ref="J142:M142"/>
    <mergeCell ref="N142:Q142"/>
    <mergeCell ref="R142:U142"/>
    <mergeCell ref="E114:H114"/>
    <mergeCell ref="I114:K114"/>
    <mergeCell ref="L114:N114"/>
    <mergeCell ref="O114:Q114"/>
    <mergeCell ref="R114:T114"/>
    <mergeCell ref="E115:H115"/>
    <mergeCell ref="I115:K115"/>
    <mergeCell ref="L115:N115"/>
    <mergeCell ref="O115:Q115"/>
    <mergeCell ref="R115:T115"/>
    <mergeCell ref="A100:E100"/>
    <mergeCell ref="A101:E101"/>
    <mergeCell ref="E111:T111"/>
    <mergeCell ref="E112:H112"/>
    <mergeCell ref="I112:K112"/>
    <mergeCell ref="L112:N112"/>
    <mergeCell ref="O112:Q112"/>
    <mergeCell ref="R112:T112"/>
    <mergeCell ref="E113:H113"/>
    <mergeCell ref="I113:K113"/>
    <mergeCell ref="L113:N113"/>
    <mergeCell ref="O113:Q113"/>
    <mergeCell ref="R113:T113"/>
    <mergeCell ref="V93:Y94"/>
    <mergeCell ref="F94:I94"/>
    <mergeCell ref="J94:M94"/>
    <mergeCell ref="N94:Q94"/>
    <mergeCell ref="R94:U94"/>
    <mergeCell ref="A96:E96"/>
    <mergeCell ref="A97:E97"/>
    <mergeCell ref="A98:E98"/>
    <mergeCell ref="A99:E99"/>
    <mergeCell ref="A85:E85"/>
    <mergeCell ref="A86:E86"/>
    <mergeCell ref="A87:E87"/>
    <mergeCell ref="A89:U89"/>
    <mergeCell ref="A90:U90"/>
    <mergeCell ref="A91:U91"/>
    <mergeCell ref="A92:U92"/>
    <mergeCell ref="A93:E95"/>
    <mergeCell ref="F93:M93"/>
    <mergeCell ref="N93:U93"/>
    <mergeCell ref="A70:E70"/>
    <mergeCell ref="A71:A84"/>
    <mergeCell ref="B71:B74"/>
    <mergeCell ref="C71:C72"/>
    <mergeCell ref="C73:C74"/>
    <mergeCell ref="B75:B79"/>
    <mergeCell ref="C75:C78"/>
    <mergeCell ref="B80:B81"/>
    <mergeCell ref="B83:B84"/>
    <mergeCell ref="C83:C84"/>
    <mergeCell ref="A53:E53"/>
    <mergeCell ref="A54:A69"/>
    <mergeCell ref="B54:B55"/>
    <mergeCell ref="C54:C55"/>
    <mergeCell ref="B56:B59"/>
    <mergeCell ref="C56:C59"/>
    <mergeCell ref="B60:B61"/>
    <mergeCell ref="C60:C61"/>
    <mergeCell ref="B63:B69"/>
    <mergeCell ref="C63:C68"/>
    <mergeCell ref="A37:E37"/>
    <mergeCell ref="A38:A52"/>
    <mergeCell ref="B38:B40"/>
    <mergeCell ref="C38:C39"/>
    <mergeCell ref="B41:B43"/>
    <mergeCell ref="C41:C43"/>
    <mergeCell ref="B44:B46"/>
    <mergeCell ref="C45:C46"/>
    <mergeCell ref="B47:B51"/>
    <mergeCell ref="C47:C51"/>
    <mergeCell ref="A7:A36"/>
    <mergeCell ref="B8:B25"/>
    <mergeCell ref="C9:C12"/>
    <mergeCell ref="C13:C23"/>
    <mergeCell ref="B26:B30"/>
    <mergeCell ref="C27:C30"/>
    <mergeCell ref="B32:B33"/>
    <mergeCell ref="C32:C33"/>
    <mergeCell ref="B34:B35"/>
    <mergeCell ref="C34:C35"/>
    <mergeCell ref="A1:U1"/>
    <mergeCell ref="A2:U2"/>
    <mergeCell ref="A3:U3"/>
    <mergeCell ref="A4:A6"/>
    <mergeCell ref="B4:B6"/>
    <mergeCell ref="C4:C6"/>
    <mergeCell ref="D4:D6"/>
    <mergeCell ref="E4:E6"/>
    <mergeCell ref="F4:M4"/>
    <mergeCell ref="N4:U4"/>
    <mergeCell ref="F5:I5"/>
    <mergeCell ref="J5:M5"/>
    <mergeCell ref="N5:Q5"/>
    <mergeCell ref="R5:U5"/>
  </mergeCells>
  <pageMargins left="0" right="0" top="0.39374999999999999" bottom="0.39374999999999999" header="0" footer="0"/>
  <pageSetup paperSize="9" firstPageNumber="0" orientation="portrait" horizontalDpi="300" verticalDpi="300"/>
  <headerFooter>
    <oddHeader>&amp;C&amp;A</oddHeader>
    <oddFooter>&amp;CPágina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7"/>
  <sheetViews>
    <sheetView zoomScale="82" zoomScaleNormal="82" workbookViewId="0"/>
  </sheetViews>
  <sheetFormatPr defaultRowHeight="13.8"/>
  <cols>
    <col min="1" max="1" width="3.8984375" customWidth="1"/>
    <col min="2" max="2" width="4.5" customWidth="1"/>
    <col min="3" max="4" width="10.59765625" customWidth="1"/>
    <col min="5" max="5" width="46.59765625" customWidth="1"/>
    <col min="6" max="21" width="8.59765625" customWidth="1"/>
    <col min="22" max="25" width="10.59765625" customWidth="1"/>
    <col min="26" max="64" width="9" customWidth="1"/>
    <col min="65" max="1025" width="10.5" customWidth="1"/>
  </cols>
  <sheetData>
    <row r="1" spans="1:2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</row>
    <row r="2" spans="1:2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</row>
    <row r="3" spans="1:21">
      <c r="A3" s="12" t="s">
        <v>214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</row>
    <row r="4" spans="1:21">
      <c r="A4" s="11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9" t="s">
        <v>8</v>
      </c>
      <c r="G4" s="9"/>
      <c r="H4" s="9"/>
      <c r="I4" s="9"/>
      <c r="J4" s="9"/>
      <c r="K4" s="9"/>
      <c r="L4" s="9"/>
      <c r="M4" s="9"/>
      <c r="N4" s="9" t="s">
        <v>9</v>
      </c>
      <c r="O4" s="9"/>
      <c r="P4" s="9"/>
      <c r="Q4" s="9"/>
      <c r="R4" s="9"/>
      <c r="S4" s="9"/>
      <c r="T4" s="9"/>
      <c r="U4" s="9"/>
    </row>
    <row r="5" spans="1:21">
      <c r="A5" s="11"/>
      <c r="B5" s="10"/>
      <c r="C5" s="10"/>
      <c r="D5" s="10"/>
      <c r="E5" s="10"/>
      <c r="F5" s="9" t="s">
        <v>10</v>
      </c>
      <c r="G5" s="9"/>
      <c r="H5" s="9"/>
      <c r="I5" s="9"/>
      <c r="J5" s="9" t="s">
        <v>11</v>
      </c>
      <c r="K5" s="9"/>
      <c r="L5" s="9"/>
      <c r="M5" s="9"/>
      <c r="N5" s="9" t="s">
        <v>10</v>
      </c>
      <c r="O5" s="9"/>
      <c r="P5" s="9"/>
      <c r="Q5" s="9"/>
      <c r="R5" s="9" t="s">
        <v>11</v>
      </c>
      <c r="S5" s="9"/>
      <c r="T5" s="9"/>
      <c r="U5" s="9"/>
    </row>
    <row r="6" spans="1:21">
      <c r="A6" s="11"/>
      <c r="B6" s="10"/>
      <c r="C6" s="10"/>
      <c r="D6" s="10"/>
      <c r="E6" s="10"/>
      <c r="F6" s="18" t="s">
        <v>12</v>
      </c>
      <c r="G6" s="18" t="s">
        <v>13</v>
      </c>
      <c r="H6" s="18" t="s">
        <v>14</v>
      </c>
      <c r="I6" s="18" t="s">
        <v>15</v>
      </c>
      <c r="J6" s="18" t="s">
        <v>12</v>
      </c>
      <c r="K6" s="18" t="s">
        <v>13</v>
      </c>
      <c r="L6" s="18" t="s">
        <v>14</v>
      </c>
      <c r="M6" s="18" t="s">
        <v>15</v>
      </c>
      <c r="N6" s="18" t="s">
        <v>12</v>
      </c>
      <c r="O6" s="18" t="s">
        <v>13</v>
      </c>
      <c r="P6" s="18" t="s">
        <v>14</v>
      </c>
      <c r="Q6" s="18" t="s">
        <v>15</v>
      </c>
      <c r="R6" s="18" t="s">
        <v>12</v>
      </c>
      <c r="S6" s="18" t="s">
        <v>13</v>
      </c>
      <c r="T6" s="18" t="s">
        <v>14</v>
      </c>
      <c r="U6" s="18" t="s">
        <v>15</v>
      </c>
    </row>
    <row r="7" spans="1:21">
      <c r="A7" s="8" t="s">
        <v>16</v>
      </c>
      <c r="B7" s="19">
        <v>1</v>
      </c>
      <c r="C7" s="20" t="s">
        <v>17</v>
      </c>
      <c r="D7" s="20">
        <v>13669</v>
      </c>
      <c r="E7" s="21" t="s">
        <v>18</v>
      </c>
      <c r="F7" s="22">
        <v>14</v>
      </c>
      <c r="G7" s="23">
        <v>14</v>
      </c>
      <c r="H7" s="22">
        <f>F7-G7</f>
        <v>0</v>
      </c>
      <c r="I7" s="24">
        <f>G7/F7</f>
        <v>1</v>
      </c>
      <c r="J7" s="24"/>
      <c r="K7" s="23"/>
      <c r="L7" s="22"/>
      <c r="M7" s="24"/>
      <c r="N7" s="22"/>
      <c r="O7" s="23"/>
      <c r="P7" s="22"/>
      <c r="Q7" s="24"/>
      <c r="R7" s="22"/>
      <c r="S7" s="23"/>
      <c r="T7" s="22"/>
      <c r="U7" s="24"/>
    </row>
    <row r="8" spans="1:21">
      <c r="A8" s="8"/>
      <c r="B8" s="7">
        <v>2</v>
      </c>
      <c r="C8" s="20" t="s">
        <v>19</v>
      </c>
      <c r="D8" s="20">
        <v>1401</v>
      </c>
      <c r="E8" s="21" t="s">
        <v>20</v>
      </c>
      <c r="F8" s="22">
        <v>29</v>
      </c>
      <c r="G8" s="23">
        <v>29</v>
      </c>
      <c r="H8" s="22">
        <f>F8-G8</f>
        <v>0</v>
      </c>
      <c r="I8" s="24">
        <f>G8/F8</f>
        <v>1</v>
      </c>
      <c r="J8" s="25">
        <v>1</v>
      </c>
      <c r="K8" s="23">
        <v>1</v>
      </c>
      <c r="L8" s="22">
        <f>J8-K8</f>
        <v>0</v>
      </c>
      <c r="M8" s="24">
        <f>K8/J8</f>
        <v>1</v>
      </c>
      <c r="N8" s="22">
        <v>10</v>
      </c>
      <c r="O8" s="23">
        <v>10</v>
      </c>
      <c r="P8" s="22">
        <f>N8-O8</f>
        <v>0</v>
      </c>
      <c r="Q8" s="24">
        <f>O8/N8</f>
        <v>1</v>
      </c>
      <c r="R8" s="22"/>
      <c r="S8" s="23"/>
      <c r="T8" s="22"/>
      <c r="U8" s="24"/>
    </row>
    <row r="9" spans="1:21">
      <c r="A9" s="8"/>
      <c r="B9" s="7"/>
      <c r="C9" s="6" t="s">
        <v>21</v>
      </c>
      <c r="D9" s="20">
        <v>1472</v>
      </c>
      <c r="E9" s="21" t="s">
        <v>22</v>
      </c>
      <c r="F9" s="22">
        <v>0</v>
      </c>
      <c r="G9" s="23">
        <v>0</v>
      </c>
      <c r="H9" s="22">
        <f>F9-G9</f>
        <v>0</v>
      </c>
      <c r="I9" s="24"/>
      <c r="J9" s="25">
        <v>0</v>
      </c>
      <c r="K9" s="23"/>
      <c r="L9" s="22">
        <f>J9-K9</f>
        <v>0</v>
      </c>
      <c r="M9" s="24"/>
      <c r="N9" s="22"/>
      <c r="O9" s="23"/>
      <c r="P9" s="22"/>
      <c r="Q9" s="24"/>
      <c r="R9" s="22"/>
      <c r="S9" s="23"/>
      <c r="T9" s="22"/>
      <c r="U9" s="24"/>
    </row>
    <row r="10" spans="1:21">
      <c r="A10" s="8"/>
      <c r="B10" s="7"/>
      <c r="C10" s="6"/>
      <c r="D10" s="20">
        <v>1441</v>
      </c>
      <c r="E10" s="21" t="s">
        <v>23</v>
      </c>
      <c r="F10" s="22"/>
      <c r="G10" s="23"/>
      <c r="H10" s="22"/>
      <c r="I10" s="24"/>
      <c r="J10" s="25"/>
      <c r="K10" s="23"/>
      <c r="L10" s="22"/>
      <c r="M10" s="24"/>
      <c r="N10" s="22">
        <v>10</v>
      </c>
      <c r="O10" s="23">
        <v>7</v>
      </c>
      <c r="P10" s="22">
        <f>N10-O10</f>
        <v>3</v>
      </c>
      <c r="Q10" s="24">
        <f>O10/N10</f>
        <v>0.7</v>
      </c>
      <c r="R10" s="22"/>
      <c r="S10" s="23"/>
      <c r="T10" s="22"/>
      <c r="U10" s="24"/>
    </row>
    <row r="11" spans="1:21">
      <c r="A11" s="8"/>
      <c r="B11" s="7"/>
      <c r="C11" s="6"/>
      <c r="D11" s="20">
        <v>1529</v>
      </c>
      <c r="E11" s="21" t="s">
        <v>24</v>
      </c>
      <c r="F11" s="22">
        <v>45</v>
      </c>
      <c r="G11" s="23">
        <v>39</v>
      </c>
      <c r="H11" s="22">
        <f t="shared" ref="H11:H17" si="0">F11-G11</f>
        <v>6</v>
      </c>
      <c r="I11" s="24">
        <f t="shared" ref="I11:I17" si="1">G11/F11</f>
        <v>0.8666666666666667</v>
      </c>
      <c r="J11" s="25"/>
      <c r="K11" s="23"/>
      <c r="L11" s="22"/>
      <c r="M11" s="24"/>
      <c r="N11" s="22"/>
      <c r="O11" s="23"/>
      <c r="P11" s="22"/>
      <c r="Q11" s="24"/>
      <c r="R11" s="22"/>
      <c r="S11" s="23"/>
      <c r="T11" s="22"/>
      <c r="U11" s="24"/>
    </row>
    <row r="12" spans="1:21">
      <c r="A12" s="8"/>
      <c r="B12" s="7"/>
      <c r="C12" s="6"/>
      <c r="D12" s="20">
        <v>1482</v>
      </c>
      <c r="E12" s="21" t="s">
        <v>25</v>
      </c>
      <c r="F12" s="22">
        <v>32</v>
      </c>
      <c r="G12" s="23">
        <v>26</v>
      </c>
      <c r="H12" s="22">
        <f t="shared" si="0"/>
        <v>6</v>
      </c>
      <c r="I12" s="24">
        <f t="shared" si="1"/>
        <v>0.8125</v>
      </c>
      <c r="J12" s="25"/>
      <c r="K12" s="23"/>
      <c r="L12" s="22"/>
      <c r="M12" s="24"/>
      <c r="N12" s="22">
        <v>25</v>
      </c>
      <c r="O12" s="23">
        <v>0</v>
      </c>
      <c r="P12" s="22">
        <f>N12-O12</f>
        <v>25</v>
      </c>
      <c r="Q12" s="24">
        <f>O12/N12</f>
        <v>0</v>
      </c>
      <c r="R12" s="22"/>
      <c r="S12" s="23"/>
      <c r="T12" s="22"/>
      <c r="U12" s="24"/>
    </row>
    <row r="13" spans="1:21">
      <c r="A13" s="8"/>
      <c r="B13" s="7"/>
      <c r="C13" s="6" t="s">
        <v>26</v>
      </c>
      <c r="D13" s="20"/>
      <c r="E13" s="21" t="s">
        <v>27</v>
      </c>
      <c r="F13" s="22">
        <v>30</v>
      </c>
      <c r="G13" s="23">
        <v>30</v>
      </c>
      <c r="H13" s="22">
        <f t="shared" si="0"/>
        <v>0</v>
      </c>
      <c r="I13" s="24">
        <f t="shared" si="1"/>
        <v>1</v>
      </c>
      <c r="J13" s="25">
        <v>0</v>
      </c>
      <c r="K13" s="23"/>
      <c r="L13" s="22">
        <f>J13-K13</f>
        <v>0</v>
      </c>
      <c r="M13" s="24"/>
      <c r="N13" s="22"/>
      <c r="O13" s="23"/>
      <c r="P13" s="22"/>
      <c r="Q13" s="24"/>
      <c r="R13" s="22"/>
      <c r="S13" s="23"/>
      <c r="T13" s="22"/>
      <c r="U13" s="24"/>
    </row>
    <row r="14" spans="1:21">
      <c r="A14" s="8"/>
      <c r="B14" s="7"/>
      <c r="C14" s="6"/>
      <c r="D14" s="20"/>
      <c r="E14" s="21" t="s">
        <v>28</v>
      </c>
      <c r="F14" s="22">
        <v>10</v>
      </c>
      <c r="G14" s="23">
        <v>10</v>
      </c>
      <c r="H14" s="22">
        <f t="shared" si="0"/>
        <v>0</v>
      </c>
      <c r="I14" s="24">
        <f t="shared" si="1"/>
        <v>1</v>
      </c>
      <c r="J14" s="25"/>
      <c r="K14" s="23"/>
      <c r="L14" s="22"/>
      <c r="M14" s="24"/>
      <c r="N14" s="22"/>
      <c r="O14" s="23"/>
      <c r="P14" s="22"/>
      <c r="Q14" s="24"/>
      <c r="R14" s="22"/>
      <c r="S14" s="23"/>
      <c r="T14" s="22"/>
      <c r="U14" s="24"/>
    </row>
    <row r="15" spans="1:21">
      <c r="A15" s="8"/>
      <c r="B15" s="7"/>
      <c r="C15" s="6"/>
      <c r="D15" s="20"/>
      <c r="E15" s="21" t="s">
        <v>29</v>
      </c>
      <c r="F15" s="22">
        <v>2</v>
      </c>
      <c r="G15" s="23">
        <v>1</v>
      </c>
      <c r="H15" s="22">
        <f t="shared" si="0"/>
        <v>1</v>
      </c>
      <c r="I15" s="24">
        <f t="shared" si="1"/>
        <v>0.5</v>
      </c>
      <c r="J15" s="25"/>
      <c r="K15" s="23"/>
      <c r="L15" s="22"/>
      <c r="M15" s="24"/>
      <c r="N15" s="22"/>
      <c r="O15" s="23"/>
      <c r="P15" s="22"/>
      <c r="Q15" s="24"/>
      <c r="R15" s="22"/>
      <c r="S15" s="23"/>
      <c r="T15" s="22"/>
      <c r="U15" s="24"/>
    </row>
    <row r="16" spans="1:21">
      <c r="A16" s="8"/>
      <c r="B16" s="7"/>
      <c r="C16" s="6"/>
      <c r="D16" s="20"/>
      <c r="E16" s="21" t="s">
        <v>30</v>
      </c>
      <c r="F16" s="22">
        <v>23</v>
      </c>
      <c r="G16" s="23">
        <v>11</v>
      </c>
      <c r="H16" s="22">
        <f t="shared" si="0"/>
        <v>12</v>
      </c>
      <c r="I16" s="24">
        <f t="shared" si="1"/>
        <v>0.47826086956521741</v>
      </c>
      <c r="J16" s="25"/>
      <c r="K16" s="23"/>
      <c r="L16" s="22"/>
      <c r="M16" s="24"/>
      <c r="N16" s="22"/>
      <c r="O16" s="23"/>
      <c r="P16" s="22"/>
      <c r="Q16" s="24"/>
      <c r="R16" s="22"/>
      <c r="S16" s="23"/>
      <c r="T16" s="22"/>
      <c r="U16" s="24"/>
    </row>
    <row r="17" spans="1:21">
      <c r="A17" s="8"/>
      <c r="B17" s="7"/>
      <c r="C17" s="6"/>
      <c r="D17" s="20"/>
      <c r="E17" s="21" t="s">
        <v>31</v>
      </c>
      <c r="F17" s="22">
        <v>30</v>
      </c>
      <c r="G17" s="23">
        <v>25</v>
      </c>
      <c r="H17" s="22">
        <f t="shared" si="0"/>
        <v>5</v>
      </c>
      <c r="I17" s="24">
        <f t="shared" si="1"/>
        <v>0.83333333333333337</v>
      </c>
      <c r="J17" s="25"/>
      <c r="K17" s="23"/>
      <c r="L17" s="22"/>
      <c r="M17" s="24"/>
      <c r="N17" s="22">
        <v>2</v>
      </c>
      <c r="O17" s="23"/>
      <c r="P17" s="22">
        <f>N17-O17</f>
        <v>2</v>
      </c>
      <c r="Q17" s="24">
        <f>O17/N17</f>
        <v>0</v>
      </c>
      <c r="R17" s="22"/>
      <c r="S17" s="23"/>
      <c r="T17" s="22"/>
      <c r="U17" s="24"/>
    </row>
    <row r="18" spans="1:21">
      <c r="A18" s="8"/>
      <c r="B18" s="7"/>
      <c r="C18" s="6"/>
      <c r="D18" s="20"/>
      <c r="E18" s="21" t="s">
        <v>32</v>
      </c>
      <c r="F18" s="22"/>
      <c r="G18" s="23"/>
      <c r="H18" s="22"/>
      <c r="I18" s="24"/>
      <c r="J18" s="25"/>
      <c r="K18" s="23"/>
      <c r="L18" s="22"/>
      <c r="M18" s="24"/>
      <c r="N18" s="22">
        <v>34</v>
      </c>
      <c r="O18" s="23">
        <v>15</v>
      </c>
      <c r="P18" s="22">
        <f>N18-O18</f>
        <v>19</v>
      </c>
      <c r="Q18" s="24">
        <f>O18/N18</f>
        <v>0.44117647058823528</v>
      </c>
      <c r="R18" s="22"/>
      <c r="S18" s="23"/>
      <c r="T18" s="22"/>
      <c r="U18" s="24"/>
    </row>
    <row r="19" spans="1:21">
      <c r="A19" s="8"/>
      <c r="B19" s="7"/>
      <c r="C19" s="6"/>
      <c r="D19" s="20"/>
      <c r="E19" s="21" t="s">
        <v>33</v>
      </c>
      <c r="F19" s="22">
        <v>29</v>
      </c>
      <c r="G19" s="23">
        <v>29</v>
      </c>
      <c r="H19" s="22">
        <f t="shared" ref="H19:H26" si="2">F19-G19</f>
        <v>0</v>
      </c>
      <c r="I19" s="24">
        <f t="shared" ref="I19:I26" si="3">G19/F19</f>
        <v>1</v>
      </c>
      <c r="J19" s="25"/>
      <c r="K19" s="23"/>
      <c r="L19" s="22"/>
      <c r="M19" s="24"/>
      <c r="N19" s="22"/>
      <c r="O19" s="23"/>
      <c r="P19" s="22"/>
      <c r="Q19" s="24"/>
      <c r="R19" s="22"/>
      <c r="S19" s="23"/>
      <c r="T19" s="22"/>
      <c r="U19" s="24"/>
    </row>
    <row r="20" spans="1:21">
      <c r="A20" s="8"/>
      <c r="B20" s="7"/>
      <c r="C20" s="6"/>
      <c r="D20" s="20"/>
      <c r="E20" s="21" t="s">
        <v>34</v>
      </c>
      <c r="F20" s="22">
        <v>10</v>
      </c>
      <c r="G20" s="23">
        <v>7</v>
      </c>
      <c r="H20" s="22">
        <f t="shared" si="2"/>
        <v>3</v>
      </c>
      <c r="I20" s="24">
        <f t="shared" si="3"/>
        <v>0.7</v>
      </c>
      <c r="J20" s="25"/>
      <c r="K20" s="23"/>
      <c r="L20" s="22"/>
      <c r="M20" s="24"/>
      <c r="N20" s="22"/>
      <c r="O20" s="23"/>
      <c r="P20" s="22"/>
      <c r="Q20" s="24"/>
      <c r="R20" s="22"/>
      <c r="S20" s="23"/>
      <c r="T20" s="22"/>
      <c r="U20" s="24"/>
    </row>
    <row r="21" spans="1:21">
      <c r="A21" s="8"/>
      <c r="B21" s="7"/>
      <c r="C21" s="6"/>
      <c r="D21" s="20"/>
      <c r="E21" s="21" t="s">
        <v>35</v>
      </c>
      <c r="F21" s="22">
        <v>8</v>
      </c>
      <c r="G21" s="23">
        <v>3</v>
      </c>
      <c r="H21" s="22">
        <f t="shared" si="2"/>
        <v>5</v>
      </c>
      <c r="I21" s="24">
        <f t="shared" si="3"/>
        <v>0.375</v>
      </c>
      <c r="J21" s="25"/>
      <c r="K21" s="23"/>
      <c r="L21" s="22"/>
      <c r="M21" s="24"/>
      <c r="N21" s="22"/>
      <c r="O21" s="23"/>
      <c r="P21" s="22"/>
      <c r="Q21" s="24"/>
      <c r="R21" s="22"/>
      <c r="S21" s="23"/>
      <c r="T21" s="22"/>
      <c r="U21" s="24"/>
    </row>
    <row r="22" spans="1:21">
      <c r="A22" s="8"/>
      <c r="B22" s="7"/>
      <c r="C22" s="6"/>
      <c r="D22" s="20"/>
      <c r="E22" s="21" t="s">
        <v>36</v>
      </c>
      <c r="F22" s="22">
        <v>10</v>
      </c>
      <c r="G22" s="23">
        <v>8</v>
      </c>
      <c r="H22" s="22">
        <f t="shared" si="2"/>
        <v>2</v>
      </c>
      <c r="I22" s="24">
        <f t="shared" si="3"/>
        <v>0.8</v>
      </c>
      <c r="J22" s="25"/>
      <c r="K22" s="23"/>
      <c r="L22" s="22"/>
      <c r="M22" s="24"/>
      <c r="N22" s="22">
        <v>4</v>
      </c>
      <c r="O22" s="23">
        <v>4</v>
      </c>
      <c r="P22" s="22">
        <f>N22-O22</f>
        <v>0</v>
      </c>
      <c r="Q22" s="24">
        <f>O22/N22</f>
        <v>1</v>
      </c>
      <c r="R22" s="22"/>
      <c r="S22" s="23"/>
      <c r="T22" s="22"/>
      <c r="U22" s="24"/>
    </row>
    <row r="23" spans="1:21">
      <c r="A23" s="8"/>
      <c r="B23" s="7"/>
      <c r="C23" s="6"/>
      <c r="D23" s="20"/>
      <c r="E23" s="21" t="s">
        <v>37</v>
      </c>
      <c r="F23" s="22">
        <v>30</v>
      </c>
      <c r="G23" s="23">
        <v>25</v>
      </c>
      <c r="H23" s="22">
        <f t="shared" si="2"/>
        <v>5</v>
      </c>
      <c r="I23" s="24">
        <f t="shared" si="3"/>
        <v>0.83333333333333337</v>
      </c>
      <c r="J23" s="25"/>
      <c r="K23" s="23"/>
      <c r="L23" s="22"/>
      <c r="M23" s="24"/>
      <c r="N23" s="22">
        <v>8</v>
      </c>
      <c r="O23" s="23">
        <v>5</v>
      </c>
      <c r="P23" s="22">
        <f>N23-O23</f>
        <v>3</v>
      </c>
      <c r="Q23" s="24">
        <f>O23/N23</f>
        <v>0.625</v>
      </c>
      <c r="R23" s="22"/>
      <c r="S23" s="23"/>
      <c r="T23" s="22"/>
      <c r="U23" s="24"/>
    </row>
    <row r="24" spans="1:21">
      <c r="A24" s="8"/>
      <c r="B24" s="7"/>
      <c r="C24" s="20" t="s">
        <v>38</v>
      </c>
      <c r="D24" s="20"/>
      <c r="E24" s="21" t="s">
        <v>39</v>
      </c>
      <c r="F24" s="22">
        <v>10</v>
      </c>
      <c r="G24" s="23">
        <v>10</v>
      </c>
      <c r="H24" s="22">
        <f t="shared" si="2"/>
        <v>0</v>
      </c>
      <c r="I24" s="24">
        <f t="shared" si="3"/>
        <v>1</v>
      </c>
      <c r="J24" s="25"/>
      <c r="K24" s="23"/>
      <c r="L24" s="22"/>
      <c r="M24" s="24"/>
      <c r="N24" s="22"/>
      <c r="O24" s="23"/>
      <c r="P24" s="22"/>
      <c r="Q24" s="24"/>
      <c r="R24" s="22"/>
      <c r="S24" s="23"/>
      <c r="T24" s="22"/>
      <c r="U24" s="24"/>
    </row>
    <row r="25" spans="1:21">
      <c r="A25" s="8"/>
      <c r="B25" s="7"/>
      <c r="C25" s="20" t="s">
        <v>40</v>
      </c>
      <c r="D25" s="20"/>
      <c r="E25" s="21" t="s">
        <v>41</v>
      </c>
      <c r="F25" s="22">
        <v>9</v>
      </c>
      <c r="G25" s="23">
        <v>9</v>
      </c>
      <c r="H25" s="22">
        <f t="shared" si="2"/>
        <v>0</v>
      </c>
      <c r="I25" s="24">
        <f t="shared" si="3"/>
        <v>1</v>
      </c>
      <c r="J25" s="25"/>
      <c r="K25" s="23"/>
      <c r="L25" s="22"/>
      <c r="M25" s="24"/>
      <c r="N25" s="22">
        <v>3</v>
      </c>
      <c r="O25" s="23">
        <v>0</v>
      </c>
      <c r="P25" s="22">
        <f>N25-O25</f>
        <v>3</v>
      </c>
      <c r="Q25" s="24">
        <f>O25/N25</f>
        <v>0</v>
      </c>
      <c r="R25" s="22"/>
      <c r="S25" s="23"/>
      <c r="T25" s="22"/>
      <c r="U25" s="24"/>
    </row>
    <row r="26" spans="1:21">
      <c r="A26" s="8"/>
      <c r="B26" s="7">
        <v>3</v>
      </c>
      <c r="C26" s="20" t="s">
        <v>42</v>
      </c>
      <c r="D26" s="20">
        <v>2414</v>
      </c>
      <c r="E26" s="21" t="s">
        <v>43</v>
      </c>
      <c r="F26" s="22">
        <v>0</v>
      </c>
      <c r="G26" s="23"/>
      <c r="H26" s="22">
        <f t="shared" si="2"/>
        <v>0</v>
      </c>
      <c r="I26" s="24" t="e">
        <f t="shared" si="3"/>
        <v>#DIV/0!</v>
      </c>
      <c r="J26" s="25"/>
      <c r="K26" s="23"/>
      <c r="L26" s="22"/>
      <c r="M26" s="24"/>
      <c r="N26" s="22"/>
      <c r="O26" s="23"/>
      <c r="P26" s="22"/>
      <c r="Q26" s="24"/>
      <c r="R26" s="22"/>
      <c r="S26" s="23"/>
      <c r="T26" s="22"/>
      <c r="U26" s="24"/>
    </row>
    <row r="27" spans="1:21">
      <c r="A27" s="8"/>
      <c r="B27" s="7"/>
      <c r="C27" s="6" t="s">
        <v>44</v>
      </c>
      <c r="D27" s="20">
        <v>14747</v>
      </c>
      <c r="E27" s="21" t="s">
        <v>45</v>
      </c>
      <c r="F27" s="22"/>
      <c r="G27" s="23"/>
      <c r="H27" s="22"/>
      <c r="I27" s="24"/>
      <c r="J27" s="25"/>
      <c r="K27" s="23"/>
      <c r="L27" s="22"/>
      <c r="M27" s="24"/>
      <c r="N27" s="22"/>
      <c r="O27" s="23"/>
      <c r="P27" s="22"/>
      <c r="Q27" s="24"/>
      <c r="R27" s="22"/>
      <c r="S27" s="23"/>
      <c r="T27" s="22"/>
      <c r="U27" s="24"/>
    </row>
    <row r="28" spans="1:21">
      <c r="A28" s="8"/>
      <c r="B28" s="7"/>
      <c r="C28" s="6"/>
      <c r="D28" s="20">
        <v>14887</v>
      </c>
      <c r="E28" s="21" t="s">
        <v>46</v>
      </c>
      <c r="F28" s="22">
        <v>12</v>
      </c>
      <c r="G28" s="23">
        <v>7</v>
      </c>
      <c r="H28" s="22">
        <f t="shared" ref="H28:H52" si="4">F28-G28</f>
        <v>5</v>
      </c>
      <c r="I28" s="24">
        <f t="shared" ref="I28:I59" si="5">G28/F28</f>
        <v>0.58333333333333337</v>
      </c>
      <c r="J28" s="25">
        <v>4</v>
      </c>
      <c r="K28" s="23"/>
      <c r="L28" s="22">
        <f>J28-K28</f>
        <v>4</v>
      </c>
      <c r="M28" s="24">
        <f>K28/J28</f>
        <v>0</v>
      </c>
      <c r="N28" s="22"/>
      <c r="O28" s="23"/>
      <c r="P28" s="22"/>
      <c r="Q28" s="24"/>
      <c r="R28" s="22"/>
      <c r="S28" s="23"/>
      <c r="T28" s="22"/>
      <c r="U28" s="24"/>
    </row>
    <row r="29" spans="1:21">
      <c r="A29" s="8"/>
      <c r="B29" s="7"/>
      <c r="C29" s="6"/>
      <c r="D29" s="20">
        <v>14754</v>
      </c>
      <c r="E29" s="21" t="s">
        <v>47</v>
      </c>
      <c r="F29" s="22">
        <v>12</v>
      </c>
      <c r="G29" s="23">
        <v>12</v>
      </c>
      <c r="H29" s="22">
        <f t="shared" si="4"/>
        <v>0</v>
      </c>
      <c r="I29" s="24">
        <f t="shared" si="5"/>
        <v>1</v>
      </c>
      <c r="J29" s="25"/>
      <c r="K29" s="23"/>
      <c r="L29" s="22"/>
      <c r="M29" s="24"/>
      <c r="N29" s="22"/>
      <c r="O29" s="23"/>
      <c r="P29" s="22"/>
      <c r="Q29" s="24"/>
      <c r="R29" s="22"/>
      <c r="S29" s="23"/>
      <c r="T29" s="22"/>
      <c r="U29" s="24"/>
    </row>
    <row r="30" spans="1:21">
      <c r="A30" s="8"/>
      <c r="B30" s="7"/>
      <c r="C30" s="6"/>
      <c r="D30" s="20">
        <v>14701</v>
      </c>
      <c r="E30" s="21" t="s">
        <v>48</v>
      </c>
      <c r="F30" s="22">
        <v>6</v>
      </c>
      <c r="G30" s="23">
        <v>6</v>
      </c>
      <c r="H30" s="22">
        <f t="shared" si="4"/>
        <v>0</v>
      </c>
      <c r="I30" s="24">
        <f t="shared" si="5"/>
        <v>1</v>
      </c>
      <c r="J30" s="25">
        <v>8</v>
      </c>
      <c r="K30" s="23"/>
      <c r="L30" s="22">
        <f>J30-K30</f>
        <v>8</v>
      </c>
      <c r="M30" s="24">
        <f>K30/J30</f>
        <v>0</v>
      </c>
      <c r="N30" s="22"/>
      <c r="O30" s="23"/>
      <c r="P30" s="22"/>
      <c r="Q30" s="24"/>
      <c r="R30" s="22">
        <v>3</v>
      </c>
      <c r="S30" s="23"/>
      <c r="T30" s="22">
        <f>R30-S30</f>
        <v>3</v>
      </c>
      <c r="U30" s="24">
        <f>S30/R30</f>
        <v>0</v>
      </c>
    </row>
    <row r="31" spans="1:21">
      <c r="A31" s="8"/>
      <c r="B31" s="19">
        <v>4</v>
      </c>
      <c r="C31" s="20" t="s">
        <v>49</v>
      </c>
      <c r="D31" s="20">
        <v>9800</v>
      </c>
      <c r="E31" s="21" t="s">
        <v>50</v>
      </c>
      <c r="F31" s="22">
        <v>4</v>
      </c>
      <c r="G31" s="23">
        <v>4</v>
      </c>
      <c r="H31" s="22">
        <f t="shared" si="4"/>
        <v>0</v>
      </c>
      <c r="I31" s="24">
        <f t="shared" si="5"/>
        <v>1</v>
      </c>
      <c r="J31" s="25">
        <v>1</v>
      </c>
      <c r="K31" s="23">
        <v>1</v>
      </c>
      <c r="L31" s="22">
        <f>J31-K31</f>
        <v>0</v>
      </c>
      <c r="M31" s="24">
        <f>K31/J31</f>
        <v>1</v>
      </c>
      <c r="N31" s="22"/>
      <c r="O31" s="23"/>
      <c r="P31" s="22"/>
      <c r="Q31" s="24"/>
      <c r="R31" s="22"/>
      <c r="S31" s="23"/>
      <c r="T31" s="22"/>
      <c r="U31" s="24"/>
    </row>
    <row r="32" spans="1:21">
      <c r="A32" s="8"/>
      <c r="B32" s="7">
        <v>5</v>
      </c>
      <c r="C32" s="6" t="s">
        <v>51</v>
      </c>
      <c r="D32" s="20">
        <v>9258</v>
      </c>
      <c r="E32" s="21" t="s">
        <v>52</v>
      </c>
      <c r="F32" s="22">
        <v>14</v>
      </c>
      <c r="G32" s="23">
        <v>14</v>
      </c>
      <c r="H32" s="22">
        <f t="shared" si="4"/>
        <v>0</v>
      </c>
      <c r="I32" s="24">
        <f t="shared" si="5"/>
        <v>1</v>
      </c>
      <c r="J32" s="25">
        <v>0</v>
      </c>
      <c r="K32" s="23"/>
      <c r="L32" s="22">
        <f>J32-K32</f>
        <v>0</v>
      </c>
      <c r="M32" s="24"/>
      <c r="N32" s="22"/>
      <c r="O32" s="23"/>
      <c r="P32" s="22"/>
      <c r="Q32" s="24"/>
      <c r="R32" s="22"/>
      <c r="S32" s="23"/>
      <c r="T32" s="22"/>
      <c r="U32" s="24"/>
    </row>
    <row r="33" spans="1:25">
      <c r="A33" s="8"/>
      <c r="B33" s="7"/>
      <c r="C33" s="6"/>
      <c r="D33" s="20">
        <v>9222</v>
      </c>
      <c r="E33" s="21" t="s">
        <v>53</v>
      </c>
      <c r="F33" s="22">
        <v>9</v>
      </c>
      <c r="G33" s="23">
        <v>5</v>
      </c>
      <c r="H33" s="22">
        <f t="shared" si="4"/>
        <v>4</v>
      </c>
      <c r="I33" s="24">
        <f t="shared" si="5"/>
        <v>0.55555555555555558</v>
      </c>
      <c r="J33" s="25"/>
      <c r="K33" s="23"/>
      <c r="L33" s="22"/>
      <c r="M33" s="24"/>
      <c r="N33" s="22">
        <v>4</v>
      </c>
      <c r="O33" s="23">
        <v>4</v>
      </c>
      <c r="P33" s="22">
        <f>N33-O33</f>
        <v>0</v>
      </c>
      <c r="Q33" s="24">
        <f>O33/N33</f>
        <v>1</v>
      </c>
      <c r="R33" s="22"/>
      <c r="S33" s="23"/>
      <c r="T33" s="22"/>
      <c r="U33" s="24"/>
    </row>
    <row r="34" spans="1:25">
      <c r="A34" s="8"/>
      <c r="B34" s="7">
        <v>6</v>
      </c>
      <c r="C34" s="6" t="s">
        <v>54</v>
      </c>
      <c r="D34" s="20">
        <v>17975</v>
      </c>
      <c r="E34" s="21" t="s">
        <v>55</v>
      </c>
      <c r="F34" s="22">
        <v>6</v>
      </c>
      <c r="G34" s="23">
        <v>4</v>
      </c>
      <c r="H34" s="22">
        <f t="shared" si="4"/>
        <v>2</v>
      </c>
      <c r="I34" s="24">
        <f t="shared" si="5"/>
        <v>0.66666666666666663</v>
      </c>
      <c r="J34" s="25"/>
      <c r="K34" s="23"/>
      <c r="L34" s="22" t="s">
        <v>56</v>
      </c>
      <c r="M34" s="24"/>
      <c r="N34" s="22"/>
      <c r="O34" s="23"/>
      <c r="P34" s="22"/>
      <c r="Q34" s="24"/>
      <c r="R34" s="22"/>
      <c r="S34" s="23"/>
      <c r="T34" s="22"/>
      <c r="U34" s="24"/>
    </row>
    <row r="35" spans="1:25">
      <c r="A35" s="8"/>
      <c r="B35" s="7"/>
      <c r="C35" s="6"/>
      <c r="D35" s="20">
        <v>18075</v>
      </c>
      <c r="E35" s="21" t="s">
        <v>57</v>
      </c>
      <c r="F35" s="22">
        <v>5</v>
      </c>
      <c r="G35" s="23">
        <v>5</v>
      </c>
      <c r="H35" s="22">
        <f t="shared" si="4"/>
        <v>0</v>
      </c>
      <c r="I35" s="24">
        <f t="shared" si="5"/>
        <v>1</v>
      </c>
      <c r="J35" s="25"/>
      <c r="K35" s="23"/>
      <c r="L35" s="22" t="s">
        <v>56</v>
      </c>
      <c r="M35" s="24"/>
      <c r="N35" s="22">
        <v>3</v>
      </c>
      <c r="O35" s="23">
        <v>3</v>
      </c>
      <c r="P35" s="22">
        <f>N35-O35</f>
        <v>0</v>
      </c>
      <c r="Q35" s="24">
        <f>O35/N35</f>
        <v>1</v>
      </c>
      <c r="R35" s="22"/>
      <c r="S35" s="23"/>
      <c r="T35" s="22"/>
      <c r="U35" s="24"/>
    </row>
    <row r="36" spans="1:25">
      <c r="A36" s="8"/>
      <c r="B36" s="19">
        <v>21</v>
      </c>
      <c r="C36" s="20" t="s">
        <v>58</v>
      </c>
      <c r="D36" s="20">
        <v>17053</v>
      </c>
      <c r="E36" s="21" t="s">
        <v>59</v>
      </c>
      <c r="F36" s="22">
        <v>10</v>
      </c>
      <c r="G36" s="23">
        <v>7</v>
      </c>
      <c r="H36" s="22">
        <f t="shared" si="4"/>
        <v>3</v>
      </c>
      <c r="I36" s="24">
        <f t="shared" si="5"/>
        <v>0.7</v>
      </c>
      <c r="J36" s="25"/>
      <c r="K36" s="23"/>
      <c r="L36" s="22" t="s">
        <v>56</v>
      </c>
      <c r="M36" s="24"/>
      <c r="N36" s="22"/>
      <c r="O36" s="23"/>
      <c r="P36" s="22"/>
      <c r="Q36" s="24"/>
      <c r="R36" s="22"/>
      <c r="S36" s="23"/>
      <c r="T36" s="22"/>
      <c r="U36" s="24"/>
    </row>
    <row r="37" spans="1:25">
      <c r="A37" s="5" t="s">
        <v>60</v>
      </c>
      <c r="B37" s="5"/>
      <c r="C37" s="5"/>
      <c r="D37" s="5"/>
      <c r="E37" s="5"/>
      <c r="F37" s="16">
        <f>SUM(F7:F36)</f>
        <v>399</v>
      </c>
      <c r="G37" s="16">
        <f>SUM(G7:G36)</f>
        <v>340</v>
      </c>
      <c r="H37" s="16">
        <f t="shared" si="4"/>
        <v>59</v>
      </c>
      <c r="I37" s="27">
        <f t="shared" si="5"/>
        <v>0.85213032581453629</v>
      </c>
      <c r="J37" s="16">
        <f>SUM(J7:J36)</f>
        <v>14</v>
      </c>
      <c r="K37" s="16"/>
      <c r="L37" s="16">
        <f>J37-K37</f>
        <v>14</v>
      </c>
      <c r="M37" s="27">
        <f>K37/J37</f>
        <v>0</v>
      </c>
      <c r="N37" s="16">
        <f>SUM(N7:N36)</f>
        <v>103</v>
      </c>
      <c r="O37" s="16">
        <f>SUM(O7:O36)</f>
        <v>48</v>
      </c>
      <c r="P37" s="16">
        <f>SUM(P7:P36)</f>
        <v>55</v>
      </c>
      <c r="Q37" s="27">
        <f>O37/N37</f>
        <v>0.46601941747572817</v>
      </c>
      <c r="R37" s="16">
        <f>SUM(R7:R36)</f>
        <v>3</v>
      </c>
      <c r="S37" s="16">
        <f>SUM(S7:S36)</f>
        <v>0</v>
      </c>
      <c r="T37" s="16">
        <f>SUM(T7:T36)</f>
        <v>3</v>
      </c>
      <c r="U37" s="27">
        <f>S37/R37</f>
        <v>0</v>
      </c>
      <c r="V37" s="28"/>
      <c r="W37" s="28"/>
      <c r="X37" s="28"/>
      <c r="Y37" s="28"/>
    </row>
    <row r="38" spans="1:25">
      <c r="A38" s="4" t="s">
        <v>61</v>
      </c>
      <c r="B38" s="3">
        <v>7</v>
      </c>
      <c r="C38" s="2" t="s">
        <v>62</v>
      </c>
      <c r="D38" s="30">
        <v>14087</v>
      </c>
      <c r="E38" s="31" t="s">
        <v>63</v>
      </c>
      <c r="F38" s="32">
        <v>8</v>
      </c>
      <c r="G38" s="33">
        <v>0</v>
      </c>
      <c r="H38" s="32">
        <f t="shared" si="4"/>
        <v>8</v>
      </c>
      <c r="I38" s="34">
        <f t="shared" si="5"/>
        <v>0</v>
      </c>
      <c r="J38" s="35"/>
      <c r="K38" s="33"/>
      <c r="L38" s="32"/>
      <c r="M38" s="34"/>
      <c r="N38" s="32">
        <v>7</v>
      </c>
      <c r="O38" s="33">
        <v>2</v>
      </c>
      <c r="P38" s="32">
        <f>N38-O38</f>
        <v>5</v>
      </c>
      <c r="Q38" s="34">
        <f>O38/N38</f>
        <v>0.2857142857142857</v>
      </c>
      <c r="R38" s="32"/>
      <c r="S38" s="33"/>
      <c r="T38" s="32"/>
      <c r="U38" s="34"/>
    </row>
    <row r="39" spans="1:25">
      <c r="A39" s="4"/>
      <c r="B39" s="3"/>
      <c r="C39" s="2"/>
      <c r="D39" s="30">
        <v>13976</v>
      </c>
      <c r="E39" s="31" t="s">
        <v>64</v>
      </c>
      <c r="F39" s="32">
        <v>10</v>
      </c>
      <c r="G39" s="33">
        <v>10</v>
      </c>
      <c r="H39" s="32">
        <f t="shared" si="4"/>
        <v>0</v>
      </c>
      <c r="I39" s="34">
        <f t="shared" si="5"/>
        <v>1</v>
      </c>
      <c r="J39" s="35"/>
      <c r="K39" s="33"/>
      <c r="L39" s="32"/>
      <c r="M39" s="34"/>
      <c r="N39" s="32">
        <v>3</v>
      </c>
      <c r="O39" s="33">
        <v>3</v>
      </c>
      <c r="P39" s="32">
        <f>N39-O39</f>
        <v>0</v>
      </c>
      <c r="Q39" s="34">
        <f>O39/N39</f>
        <v>1</v>
      </c>
      <c r="R39" s="32"/>
      <c r="S39" s="33"/>
      <c r="T39" s="32"/>
      <c r="U39" s="34"/>
    </row>
    <row r="40" spans="1:25">
      <c r="A40" s="4"/>
      <c r="B40" s="3"/>
      <c r="C40" s="30" t="s">
        <v>65</v>
      </c>
      <c r="D40" s="30">
        <v>13483</v>
      </c>
      <c r="E40" s="31" t="s">
        <v>66</v>
      </c>
      <c r="F40" s="32">
        <v>10</v>
      </c>
      <c r="G40" s="33">
        <v>9</v>
      </c>
      <c r="H40" s="32">
        <f t="shared" si="4"/>
        <v>1</v>
      </c>
      <c r="I40" s="34">
        <f t="shared" si="5"/>
        <v>0.9</v>
      </c>
      <c r="J40" s="35"/>
      <c r="K40" s="33"/>
      <c r="L40" s="32"/>
      <c r="M40" s="34"/>
      <c r="N40" s="32"/>
      <c r="O40" s="33"/>
      <c r="P40" s="32"/>
      <c r="Q40" s="34"/>
      <c r="R40" s="32"/>
      <c r="S40" s="33"/>
      <c r="T40" s="32"/>
      <c r="U40" s="34"/>
    </row>
    <row r="41" spans="1:25">
      <c r="A41" s="4"/>
      <c r="B41" s="3">
        <v>8</v>
      </c>
      <c r="C41" s="2" t="s">
        <v>67</v>
      </c>
      <c r="D41" s="30">
        <v>8752</v>
      </c>
      <c r="E41" s="31" t="s">
        <v>68</v>
      </c>
      <c r="F41" s="32">
        <v>10</v>
      </c>
      <c r="G41" s="33">
        <v>10</v>
      </c>
      <c r="H41" s="32">
        <f t="shared" si="4"/>
        <v>0</v>
      </c>
      <c r="I41" s="34">
        <f t="shared" si="5"/>
        <v>1</v>
      </c>
      <c r="J41" s="35"/>
      <c r="K41" s="33"/>
      <c r="L41" s="32"/>
      <c r="M41" s="34"/>
      <c r="N41" s="32"/>
      <c r="O41" s="33"/>
      <c r="P41" s="32"/>
      <c r="Q41" s="34"/>
      <c r="R41" s="32"/>
      <c r="S41" s="33"/>
      <c r="T41" s="32"/>
      <c r="U41" s="34"/>
    </row>
    <row r="42" spans="1:25">
      <c r="A42" s="4"/>
      <c r="B42" s="3"/>
      <c r="C42" s="2"/>
      <c r="D42" s="30">
        <v>8945</v>
      </c>
      <c r="E42" s="31" t="s">
        <v>69</v>
      </c>
      <c r="F42" s="32">
        <v>6</v>
      </c>
      <c r="G42" s="33">
        <v>0</v>
      </c>
      <c r="H42" s="32">
        <f t="shared" si="4"/>
        <v>6</v>
      </c>
      <c r="I42" s="34">
        <f t="shared" si="5"/>
        <v>0</v>
      </c>
      <c r="J42" s="35"/>
      <c r="K42" s="33"/>
      <c r="L42" s="32"/>
      <c r="M42" s="34"/>
      <c r="N42" s="32"/>
      <c r="O42" s="33"/>
      <c r="P42" s="32"/>
      <c r="Q42" s="34"/>
      <c r="R42" s="32"/>
      <c r="S42" s="33"/>
      <c r="T42" s="32"/>
      <c r="U42" s="34"/>
    </row>
    <row r="43" spans="1:25">
      <c r="A43" s="4"/>
      <c r="B43" s="3"/>
      <c r="C43" s="2"/>
      <c r="D43" s="30">
        <v>8747</v>
      </c>
      <c r="E43" s="31" t="s">
        <v>70</v>
      </c>
      <c r="F43" s="32">
        <v>10</v>
      </c>
      <c r="G43" s="33">
        <v>10</v>
      </c>
      <c r="H43" s="32">
        <f t="shared" si="4"/>
        <v>0</v>
      </c>
      <c r="I43" s="34">
        <f t="shared" si="5"/>
        <v>1</v>
      </c>
      <c r="J43" s="35"/>
      <c r="K43" s="33"/>
      <c r="L43" s="32"/>
      <c r="M43" s="34"/>
      <c r="N43" s="32"/>
      <c r="O43" s="33"/>
      <c r="P43" s="32"/>
      <c r="Q43" s="34"/>
      <c r="R43" s="32"/>
      <c r="S43" s="33"/>
      <c r="T43" s="32"/>
      <c r="U43" s="34"/>
    </row>
    <row r="44" spans="1:25">
      <c r="A44" s="4"/>
      <c r="B44" s="3">
        <v>9</v>
      </c>
      <c r="C44" s="30" t="s">
        <v>71</v>
      </c>
      <c r="D44" s="30">
        <v>13091</v>
      </c>
      <c r="E44" s="31" t="s">
        <v>72</v>
      </c>
      <c r="F44" s="32">
        <v>3</v>
      </c>
      <c r="G44" s="33">
        <v>3</v>
      </c>
      <c r="H44" s="32">
        <f t="shared" si="4"/>
        <v>0</v>
      </c>
      <c r="I44" s="34">
        <f t="shared" si="5"/>
        <v>1</v>
      </c>
      <c r="J44" s="35">
        <v>2</v>
      </c>
      <c r="K44" s="33">
        <v>1</v>
      </c>
      <c r="L44" s="32">
        <f>J44-K44</f>
        <v>1</v>
      </c>
      <c r="M44" s="34">
        <f>K44/J44</f>
        <v>0.5</v>
      </c>
      <c r="N44" s="32"/>
      <c r="O44" s="33"/>
      <c r="P44" s="32"/>
      <c r="Q44" s="34"/>
      <c r="R44" s="32"/>
      <c r="S44" s="33"/>
      <c r="T44" s="32"/>
      <c r="U44" s="34"/>
    </row>
    <row r="45" spans="1:25">
      <c r="A45" s="4"/>
      <c r="B45" s="3"/>
      <c r="C45" s="2" t="s">
        <v>73</v>
      </c>
      <c r="D45" s="30">
        <v>8473</v>
      </c>
      <c r="E45" s="31" t="s">
        <v>74</v>
      </c>
      <c r="F45" s="32">
        <v>12</v>
      </c>
      <c r="G45" s="33">
        <v>12</v>
      </c>
      <c r="H45" s="32">
        <f t="shared" si="4"/>
        <v>0</v>
      </c>
      <c r="I45" s="34">
        <f t="shared" si="5"/>
        <v>1</v>
      </c>
      <c r="J45" s="35"/>
      <c r="K45" s="33"/>
      <c r="L45" s="32"/>
      <c r="M45" s="34"/>
      <c r="N45" s="32">
        <v>1</v>
      </c>
      <c r="O45" s="33">
        <v>1</v>
      </c>
      <c r="P45" s="32">
        <f>N45-O45</f>
        <v>0</v>
      </c>
      <c r="Q45" s="34">
        <f>O45/N45</f>
        <v>1</v>
      </c>
      <c r="R45" s="32">
        <v>0</v>
      </c>
      <c r="S45" s="33"/>
      <c r="T45" s="32">
        <f>R45-S45</f>
        <v>0</v>
      </c>
      <c r="U45" s="34" t="e">
        <f>S45/R45</f>
        <v>#DIV/0!</v>
      </c>
    </row>
    <row r="46" spans="1:25">
      <c r="A46" s="4"/>
      <c r="B46" s="3"/>
      <c r="C46" s="2"/>
      <c r="D46" s="30">
        <v>8639</v>
      </c>
      <c r="E46" s="31" t="s">
        <v>75</v>
      </c>
      <c r="F46" s="32">
        <v>30</v>
      </c>
      <c r="G46" s="33">
        <v>23</v>
      </c>
      <c r="H46" s="32">
        <f t="shared" si="4"/>
        <v>7</v>
      </c>
      <c r="I46" s="34">
        <f t="shared" si="5"/>
        <v>0.76666666666666672</v>
      </c>
      <c r="J46" s="35"/>
      <c r="K46" s="33"/>
      <c r="L46" s="32"/>
      <c r="M46" s="34"/>
      <c r="N46" s="32"/>
      <c r="O46" s="33"/>
      <c r="P46" s="32"/>
      <c r="Q46" s="34"/>
      <c r="R46" s="32"/>
      <c r="S46" s="33"/>
      <c r="T46" s="32"/>
      <c r="U46" s="34"/>
    </row>
    <row r="47" spans="1:25">
      <c r="A47" s="4"/>
      <c r="B47" s="3">
        <v>10</v>
      </c>
      <c r="C47" s="2" t="s">
        <v>76</v>
      </c>
      <c r="D47" s="30">
        <v>1981</v>
      </c>
      <c r="E47" s="31" t="s">
        <v>77</v>
      </c>
      <c r="F47" s="32">
        <v>5</v>
      </c>
      <c r="G47" s="33">
        <v>0</v>
      </c>
      <c r="H47" s="32">
        <f t="shared" si="4"/>
        <v>5</v>
      </c>
      <c r="I47" s="34">
        <f t="shared" si="5"/>
        <v>0</v>
      </c>
      <c r="J47" s="35"/>
      <c r="K47" s="33"/>
      <c r="L47" s="32"/>
      <c r="M47" s="34"/>
      <c r="N47" s="32"/>
      <c r="O47" s="33"/>
      <c r="P47" s="32"/>
      <c r="Q47" s="34"/>
      <c r="R47" s="32"/>
      <c r="S47" s="33"/>
      <c r="T47" s="32"/>
      <c r="U47" s="34"/>
    </row>
    <row r="48" spans="1:25">
      <c r="A48" s="4"/>
      <c r="B48" s="3"/>
      <c r="C48" s="2"/>
      <c r="D48" s="30">
        <v>1944</v>
      </c>
      <c r="E48" s="31" t="s">
        <v>78</v>
      </c>
      <c r="F48" s="32">
        <v>9</v>
      </c>
      <c r="G48" s="33">
        <v>9</v>
      </c>
      <c r="H48" s="32">
        <f t="shared" si="4"/>
        <v>0</v>
      </c>
      <c r="I48" s="34">
        <f t="shared" si="5"/>
        <v>1</v>
      </c>
      <c r="J48" s="35">
        <v>14</v>
      </c>
      <c r="K48" s="33">
        <v>14</v>
      </c>
      <c r="L48" s="32">
        <f>J48-K48</f>
        <v>0</v>
      </c>
      <c r="M48" s="34">
        <f>K48/J48</f>
        <v>1</v>
      </c>
      <c r="N48" s="32"/>
      <c r="O48" s="33"/>
      <c r="P48" s="32"/>
      <c r="Q48" s="34"/>
      <c r="R48" s="32"/>
      <c r="S48" s="33"/>
      <c r="T48" s="32"/>
      <c r="U48" s="34"/>
    </row>
    <row r="49" spans="1:25">
      <c r="A49" s="4"/>
      <c r="B49" s="3"/>
      <c r="C49" s="2"/>
      <c r="D49" s="30">
        <v>2038</v>
      </c>
      <c r="E49" s="31" t="s">
        <v>79</v>
      </c>
      <c r="F49" s="32">
        <v>8</v>
      </c>
      <c r="G49" s="33">
        <v>5</v>
      </c>
      <c r="H49" s="32">
        <f t="shared" si="4"/>
        <v>3</v>
      </c>
      <c r="I49" s="34">
        <f t="shared" si="5"/>
        <v>0.625</v>
      </c>
      <c r="J49" s="35"/>
      <c r="K49" s="33"/>
      <c r="L49" s="32"/>
      <c r="M49" s="34"/>
      <c r="N49" s="32">
        <v>2</v>
      </c>
      <c r="O49" s="33">
        <v>0</v>
      </c>
      <c r="P49" s="32">
        <f>N49-O49</f>
        <v>2</v>
      </c>
      <c r="Q49" s="34">
        <f>O49/N49</f>
        <v>0</v>
      </c>
      <c r="R49" s="32"/>
      <c r="S49" s="33"/>
      <c r="T49" s="32"/>
      <c r="U49" s="34"/>
    </row>
    <row r="50" spans="1:25">
      <c r="A50" s="4"/>
      <c r="B50" s="3"/>
      <c r="C50" s="2"/>
      <c r="D50" s="30">
        <v>1987</v>
      </c>
      <c r="E50" s="31" t="s">
        <v>80</v>
      </c>
      <c r="F50" s="32">
        <v>14</v>
      </c>
      <c r="G50" s="33">
        <v>14</v>
      </c>
      <c r="H50" s="32">
        <f t="shared" si="4"/>
        <v>0</v>
      </c>
      <c r="I50" s="34">
        <f t="shared" si="5"/>
        <v>1</v>
      </c>
      <c r="J50" s="35">
        <v>5</v>
      </c>
      <c r="K50" s="33">
        <v>5</v>
      </c>
      <c r="L50" s="32">
        <f>J50-K50</f>
        <v>0</v>
      </c>
      <c r="M50" s="34">
        <f>K50/J50</f>
        <v>1</v>
      </c>
      <c r="N50" s="32">
        <v>5</v>
      </c>
      <c r="O50" s="33">
        <v>4</v>
      </c>
      <c r="P50" s="32">
        <f>N50-O50</f>
        <v>1</v>
      </c>
      <c r="Q50" s="34">
        <f>O50/N50</f>
        <v>0.8</v>
      </c>
      <c r="R50" s="32"/>
      <c r="S50" s="33"/>
      <c r="T50" s="32"/>
      <c r="U50" s="34"/>
    </row>
    <row r="51" spans="1:25">
      <c r="A51" s="4"/>
      <c r="B51" s="3"/>
      <c r="C51" s="2"/>
      <c r="D51" s="30">
        <v>2055</v>
      </c>
      <c r="E51" s="31" t="s">
        <v>81</v>
      </c>
      <c r="F51" s="32">
        <v>5</v>
      </c>
      <c r="G51" s="33">
        <v>5</v>
      </c>
      <c r="H51" s="32">
        <f t="shared" si="4"/>
        <v>0</v>
      </c>
      <c r="I51" s="34">
        <f t="shared" si="5"/>
        <v>1</v>
      </c>
      <c r="J51" s="35">
        <v>1</v>
      </c>
      <c r="K51" s="33">
        <v>1</v>
      </c>
      <c r="L51" s="32">
        <f>J51-K51</f>
        <v>0</v>
      </c>
      <c r="M51" s="34">
        <f>K51/J51</f>
        <v>1</v>
      </c>
      <c r="N51" s="32">
        <v>2</v>
      </c>
      <c r="O51" s="33">
        <v>1</v>
      </c>
      <c r="P51" s="32">
        <f>N51-O51</f>
        <v>1</v>
      </c>
      <c r="Q51" s="34">
        <f>O51/N51</f>
        <v>0.5</v>
      </c>
      <c r="R51" s="32"/>
      <c r="S51" s="33"/>
      <c r="T51" s="32"/>
      <c r="U51" s="34"/>
    </row>
    <row r="52" spans="1:25">
      <c r="A52" s="4"/>
      <c r="B52" s="29">
        <v>20</v>
      </c>
      <c r="C52" s="30" t="s">
        <v>82</v>
      </c>
      <c r="D52" s="30">
        <v>17277</v>
      </c>
      <c r="E52" s="31" t="s">
        <v>83</v>
      </c>
      <c r="F52" s="32">
        <v>20</v>
      </c>
      <c r="G52" s="33">
        <v>21</v>
      </c>
      <c r="H52" s="32">
        <f t="shared" si="4"/>
        <v>-1</v>
      </c>
      <c r="I52" s="34">
        <f t="shared" si="5"/>
        <v>1.05</v>
      </c>
      <c r="J52" s="35"/>
      <c r="K52" s="33"/>
      <c r="L52" s="32"/>
      <c r="M52" s="34"/>
      <c r="N52" s="32"/>
      <c r="O52" s="33"/>
      <c r="P52" s="32"/>
      <c r="Q52" s="34"/>
      <c r="R52" s="32"/>
      <c r="S52" s="33"/>
      <c r="T52" s="32"/>
      <c r="U52" s="34"/>
    </row>
    <row r="53" spans="1:25">
      <c r="A53" s="5" t="s">
        <v>84</v>
      </c>
      <c r="B53" s="5"/>
      <c r="C53" s="5"/>
      <c r="D53" s="5"/>
      <c r="E53" s="5"/>
      <c r="F53" s="16">
        <f>SUM(F38:F52)</f>
        <v>160</v>
      </c>
      <c r="G53" s="16">
        <f>SUM(G38:G52)</f>
        <v>131</v>
      </c>
      <c r="H53" s="16">
        <f>SUM(H38:H52)</f>
        <v>29</v>
      </c>
      <c r="I53" s="27">
        <f t="shared" si="5"/>
        <v>0.81874999999999998</v>
      </c>
      <c r="J53" s="16">
        <f>SUM(J38:J52)</f>
        <v>22</v>
      </c>
      <c r="K53" s="16">
        <f>SUM(K38:K52)</f>
        <v>21</v>
      </c>
      <c r="L53" s="16">
        <f>SUM(L38:L52)</f>
        <v>1</v>
      </c>
      <c r="M53" s="27">
        <f>K53/J53</f>
        <v>0.95454545454545459</v>
      </c>
      <c r="N53" s="16">
        <f>SUM(N38:N52)</f>
        <v>20</v>
      </c>
      <c r="O53" s="16">
        <f>SUM(O38:O52)</f>
        <v>11</v>
      </c>
      <c r="P53" s="16">
        <f>N53-O53</f>
        <v>9</v>
      </c>
      <c r="Q53" s="27">
        <f>O53/N53</f>
        <v>0.55000000000000004</v>
      </c>
      <c r="R53" s="16">
        <f>SUM(R38:R52)</f>
        <v>0</v>
      </c>
      <c r="S53" s="16">
        <f>SUM(S38:S52)</f>
        <v>0</v>
      </c>
      <c r="T53" s="16">
        <f>R53-S53</f>
        <v>0</v>
      </c>
      <c r="U53" s="27" t="e">
        <f>S53/R53</f>
        <v>#DIV/0!</v>
      </c>
      <c r="V53" s="28"/>
      <c r="W53" s="28"/>
      <c r="X53" s="28"/>
      <c r="Y53" s="28"/>
    </row>
    <row r="54" spans="1:25">
      <c r="A54" s="1" t="s">
        <v>85</v>
      </c>
      <c r="B54" s="148">
        <v>11</v>
      </c>
      <c r="C54" s="149" t="s">
        <v>86</v>
      </c>
      <c r="D54" s="37">
        <v>1643</v>
      </c>
      <c r="E54" s="38" t="s">
        <v>87</v>
      </c>
      <c r="F54" s="39">
        <v>7</v>
      </c>
      <c r="G54" s="40">
        <v>7</v>
      </c>
      <c r="H54" s="39">
        <f t="shared" ref="H54:H69" si="6">F54-G54</f>
        <v>0</v>
      </c>
      <c r="I54" s="41">
        <f t="shared" si="5"/>
        <v>1</v>
      </c>
      <c r="J54" s="39">
        <v>0</v>
      </c>
      <c r="K54" s="40"/>
      <c r="L54" s="39">
        <f>J54-K54</f>
        <v>0</v>
      </c>
      <c r="M54" s="41"/>
      <c r="N54" s="39">
        <v>3</v>
      </c>
      <c r="O54" s="40">
        <v>0</v>
      </c>
      <c r="P54" s="39">
        <v>3</v>
      </c>
      <c r="Q54" s="41">
        <f>O54/N54</f>
        <v>0</v>
      </c>
      <c r="R54" s="41"/>
      <c r="S54" s="42"/>
      <c r="T54" s="41"/>
      <c r="U54" s="41"/>
    </row>
    <row r="55" spans="1:25">
      <c r="A55" s="1"/>
      <c r="B55" s="148"/>
      <c r="C55" s="149"/>
      <c r="D55" s="37">
        <v>1634</v>
      </c>
      <c r="E55" s="38" t="s">
        <v>88</v>
      </c>
      <c r="F55" s="39">
        <v>7</v>
      </c>
      <c r="G55" s="40">
        <v>7</v>
      </c>
      <c r="H55" s="39">
        <f t="shared" si="6"/>
        <v>0</v>
      </c>
      <c r="I55" s="41">
        <f t="shared" si="5"/>
        <v>1</v>
      </c>
      <c r="J55" s="39">
        <v>0</v>
      </c>
      <c r="K55" s="40"/>
      <c r="L55" s="39">
        <f>J55-K55</f>
        <v>0</v>
      </c>
      <c r="M55" s="41" t="e">
        <f>K55/J55</f>
        <v>#DIV/0!</v>
      </c>
      <c r="N55" s="39"/>
      <c r="O55" s="40"/>
      <c r="P55" s="39"/>
      <c r="Q55" s="41"/>
      <c r="R55" s="41"/>
      <c r="S55" s="42"/>
      <c r="T55" s="41"/>
      <c r="U55" s="41"/>
    </row>
    <row r="56" spans="1:25">
      <c r="A56" s="1"/>
      <c r="B56" s="148">
        <v>12</v>
      </c>
      <c r="C56" s="149" t="s">
        <v>89</v>
      </c>
      <c r="D56" s="37">
        <v>17694</v>
      </c>
      <c r="E56" s="38" t="s">
        <v>90</v>
      </c>
      <c r="F56" s="39">
        <v>10</v>
      </c>
      <c r="G56" s="40">
        <v>6</v>
      </c>
      <c r="H56" s="39">
        <f t="shared" si="6"/>
        <v>4</v>
      </c>
      <c r="I56" s="41">
        <f t="shared" si="5"/>
        <v>0.6</v>
      </c>
      <c r="J56" s="39"/>
      <c r="K56" s="40"/>
      <c r="L56" s="39"/>
      <c r="M56" s="41"/>
      <c r="N56" s="39">
        <v>2</v>
      </c>
      <c r="O56" s="40">
        <v>1</v>
      </c>
      <c r="P56" s="39">
        <f>N56-O56</f>
        <v>1</v>
      </c>
      <c r="Q56" s="41">
        <f>O56/N56</f>
        <v>0.5</v>
      </c>
      <c r="R56" s="41"/>
      <c r="S56" s="42"/>
      <c r="T56" s="41"/>
      <c r="U56" s="41"/>
    </row>
    <row r="57" spans="1:25">
      <c r="A57" s="1"/>
      <c r="B57" s="148"/>
      <c r="C57" s="149"/>
      <c r="D57" s="37">
        <v>17724</v>
      </c>
      <c r="E57" s="38" t="s">
        <v>91</v>
      </c>
      <c r="F57" s="39">
        <v>10</v>
      </c>
      <c r="G57" s="40">
        <v>10</v>
      </c>
      <c r="H57" s="39">
        <f t="shared" si="6"/>
        <v>0</v>
      </c>
      <c r="I57" s="41">
        <f t="shared" si="5"/>
        <v>1</v>
      </c>
      <c r="J57" s="39"/>
      <c r="K57" s="40"/>
      <c r="L57" s="39"/>
      <c r="M57" s="41"/>
      <c r="N57" s="39"/>
      <c r="O57" s="40"/>
      <c r="P57" s="39"/>
      <c r="Q57" s="41"/>
      <c r="R57" s="41"/>
      <c r="S57" s="42"/>
      <c r="T57" s="41"/>
      <c r="U57" s="41"/>
    </row>
    <row r="58" spans="1:25">
      <c r="A58" s="1"/>
      <c r="B58" s="148"/>
      <c r="C58" s="149"/>
      <c r="D58" s="37">
        <v>17695</v>
      </c>
      <c r="E58" s="38" t="s">
        <v>92</v>
      </c>
      <c r="F58" s="39">
        <v>10</v>
      </c>
      <c r="G58" s="40">
        <v>10</v>
      </c>
      <c r="H58" s="39">
        <f t="shared" si="6"/>
        <v>0</v>
      </c>
      <c r="I58" s="41">
        <f t="shared" si="5"/>
        <v>1</v>
      </c>
      <c r="J58" s="39"/>
      <c r="K58" s="40"/>
      <c r="L58" s="39"/>
      <c r="M58" s="41"/>
      <c r="N58" s="39">
        <v>2</v>
      </c>
      <c r="O58" s="40">
        <v>1</v>
      </c>
      <c r="P58" s="39">
        <f>N58-O58</f>
        <v>1</v>
      </c>
      <c r="Q58" s="41">
        <f>O58/N58</f>
        <v>0.5</v>
      </c>
      <c r="R58" s="41"/>
      <c r="S58" s="42"/>
      <c r="T58" s="41"/>
      <c r="U58" s="41"/>
    </row>
    <row r="59" spans="1:25">
      <c r="A59" s="1"/>
      <c r="B59" s="148"/>
      <c r="C59" s="149"/>
      <c r="D59" s="37">
        <v>24293</v>
      </c>
      <c r="E59" s="38" t="s">
        <v>93</v>
      </c>
      <c r="F59" s="39">
        <v>14</v>
      </c>
      <c r="G59" s="40">
        <v>3</v>
      </c>
      <c r="H59" s="39">
        <f t="shared" si="6"/>
        <v>11</v>
      </c>
      <c r="I59" s="41">
        <f t="shared" si="5"/>
        <v>0.21428571428571427</v>
      </c>
      <c r="J59" s="39"/>
      <c r="K59" s="40"/>
      <c r="L59" s="39"/>
      <c r="M59" s="41"/>
      <c r="N59" s="39"/>
      <c r="O59" s="40"/>
      <c r="P59" s="39"/>
      <c r="Q59" s="41"/>
      <c r="R59" s="41"/>
      <c r="S59" s="42"/>
      <c r="T59" s="41"/>
      <c r="U59" s="41"/>
    </row>
    <row r="60" spans="1:25">
      <c r="A60" s="1"/>
      <c r="B60" s="148">
        <v>13</v>
      </c>
      <c r="C60" s="149" t="s">
        <v>94</v>
      </c>
      <c r="D60" s="37">
        <v>2631</v>
      </c>
      <c r="E60" s="38" t="s">
        <v>95</v>
      </c>
      <c r="F60" s="39">
        <v>8</v>
      </c>
      <c r="G60" s="40">
        <v>5</v>
      </c>
      <c r="H60" s="39">
        <f t="shared" si="6"/>
        <v>3</v>
      </c>
      <c r="I60" s="41">
        <f t="shared" ref="I60:I86" si="7">G60/F60</f>
        <v>0.625</v>
      </c>
      <c r="J60" s="39"/>
      <c r="K60" s="40"/>
      <c r="L60" s="39"/>
      <c r="M60" s="41"/>
      <c r="N60" s="39"/>
      <c r="O60" s="40"/>
      <c r="P60" s="39"/>
      <c r="Q60" s="41"/>
      <c r="R60" s="41"/>
      <c r="S60" s="42"/>
      <c r="T60" s="41"/>
      <c r="U60" s="41"/>
    </row>
    <row r="61" spans="1:25">
      <c r="A61" s="1"/>
      <c r="B61" s="148"/>
      <c r="C61" s="149"/>
      <c r="D61" s="37">
        <v>2619</v>
      </c>
      <c r="E61" s="38" t="s">
        <v>96</v>
      </c>
      <c r="F61" s="39">
        <v>8</v>
      </c>
      <c r="G61" s="40">
        <v>8</v>
      </c>
      <c r="H61" s="39">
        <f t="shared" si="6"/>
        <v>0</v>
      </c>
      <c r="I61" s="41">
        <f t="shared" si="7"/>
        <v>1</v>
      </c>
      <c r="J61" s="39">
        <v>2</v>
      </c>
      <c r="K61" s="40">
        <v>2</v>
      </c>
      <c r="L61" s="39">
        <f>J61-K61</f>
        <v>0</v>
      </c>
      <c r="M61" s="41">
        <f>K61/J61</f>
        <v>1</v>
      </c>
      <c r="N61" s="39"/>
      <c r="O61" s="40"/>
      <c r="P61" s="39"/>
      <c r="Q61" s="41"/>
      <c r="R61" s="41"/>
      <c r="S61" s="42"/>
      <c r="T61" s="41"/>
      <c r="U61" s="41"/>
    </row>
    <row r="62" spans="1:25">
      <c r="A62" s="1"/>
      <c r="B62" s="36">
        <v>14</v>
      </c>
      <c r="C62" s="37" t="s">
        <v>97</v>
      </c>
      <c r="D62" s="37">
        <v>13825</v>
      </c>
      <c r="E62" s="38" t="s">
        <v>98</v>
      </c>
      <c r="F62" s="39">
        <v>10</v>
      </c>
      <c r="G62" s="40">
        <v>9</v>
      </c>
      <c r="H62" s="39">
        <f t="shared" si="6"/>
        <v>1</v>
      </c>
      <c r="I62" s="41">
        <f t="shared" si="7"/>
        <v>0.9</v>
      </c>
      <c r="J62" s="39"/>
      <c r="K62" s="40"/>
      <c r="L62" s="39"/>
      <c r="M62" s="41"/>
      <c r="N62" s="39">
        <v>1</v>
      </c>
      <c r="O62" s="40">
        <v>0</v>
      </c>
      <c r="P62" s="39">
        <f>N62-O62</f>
        <v>1</v>
      </c>
      <c r="Q62" s="41">
        <f>O62/N62</f>
        <v>0</v>
      </c>
      <c r="R62" s="41"/>
      <c r="S62" s="42"/>
      <c r="T62" s="41"/>
      <c r="U62" s="41"/>
    </row>
    <row r="63" spans="1:25">
      <c r="A63" s="1"/>
      <c r="B63" s="148">
        <v>15</v>
      </c>
      <c r="C63" s="149" t="s">
        <v>99</v>
      </c>
      <c r="D63" s="37">
        <v>12228</v>
      </c>
      <c r="E63" s="38" t="s">
        <v>100</v>
      </c>
      <c r="F63" s="39">
        <v>6</v>
      </c>
      <c r="G63" s="40">
        <v>6</v>
      </c>
      <c r="H63" s="39">
        <f t="shared" si="6"/>
        <v>0</v>
      </c>
      <c r="I63" s="41">
        <f t="shared" si="7"/>
        <v>1</v>
      </c>
      <c r="J63" s="39"/>
      <c r="K63" s="40"/>
      <c r="L63" s="39"/>
      <c r="M63" s="41"/>
      <c r="N63" s="39"/>
      <c r="O63" s="40"/>
      <c r="P63" s="39"/>
      <c r="Q63" s="41"/>
      <c r="R63" s="41"/>
      <c r="S63" s="42"/>
      <c r="T63" s="41"/>
      <c r="U63" s="41"/>
    </row>
    <row r="64" spans="1:25">
      <c r="A64" s="1"/>
      <c r="B64" s="148"/>
      <c r="C64" s="149"/>
      <c r="D64" s="37">
        <v>12515</v>
      </c>
      <c r="E64" s="38" t="s">
        <v>101</v>
      </c>
      <c r="F64" s="39">
        <v>6</v>
      </c>
      <c r="G64" s="40">
        <v>6</v>
      </c>
      <c r="H64" s="39">
        <f t="shared" si="6"/>
        <v>0</v>
      </c>
      <c r="I64" s="41">
        <f t="shared" si="7"/>
        <v>1</v>
      </c>
      <c r="J64" s="39"/>
      <c r="K64" s="40"/>
      <c r="L64" s="39"/>
      <c r="M64" s="41"/>
      <c r="N64" s="39"/>
      <c r="O64" s="40"/>
      <c r="P64" s="39"/>
      <c r="Q64" s="41"/>
      <c r="R64" s="41"/>
      <c r="S64" s="42"/>
      <c r="T64" s="41"/>
      <c r="U64" s="41"/>
    </row>
    <row r="65" spans="1:25">
      <c r="A65" s="1"/>
      <c r="B65" s="148"/>
      <c r="C65" s="149"/>
      <c r="D65" s="37">
        <v>12127</v>
      </c>
      <c r="E65" s="38" t="s">
        <v>102</v>
      </c>
      <c r="F65" s="39">
        <v>8</v>
      </c>
      <c r="G65" s="40">
        <v>8</v>
      </c>
      <c r="H65" s="39">
        <f t="shared" si="6"/>
        <v>0</v>
      </c>
      <c r="I65" s="41">
        <f t="shared" si="7"/>
        <v>1</v>
      </c>
      <c r="J65" s="39"/>
      <c r="K65" s="40"/>
      <c r="L65" s="39"/>
      <c r="M65" s="41"/>
      <c r="N65" s="39">
        <v>6</v>
      </c>
      <c r="O65" s="40">
        <v>3</v>
      </c>
      <c r="P65" s="39">
        <f>N65-O65</f>
        <v>3</v>
      </c>
      <c r="Q65" s="41">
        <f>O65/N65</f>
        <v>0.5</v>
      </c>
      <c r="R65" s="41"/>
      <c r="S65" s="42"/>
      <c r="T65" s="41"/>
      <c r="U65" s="41"/>
    </row>
    <row r="66" spans="1:25">
      <c r="A66" s="1"/>
      <c r="B66" s="148"/>
      <c r="C66" s="149"/>
      <c r="D66" s="37">
        <v>12227</v>
      </c>
      <c r="E66" s="38" t="s">
        <v>103</v>
      </c>
      <c r="F66" s="39">
        <v>14</v>
      </c>
      <c r="G66" s="40">
        <v>14</v>
      </c>
      <c r="H66" s="39">
        <f t="shared" si="6"/>
        <v>0</v>
      </c>
      <c r="I66" s="41">
        <f t="shared" si="7"/>
        <v>1</v>
      </c>
      <c r="J66" s="39"/>
      <c r="K66" s="40"/>
      <c r="L66" s="39"/>
      <c r="M66" s="41"/>
      <c r="N66" s="39">
        <v>2</v>
      </c>
      <c r="O66" s="40">
        <v>0</v>
      </c>
      <c r="P66" s="39">
        <f>N66-O66</f>
        <v>2</v>
      </c>
      <c r="Q66" s="41">
        <f>O66/N66</f>
        <v>0</v>
      </c>
      <c r="R66" s="41"/>
      <c r="S66" s="42"/>
      <c r="T66" s="41"/>
      <c r="U66" s="41"/>
    </row>
    <row r="67" spans="1:25">
      <c r="A67" s="1"/>
      <c r="B67" s="148"/>
      <c r="C67" s="149"/>
      <c r="D67" s="37"/>
      <c r="E67" s="38" t="s">
        <v>104</v>
      </c>
      <c r="F67" s="39">
        <v>10</v>
      </c>
      <c r="G67" s="40">
        <v>0</v>
      </c>
      <c r="H67" s="39">
        <f t="shared" si="6"/>
        <v>10</v>
      </c>
      <c r="I67" s="41">
        <f t="shared" si="7"/>
        <v>0</v>
      </c>
      <c r="J67" s="39"/>
      <c r="K67" s="40"/>
      <c r="L67" s="39"/>
      <c r="M67" s="41"/>
      <c r="N67" s="39"/>
      <c r="O67" s="40"/>
      <c r="P67" s="39"/>
      <c r="Q67" s="41"/>
      <c r="R67" s="41"/>
      <c r="S67" s="42"/>
      <c r="T67" s="41"/>
      <c r="U67" s="41"/>
    </row>
    <row r="68" spans="1:25">
      <c r="A68" s="1"/>
      <c r="B68" s="148"/>
      <c r="C68" s="149"/>
      <c r="D68" s="37">
        <v>12100</v>
      </c>
      <c r="E68" s="38" t="s">
        <v>105</v>
      </c>
      <c r="F68" s="39">
        <v>22</v>
      </c>
      <c r="G68" s="40">
        <v>16</v>
      </c>
      <c r="H68" s="39">
        <f t="shared" si="6"/>
        <v>6</v>
      </c>
      <c r="I68" s="41">
        <f t="shared" si="7"/>
        <v>0.72727272727272729</v>
      </c>
      <c r="J68" s="39"/>
      <c r="K68" s="40"/>
      <c r="L68" s="39"/>
      <c r="M68" s="41"/>
      <c r="N68" s="39">
        <v>2</v>
      </c>
      <c r="O68" s="40">
        <v>0</v>
      </c>
      <c r="P68" s="39">
        <f>N68-O68</f>
        <v>2</v>
      </c>
      <c r="Q68" s="41">
        <f>O68/N68</f>
        <v>0</v>
      </c>
      <c r="R68" s="41"/>
      <c r="S68" s="42"/>
      <c r="T68" s="41"/>
      <c r="U68" s="41"/>
    </row>
    <row r="69" spans="1:25">
      <c r="A69" s="1"/>
      <c r="B69" s="148"/>
      <c r="C69" s="37" t="s">
        <v>106</v>
      </c>
      <c r="D69" s="37">
        <v>16816</v>
      </c>
      <c r="E69" s="38" t="s">
        <v>107</v>
      </c>
      <c r="F69" s="39">
        <v>15</v>
      </c>
      <c r="G69" s="40">
        <v>9</v>
      </c>
      <c r="H69" s="39">
        <f t="shared" si="6"/>
        <v>6</v>
      </c>
      <c r="I69" s="41">
        <f t="shared" si="7"/>
        <v>0.6</v>
      </c>
      <c r="J69" s="39"/>
      <c r="K69" s="40"/>
      <c r="L69" s="39"/>
      <c r="M69" s="41"/>
      <c r="N69" s="39">
        <v>2</v>
      </c>
      <c r="O69" s="40">
        <v>0</v>
      </c>
      <c r="P69" s="39">
        <f>N69-O69</f>
        <v>2</v>
      </c>
      <c r="Q69" s="41">
        <f>O69/N69</f>
        <v>0</v>
      </c>
      <c r="R69" s="43">
        <v>2</v>
      </c>
      <c r="S69" s="42"/>
      <c r="T69" s="41">
        <f>S69/R69</f>
        <v>0</v>
      </c>
      <c r="U69" s="41"/>
    </row>
    <row r="70" spans="1:25">
      <c r="A70" s="5" t="s">
        <v>108</v>
      </c>
      <c r="B70" s="5"/>
      <c r="C70" s="5"/>
      <c r="D70" s="5"/>
      <c r="E70" s="5"/>
      <c r="F70" s="16">
        <f>SUM(F54:F69)</f>
        <v>165</v>
      </c>
      <c r="G70" s="16">
        <f>SUM(G54:G69)</f>
        <v>124</v>
      </c>
      <c r="H70" s="16">
        <f>SUM(H54:H69)</f>
        <v>41</v>
      </c>
      <c r="I70" s="27">
        <f t="shared" si="7"/>
        <v>0.75151515151515147</v>
      </c>
      <c r="J70" s="16">
        <f>SUM(J54:J69)</f>
        <v>2</v>
      </c>
      <c r="K70" s="16">
        <f>SUM(K54:K69)</f>
        <v>2</v>
      </c>
      <c r="L70" s="16">
        <f>J70-K70</f>
        <v>0</v>
      </c>
      <c r="M70" s="27">
        <f>K70/J70</f>
        <v>1</v>
      </c>
      <c r="N70" s="16">
        <f>SUM(N54:N69)</f>
        <v>20</v>
      </c>
      <c r="O70" s="16">
        <f>SUM(O54:O69)</f>
        <v>5</v>
      </c>
      <c r="P70" s="16">
        <f>SUM(P54:P69)</f>
        <v>15</v>
      </c>
      <c r="Q70" s="27">
        <f>O70/N70</f>
        <v>0.25</v>
      </c>
      <c r="R70" s="27"/>
      <c r="S70" s="27"/>
      <c r="T70" s="27"/>
      <c r="U70" s="27"/>
      <c r="V70" s="44"/>
      <c r="W70" s="44"/>
      <c r="X70" s="44"/>
      <c r="Y70" s="44"/>
    </row>
    <row r="71" spans="1:25">
      <c r="A71" s="150" t="s">
        <v>109</v>
      </c>
      <c r="B71" s="5">
        <v>16</v>
      </c>
      <c r="C71" s="12" t="s">
        <v>110</v>
      </c>
      <c r="D71" s="15">
        <v>254</v>
      </c>
      <c r="E71" s="45" t="s">
        <v>111</v>
      </c>
      <c r="F71" s="46">
        <v>2</v>
      </c>
      <c r="G71" s="47">
        <v>0</v>
      </c>
      <c r="H71" s="46">
        <f t="shared" ref="H71:H84" si="8">F71-G71</f>
        <v>2</v>
      </c>
      <c r="I71" s="48">
        <f t="shared" si="7"/>
        <v>0</v>
      </c>
      <c r="J71" s="49"/>
      <c r="K71" s="47"/>
      <c r="L71" s="46"/>
      <c r="M71" s="48"/>
      <c r="N71" s="46">
        <v>2</v>
      </c>
      <c r="O71" s="47">
        <v>1</v>
      </c>
      <c r="P71" s="46">
        <f>N71-O71</f>
        <v>1</v>
      </c>
      <c r="Q71" s="48">
        <f>O71/N71</f>
        <v>0.5</v>
      </c>
      <c r="R71" s="48"/>
      <c r="S71" s="50"/>
      <c r="T71" s="48"/>
      <c r="U71" s="48"/>
    </row>
    <row r="72" spans="1:25">
      <c r="A72" s="150"/>
      <c r="B72" s="5"/>
      <c r="C72" s="12"/>
      <c r="D72" s="15">
        <v>348</v>
      </c>
      <c r="E72" s="45" t="s">
        <v>112</v>
      </c>
      <c r="F72" s="46">
        <v>14</v>
      </c>
      <c r="G72" s="47">
        <v>14</v>
      </c>
      <c r="H72" s="46">
        <f t="shared" si="8"/>
        <v>0</v>
      </c>
      <c r="I72" s="48">
        <f t="shared" si="7"/>
        <v>1</v>
      </c>
      <c r="J72" s="49"/>
      <c r="K72" s="47"/>
      <c r="L72" s="46"/>
      <c r="M72" s="48"/>
      <c r="N72" s="46"/>
      <c r="O72" s="47"/>
      <c r="P72" s="46"/>
      <c r="Q72" s="48"/>
      <c r="R72" s="48"/>
      <c r="S72" s="50"/>
      <c r="T72" s="48"/>
      <c r="U72" s="48"/>
    </row>
    <row r="73" spans="1:25">
      <c r="A73" s="150"/>
      <c r="B73" s="5"/>
      <c r="C73" s="12" t="s">
        <v>113</v>
      </c>
      <c r="D73" s="15">
        <v>646</v>
      </c>
      <c r="E73" s="45" t="s">
        <v>114</v>
      </c>
      <c r="F73" s="46">
        <v>5</v>
      </c>
      <c r="G73" s="47">
        <v>5</v>
      </c>
      <c r="H73" s="46">
        <f t="shared" si="8"/>
        <v>0</v>
      </c>
      <c r="I73" s="48">
        <f t="shared" si="7"/>
        <v>1</v>
      </c>
      <c r="J73" s="49">
        <v>5</v>
      </c>
      <c r="K73" s="47">
        <v>1</v>
      </c>
      <c r="L73" s="46">
        <f>J73-K73</f>
        <v>4</v>
      </c>
      <c r="M73" s="48">
        <f>K73/J73</f>
        <v>0.2</v>
      </c>
      <c r="N73" s="46"/>
      <c r="O73" s="47"/>
      <c r="P73" s="46"/>
      <c r="Q73" s="48"/>
      <c r="R73" s="48"/>
      <c r="S73" s="50"/>
      <c r="T73" s="48"/>
      <c r="U73" s="48"/>
    </row>
    <row r="74" spans="1:25">
      <c r="A74" s="150"/>
      <c r="B74" s="5"/>
      <c r="C74" s="12"/>
      <c r="D74" s="15">
        <v>656</v>
      </c>
      <c r="E74" s="45" t="s">
        <v>115</v>
      </c>
      <c r="F74" s="46">
        <v>25</v>
      </c>
      <c r="G74" s="47">
        <v>12</v>
      </c>
      <c r="H74" s="46">
        <f t="shared" si="8"/>
        <v>13</v>
      </c>
      <c r="I74" s="48">
        <f t="shared" si="7"/>
        <v>0.48</v>
      </c>
      <c r="J74" s="49"/>
      <c r="K74" s="47"/>
      <c r="L74" s="46"/>
      <c r="M74" s="48"/>
      <c r="N74" s="46"/>
      <c r="O74" s="47"/>
      <c r="P74" s="46"/>
      <c r="Q74" s="48"/>
      <c r="R74" s="48"/>
      <c r="S74" s="50"/>
      <c r="T74" s="48"/>
      <c r="U74" s="48"/>
    </row>
    <row r="75" spans="1:25">
      <c r="A75" s="150"/>
      <c r="B75" s="5">
        <v>17</v>
      </c>
      <c r="C75" s="12" t="s">
        <v>116</v>
      </c>
      <c r="D75" s="15">
        <v>10886</v>
      </c>
      <c r="E75" s="45" t="s">
        <v>117</v>
      </c>
      <c r="F75" s="46">
        <v>15</v>
      </c>
      <c r="G75" s="47">
        <v>13</v>
      </c>
      <c r="H75" s="46">
        <f t="shared" si="8"/>
        <v>2</v>
      </c>
      <c r="I75" s="48">
        <f t="shared" si="7"/>
        <v>0.8666666666666667</v>
      </c>
      <c r="J75" s="49">
        <v>2</v>
      </c>
      <c r="K75" s="47"/>
      <c r="L75" s="46">
        <f>J75-K75</f>
        <v>2</v>
      </c>
      <c r="M75" s="48">
        <f>K75/J75</f>
        <v>0</v>
      </c>
      <c r="N75" s="46">
        <v>1</v>
      </c>
      <c r="O75" s="47">
        <v>1</v>
      </c>
      <c r="P75" s="46">
        <f>N75-O75</f>
        <v>0</v>
      </c>
      <c r="Q75" s="48">
        <f>O75/N75</f>
        <v>1</v>
      </c>
      <c r="R75" s="48"/>
      <c r="S75" s="50"/>
      <c r="T75" s="48"/>
      <c r="U75" s="48"/>
    </row>
    <row r="76" spans="1:25">
      <c r="A76" s="150"/>
      <c r="B76" s="5"/>
      <c r="C76" s="12"/>
      <c r="D76" s="15">
        <v>10723</v>
      </c>
      <c r="E76" s="45" t="s">
        <v>118</v>
      </c>
      <c r="F76" s="46">
        <v>17</v>
      </c>
      <c r="G76" s="47">
        <v>6</v>
      </c>
      <c r="H76" s="46">
        <f t="shared" si="8"/>
        <v>11</v>
      </c>
      <c r="I76" s="48">
        <f t="shared" si="7"/>
        <v>0.35294117647058826</v>
      </c>
      <c r="J76" s="49"/>
      <c r="K76" s="47"/>
      <c r="L76" s="46"/>
      <c r="M76" s="48"/>
      <c r="N76" s="46">
        <v>5</v>
      </c>
      <c r="O76" s="47">
        <v>5</v>
      </c>
      <c r="P76" s="46">
        <f>N76-O76</f>
        <v>0</v>
      </c>
      <c r="Q76" s="48">
        <f>O76/N76</f>
        <v>1</v>
      </c>
      <c r="R76" s="48"/>
      <c r="S76" s="50"/>
      <c r="T76" s="48"/>
      <c r="U76" s="48"/>
    </row>
    <row r="77" spans="1:25">
      <c r="A77" s="150"/>
      <c r="B77" s="5"/>
      <c r="C77" s="12"/>
      <c r="D77" s="15">
        <v>10888</v>
      </c>
      <c r="E77" s="45" t="s">
        <v>119</v>
      </c>
      <c r="F77" s="46">
        <v>7</v>
      </c>
      <c r="G77" s="47">
        <v>1</v>
      </c>
      <c r="H77" s="46">
        <f t="shared" si="8"/>
        <v>6</v>
      </c>
      <c r="I77" s="48">
        <f t="shared" si="7"/>
        <v>0.14285714285714285</v>
      </c>
      <c r="J77" s="49"/>
      <c r="K77" s="47"/>
      <c r="L77" s="46"/>
      <c r="M77" s="48"/>
      <c r="N77" s="46">
        <v>10</v>
      </c>
      <c r="O77" s="47">
        <v>0</v>
      </c>
      <c r="P77" s="46">
        <f>N77-O77</f>
        <v>10</v>
      </c>
      <c r="Q77" s="48">
        <f>O77/N77</f>
        <v>0</v>
      </c>
      <c r="R77" s="48"/>
      <c r="S77" s="50"/>
      <c r="T77" s="48"/>
      <c r="U77" s="48"/>
      <c r="V77" t="s">
        <v>56</v>
      </c>
    </row>
    <row r="78" spans="1:25">
      <c r="A78" s="150"/>
      <c r="B78" s="5"/>
      <c r="C78" s="12"/>
      <c r="D78" s="15">
        <v>10989</v>
      </c>
      <c r="E78" s="45" t="s">
        <v>120</v>
      </c>
      <c r="F78" s="46">
        <v>28</v>
      </c>
      <c r="G78" s="47">
        <v>9</v>
      </c>
      <c r="H78" s="46">
        <f t="shared" si="8"/>
        <v>19</v>
      </c>
      <c r="I78" s="48">
        <f t="shared" si="7"/>
        <v>0.32142857142857145</v>
      </c>
      <c r="J78" s="49">
        <v>4</v>
      </c>
      <c r="K78" s="47"/>
      <c r="L78" s="46">
        <f>J78-K78</f>
        <v>4</v>
      </c>
      <c r="M78" s="48">
        <f>K78/J78</f>
        <v>0</v>
      </c>
      <c r="N78" s="46">
        <v>7</v>
      </c>
      <c r="O78" s="47">
        <v>3</v>
      </c>
      <c r="P78" s="46">
        <f>N78-O78</f>
        <v>4</v>
      </c>
      <c r="Q78" s="48">
        <f>O78/N78</f>
        <v>0.42857142857142855</v>
      </c>
      <c r="R78" s="48"/>
      <c r="S78" s="50"/>
      <c r="T78" s="48"/>
      <c r="U78" s="48"/>
    </row>
    <row r="79" spans="1:25">
      <c r="A79" s="150"/>
      <c r="B79" s="5"/>
      <c r="C79" s="15" t="s">
        <v>121</v>
      </c>
      <c r="D79" s="15">
        <v>1359</v>
      </c>
      <c r="E79" s="45" t="s">
        <v>122</v>
      </c>
      <c r="F79" s="46">
        <v>10</v>
      </c>
      <c r="G79" s="47">
        <v>6</v>
      </c>
      <c r="H79" s="46">
        <f t="shared" si="8"/>
        <v>4</v>
      </c>
      <c r="I79" s="48">
        <f t="shared" si="7"/>
        <v>0.6</v>
      </c>
      <c r="J79" s="49"/>
      <c r="K79" s="47"/>
      <c r="L79" s="46"/>
      <c r="M79" s="48"/>
      <c r="N79" s="46"/>
      <c r="O79" s="47"/>
      <c r="P79" s="46"/>
      <c r="Q79" s="48"/>
      <c r="R79" s="48"/>
      <c r="S79" s="50"/>
      <c r="T79" s="48"/>
      <c r="U79" s="48"/>
    </row>
    <row r="80" spans="1:25">
      <c r="A80" s="150"/>
      <c r="B80" s="5">
        <v>18</v>
      </c>
      <c r="C80" s="15" t="s">
        <v>123</v>
      </c>
      <c r="D80" s="15">
        <v>1062</v>
      </c>
      <c r="E80" s="45" t="s">
        <v>124</v>
      </c>
      <c r="F80" s="46">
        <v>10</v>
      </c>
      <c r="G80" s="47">
        <v>7</v>
      </c>
      <c r="H80" s="46">
        <f t="shared" si="8"/>
        <v>3</v>
      </c>
      <c r="I80" s="48">
        <f t="shared" si="7"/>
        <v>0.7</v>
      </c>
      <c r="J80" s="49"/>
      <c r="K80" s="47"/>
      <c r="L80" s="46"/>
      <c r="M80" s="48"/>
      <c r="N80" s="46"/>
      <c r="O80" s="47"/>
      <c r="P80" s="46"/>
      <c r="Q80" s="48"/>
      <c r="R80" s="48"/>
      <c r="S80" s="50"/>
      <c r="T80" s="48"/>
      <c r="U80" s="48"/>
    </row>
    <row r="81" spans="1:25">
      <c r="A81" s="150"/>
      <c r="B81" s="5"/>
      <c r="C81" s="51" t="s">
        <v>125</v>
      </c>
      <c r="D81" s="15">
        <v>2969</v>
      </c>
      <c r="E81" s="45" t="s">
        <v>126</v>
      </c>
      <c r="F81" s="46">
        <v>10</v>
      </c>
      <c r="G81" s="47">
        <v>9</v>
      </c>
      <c r="H81" s="46">
        <f t="shared" si="8"/>
        <v>1</v>
      </c>
      <c r="I81" s="48">
        <f t="shared" si="7"/>
        <v>0.9</v>
      </c>
      <c r="J81" s="49"/>
      <c r="K81" s="47"/>
      <c r="L81" s="46"/>
      <c r="M81" s="48"/>
      <c r="N81" s="46"/>
      <c r="O81" s="47"/>
      <c r="P81" s="46"/>
      <c r="Q81" s="48"/>
      <c r="R81" s="48"/>
      <c r="S81" s="50"/>
      <c r="T81" s="48"/>
      <c r="U81" s="48"/>
    </row>
    <row r="82" spans="1:25">
      <c r="A82" s="150"/>
      <c r="B82" s="26">
        <v>19</v>
      </c>
      <c r="C82" s="15" t="s">
        <v>127</v>
      </c>
      <c r="D82" s="15">
        <v>10079</v>
      </c>
      <c r="E82" s="45" t="s">
        <v>128</v>
      </c>
      <c r="F82" s="46">
        <v>5</v>
      </c>
      <c r="G82" s="47">
        <v>5</v>
      </c>
      <c r="H82" s="46">
        <f t="shared" si="8"/>
        <v>0</v>
      </c>
      <c r="I82" s="48">
        <f t="shared" si="7"/>
        <v>1</v>
      </c>
      <c r="J82" s="49"/>
      <c r="K82" s="47"/>
      <c r="L82" s="46"/>
      <c r="M82" s="48"/>
      <c r="N82" s="46"/>
      <c r="O82" s="47"/>
      <c r="P82" s="46"/>
      <c r="Q82" s="48"/>
      <c r="R82" s="48"/>
      <c r="S82" s="50"/>
      <c r="T82" s="48"/>
      <c r="U82" s="48"/>
    </row>
    <row r="83" spans="1:25">
      <c r="A83" s="150"/>
      <c r="B83" s="5">
        <v>22</v>
      </c>
      <c r="C83" s="12" t="s">
        <v>129</v>
      </c>
      <c r="D83" s="15">
        <v>9998</v>
      </c>
      <c r="E83" s="45" t="s">
        <v>130</v>
      </c>
      <c r="F83" s="46">
        <v>9</v>
      </c>
      <c r="G83" s="47">
        <v>7</v>
      </c>
      <c r="H83" s="46">
        <f t="shared" si="8"/>
        <v>2</v>
      </c>
      <c r="I83" s="48">
        <f t="shared" si="7"/>
        <v>0.77777777777777779</v>
      </c>
      <c r="J83" s="49">
        <v>4</v>
      </c>
      <c r="K83" s="47"/>
      <c r="L83" s="46">
        <f>J83-K83</f>
        <v>4</v>
      </c>
      <c r="M83" s="48"/>
      <c r="N83" s="46">
        <v>2</v>
      </c>
      <c r="O83" s="47">
        <v>0</v>
      </c>
      <c r="P83" s="46">
        <f>N83-O83</f>
        <v>2</v>
      </c>
      <c r="Q83" s="48">
        <f>O83/N83</f>
        <v>0</v>
      </c>
      <c r="R83" s="48"/>
      <c r="S83" s="50"/>
      <c r="T83" s="48"/>
      <c r="U83" s="48"/>
    </row>
    <row r="84" spans="1:25">
      <c r="A84" s="150"/>
      <c r="B84" s="5"/>
      <c r="C84" s="12"/>
      <c r="D84" s="15">
        <v>10014</v>
      </c>
      <c r="E84" s="45" t="s">
        <v>131</v>
      </c>
      <c r="F84" s="46">
        <v>4</v>
      </c>
      <c r="G84" s="47">
        <v>2</v>
      </c>
      <c r="H84" s="46">
        <f t="shared" si="8"/>
        <v>2</v>
      </c>
      <c r="I84" s="48">
        <f t="shared" si="7"/>
        <v>0.5</v>
      </c>
      <c r="J84" s="49"/>
      <c r="K84" s="47"/>
      <c r="L84" s="46"/>
      <c r="M84" s="48"/>
      <c r="N84" s="46">
        <v>2</v>
      </c>
      <c r="O84" s="47">
        <v>0</v>
      </c>
      <c r="P84" s="46">
        <f>N84-O84</f>
        <v>2</v>
      </c>
      <c r="Q84" s="48">
        <f>O84/N84</f>
        <v>0</v>
      </c>
      <c r="R84" s="48"/>
      <c r="S84" s="50"/>
      <c r="T84" s="48"/>
      <c r="U84" s="48"/>
    </row>
    <row r="85" spans="1:25">
      <c r="A85" s="10" t="s">
        <v>132</v>
      </c>
      <c r="B85" s="10"/>
      <c r="C85" s="10"/>
      <c r="D85" s="10"/>
      <c r="E85" s="10"/>
      <c r="F85" s="16">
        <f>SUM(F71:F84)</f>
        <v>161</v>
      </c>
      <c r="G85" s="16">
        <f>SUM(G71:G84)</f>
        <v>96</v>
      </c>
      <c r="H85" s="16">
        <f>SUM(H71:H84)</f>
        <v>65</v>
      </c>
      <c r="I85" s="27">
        <f t="shared" si="7"/>
        <v>0.59627329192546585</v>
      </c>
      <c r="J85" s="16">
        <f>SUM(J71:J84)</f>
        <v>15</v>
      </c>
      <c r="K85" s="16">
        <f>SUM(K71:K84)</f>
        <v>1</v>
      </c>
      <c r="L85" s="16">
        <f>J85-K85</f>
        <v>14</v>
      </c>
      <c r="M85" s="27">
        <f>K85/J85</f>
        <v>6.6666666666666666E-2</v>
      </c>
      <c r="N85" s="16">
        <f>SUM(N71:N84)</f>
        <v>29</v>
      </c>
      <c r="O85" s="16">
        <f>SUM(O71:O84)</f>
        <v>10</v>
      </c>
      <c r="P85" s="16">
        <f>SUM(P71:P84)</f>
        <v>19</v>
      </c>
      <c r="Q85" s="27">
        <f>O85/N85</f>
        <v>0.34482758620689657</v>
      </c>
      <c r="R85" s="27"/>
      <c r="S85" s="27"/>
      <c r="T85" s="27"/>
      <c r="U85" s="27"/>
      <c r="V85" s="44"/>
      <c r="W85" s="44"/>
      <c r="X85" s="44"/>
      <c r="Y85" s="44"/>
    </row>
    <row r="86" spans="1:25">
      <c r="A86" s="10" t="s">
        <v>133</v>
      </c>
      <c r="B86" s="10"/>
      <c r="C86" s="10"/>
      <c r="D86" s="10"/>
      <c r="E86" s="10"/>
      <c r="F86" s="16">
        <f>F37+F53+F70+F85</f>
        <v>885</v>
      </c>
      <c r="G86" s="16">
        <f>G37+G53+G70+G85</f>
        <v>691</v>
      </c>
      <c r="H86" s="16">
        <f>H37+H53+H70+H85</f>
        <v>194</v>
      </c>
      <c r="I86" s="27">
        <f t="shared" si="7"/>
        <v>0.78079096045197738</v>
      </c>
      <c r="J86" s="16">
        <f>J37+J53+J70+J85</f>
        <v>53</v>
      </c>
      <c r="K86" s="16">
        <f>K37+K53+K70+K85</f>
        <v>24</v>
      </c>
      <c r="L86" s="16">
        <f>L37+L53+L70+L85</f>
        <v>29</v>
      </c>
      <c r="M86" s="27">
        <f>K86/J86</f>
        <v>0.45283018867924529</v>
      </c>
      <c r="N86" s="16">
        <f>N37+N53+N70+N85</f>
        <v>172</v>
      </c>
      <c r="O86" s="16">
        <f>O37+O53+O70+O85</f>
        <v>74</v>
      </c>
      <c r="P86" s="16">
        <f>P37+P53+P70+P85</f>
        <v>98</v>
      </c>
      <c r="Q86" s="27">
        <f>O86/N86</f>
        <v>0.43023255813953487</v>
      </c>
      <c r="R86" s="52">
        <f>R37+R53</f>
        <v>3</v>
      </c>
      <c r="S86" s="52">
        <f>S37+S53</f>
        <v>0</v>
      </c>
      <c r="T86" s="52">
        <f>T37+T53</f>
        <v>3</v>
      </c>
      <c r="U86" s="27">
        <f>S86/R86</f>
        <v>0</v>
      </c>
      <c r="V86" s="44"/>
      <c r="W86" s="44"/>
      <c r="X86" s="44"/>
      <c r="Y86" s="44"/>
    </row>
    <row r="87" spans="1:25" ht="15">
      <c r="A87" s="151" t="s">
        <v>134</v>
      </c>
      <c r="B87" s="151"/>
      <c r="C87" s="151"/>
      <c r="D87" s="151"/>
      <c r="E87" s="151"/>
      <c r="F87" s="53"/>
      <c r="G87" s="54"/>
      <c r="H87" s="53"/>
      <c r="I87" s="53"/>
      <c r="J87" s="53"/>
      <c r="K87" s="53"/>
      <c r="L87" s="53"/>
      <c r="M87" s="53"/>
      <c r="N87" s="53"/>
      <c r="O87" s="54"/>
      <c r="P87" s="53"/>
      <c r="Q87" s="55"/>
      <c r="R87" s="55"/>
      <c r="S87" s="55"/>
      <c r="T87" s="55"/>
      <c r="U87" s="55"/>
    </row>
    <row r="89" spans="1:25">
      <c r="A89" s="152" t="s">
        <v>135</v>
      </c>
      <c r="B89" s="152"/>
      <c r="C89" s="152"/>
      <c r="D89" s="152"/>
      <c r="E89" s="152"/>
      <c r="F89" s="152"/>
      <c r="G89" s="152"/>
      <c r="H89" s="152"/>
      <c r="I89" s="152"/>
      <c r="J89" s="152"/>
      <c r="K89" s="152"/>
      <c r="L89" s="152"/>
      <c r="M89" s="152"/>
      <c r="N89" s="152"/>
      <c r="O89" s="152"/>
      <c r="P89" s="152"/>
      <c r="Q89" s="152"/>
      <c r="R89" s="152"/>
      <c r="S89" s="152"/>
      <c r="T89" s="152"/>
      <c r="U89" s="152"/>
    </row>
    <row r="90" spans="1:25">
      <c r="A90" s="14" t="s">
        <v>0</v>
      </c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</row>
    <row r="91" spans="1:25">
      <c r="A91" s="13" t="s">
        <v>1</v>
      </c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</row>
    <row r="92" spans="1:25">
      <c r="A92" s="12" t="s">
        <v>215</v>
      </c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</row>
    <row r="93" spans="1:25">
      <c r="A93" s="153" t="s">
        <v>3</v>
      </c>
      <c r="B93" s="153"/>
      <c r="C93" s="153"/>
      <c r="D93" s="153"/>
      <c r="E93" s="153"/>
      <c r="F93" s="9" t="s">
        <v>8</v>
      </c>
      <c r="G93" s="9"/>
      <c r="H93" s="9"/>
      <c r="I93" s="9"/>
      <c r="J93" s="9"/>
      <c r="K93" s="9"/>
      <c r="L93" s="9"/>
      <c r="M93" s="9"/>
      <c r="N93" s="9" t="s">
        <v>9</v>
      </c>
      <c r="O93" s="9"/>
      <c r="P93" s="9"/>
      <c r="Q93" s="9"/>
      <c r="R93" s="9"/>
      <c r="S93" s="9"/>
      <c r="T93" s="9"/>
      <c r="U93" s="9"/>
      <c r="V93" s="9" t="s">
        <v>137</v>
      </c>
      <c r="W93" s="9"/>
      <c r="X93" s="9"/>
      <c r="Y93" s="9"/>
    </row>
    <row r="94" spans="1:25">
      <c r="A94" s="153"/>
      <c r="B94" s="153"/>
      <c r="C94" s="153"/>
      <c r="D94" s="153"/>
      <c r="E94" s="153"/>
      <c r="F94" s="9" t="s">
        <v>10</v>
      </c>
      <c r="G94" s="9"/>
      <c r="H94" s="9"/>
      <c r="I94" s="9"/>
      <c r="J94" s="9" t="s">
        <v>11</v>
      </c>
      <c r="K94" s="9"/>
      <c r="L94" s="9"/>
      <c r="M94" s="9"/>
      <c r="N94" s="9" t="s">
        <v>10</v>
      </c>
      <c r="O94" s="9"/>
      <c r="P94" s="9"/>
      <c r="Q94" s="9"/>
      <c r="R94" s="9" t="s">
        <v>11</v>
      </c>
      <c r="S94" s="9"/>
      <c r="T94" s="9"/>
      <c r="U94" s="9"/>
      <c r="V94" s="9"/>
      <c r="W94" s="9"/>
      <c r="X94" s="9"/>
      <c r="Y94" s="9"/>
    </row>
    <row r="95" spans="1:25">
      <c r="A95" s="153"/>
      <c r="B95" s="153"/>
      <c r="C95" s="153"/>
      <c r="D95" s="153"/>
      <c r="E95" s="153"/>
      <c r="F95" s="18" t="s">
        <v>12</v>
      </c>
      <c r="G95" s="18" t="s">
        <v>13</v>
      </c>
      <c r="H95" s="18" t="s">
        <v>14</v>
      </c>
      <c r="I95" s="18" t="s">
        <v>15</v>
      </c>
      <c r="J95" s="18" t="s">
        <v>12</v>
      </c>
      <c r="K95" s="18" t="s">
        <v>13</v>
      </c>
      <c r="L95" s="18" t="s">
        <v>14</v>
      </c>
      <c r="M95" s="18" t="s">
        <v>15</v>
      </c>
      <c r="N95" s="18" t="s">
        <v>12</v>
      </c>
      <c r="O95" s="18" t="s">
        <v>13</v>
      </c>
      <c r="P95" s="18" t="s">
        <v>14</v>
      </c>
      <c r="Q95" s="18" t="s">
        <v>15</v>
      </c>
      <c r="R95" s="18" t="s">
        <v>12</v>
      </c>
      <c r="S95" s="18" t="s">
        <v>13</v>
      </c>
      <c r="T95" s="18" t="s">
        <v>14</v>
      </c>
      <c r="U95" s="18" t="s">
        <v>15</v>
      </c>
      <c r="V95" s="18" t="s">
        <v>12</v>
      </c>
      <c r="W95" s="18" t="s">
        <v>13</v>
      </c>
      <c r="X95" s="18" t="s">
        <v>14</v>
      </c>
      <c r="Y95" s="18" t="s">
        <v>15</v>
      </c>
    </row>
    <row r="96" spans="1:25" ht="17.399999999999999">
      <c r="A96" s="154" t="s">
        <v>16</v>
      </c>
      <c r="B96" s="154"/>
      <c r="C96" s="154"/>
      <c r="D96" s="154"/>
      <c r="E96" s="154"/>
      <c r="F96" s="56">
        <f t="shared" ref="F96:U96" si="9">F37</f>
        <v>399</v>
      </c>
      <c r="G96" s="56">
        <f t="shared" si="9"/>
        <v>340</v>
      </c>
      <c r="H96" s="56">
        <f t="shared" si="9"/>
        <v>59</v>
      </c>
      <c r="I96" s="57">
        <f t="shared" si="9"/>
        <v>0.85213032581453629</v>
      </c>
      <c r="J96" s="56">
        <f t="shared" si="9"/>
        <v>14</v>
      </c>
      <c r="K96" s="56">
        <f t="shared" si="9"/>
        <v>0</v>
      </c>
      <c r="L96" s="56">
        <f t="shared" si="9"/>
        <v>14</v>
      </c>
      <c r="M96" s="57">
        <f t="shared" si="9"/>
        <v>0</v>
      </c>
      <c r="N96" s="56">
        <f t="shared" si="9"/>
        <v>103</v>
      </c>
      <c r="O96" s="56">
        <f t="shared" si="9"/>
        <v>48</v>
      </c>
      <c r="P96" s="56">
        <f t="shared" si="9"/>
        <v>55</v>
      </c>
      <c r="Q96" s="57">
        <f t="shared" si="9"/>
        <v>0.46601941747572817</v>
      </c>
      <c r="R96" s="56">
        <f t="shared" si="9"/>
        <v>3</v>
      </c>
      <c r="S96" s="56">
        <f t="shared" si="9"/>
        <v>0</v>
      </c>
      <c r="T96" s="56">
        <f t="shared" si="9"/>
        <v>3</v>
      </c>
      <c r="U96" s="57">
        <f t="shared" si="9"/>
        <v>0</v>
      </c>
      <c r="V96" s="56">
        <f t="shared" ref="V96:W100" si="10">F96+J96+N96+R96</f>
        <v>519</v>
      </c>
      <c r="W96" s="56">
        <f t="shared" si="10"/>
        <v>388</v>
      </c>
      <c r="X96" s="56">
        <f>V96-W96</f>
        <v>131</v>
      </c>
      <c r="Y96" s="57">
        <f>W96/V96</f>
        <v>0.74759152215799618</v>
      </c>
    </row>
    <row r="97" spans="1:25" ht="17.399999999999999">
      <c r="A97" s="155" t="s">
        <v>61</v>
      </c>
      <c r="B97" s="155"/>
      <c r="C97" s="155"/>
      <c r="D97" s="155"/>
      <c r="E97" s="155"/>
      <c r="F97" s="58">
        <f t="shared" ref="F97:U97" si="11">F53</f>
        <v>160</v>
      </c>
      <c r="G97" s="58">
        <f t="shared" si="11"/>
        <v>131</v>
      </c>
      <c r="H97" s="58">
        <f t="shared" si="11"/>
        <v>29</v>
      </c>
      <c r="I97" s="59">
        <f t="shared" si="11"/>
        <v>0.81874999999999998</v>
      </c>
      <c r="J97" s="58">
        <f t="shared" si="11"/>
        <v>22</v>
      </c>
      <c r="K97" s="58">
        <f t="shared" si="11"/>
        <v>21</v>
      </c>
      <c r="L97" s="58">
        <f t="shared" si="11"/>
        <v>1</v>
      </c>
      <c r="M97" s="59">
        <f t="shared" si="11"/>
        <v>0.95454545454545459</v>
      </c>
      <c r="N97" s="58">
        <f t="shared" si="11"/>
        <v>20</v>
      </c>
      <c r="O97" s="58">
        <f t="shared" si="11"/>
        <v>11</v>
      </c>
      <c r="P97" s="58">
        <f t="shared" si="11"/>
        <v>9</v>
      </c>
      <c r="Q97" s="59">
        <f t="shared" si="11"/>
        <v>0.55000000000000004</v>
      </c>
      <c r="R97" s="58">
        <f t="shared" si="11"/>
        <v>0</v>
      </c>
      <c r="S97" s="58">
        <f t="shared" si="11"/>
        <v>0</v>
      </c>
      <c r="T97" s="58">
        <f t="shared" si="11"/>
        <v>0</v>
      </c>
      <c r="U97" s="59" t="e">
        <f t="shared" si="11"/>
        <v>#DIV/0!</v>
      </c>
      <c r="V97" s="56">
        <f t="shared" si="10"/>
        <v>202</v>
      </c>
      <c r="W97" s="56">
        <f t="shared" si="10"/>
        <v>163</v>
      </c>
      <c r="X97" s="56">
        <f>V97-W97</f>
        <v>39</v>
      </c>
      <c r="Y97" s="57">
        <f>W97/V97</f>
        <v>0.80693069306930698</v>
      </c>
    </row>
    <row r="98" spans="1:25" ht="17.399999999999999">
      <c r="A98" s="156" t="s">
        <v>85</v>
      </c>
      <c r="B98" s="156"/>
      <c r="C98" s="156"/>
      <c r="D98" s="156"/>
      <c r="E98" s="156"/>
      <c r="F98" s="60">
        <f t="shared" ref="F98:Q98" si="12">F70</f>
        <v>165</v>
      </c>
      <c r="G98" s="60">
        <f t="shared" si="12"/>
        <v>124</v>
      </c>
      <c r="H98" s="60">
        <f t="shared" si="12"/>
        <v>41</v>
      </c>
      <c r="I98" s="61">
        <f t="shared" si="12"/>
        <v>0.75151515151515147</v>
      </c>
      <c r="J98" s="60">
        <f t="shared" si="12"/>
        <v>2</v>
      </c>
      <c r="K98" s="60">
        <f t="shared" si="12"/>
        <v>2</v>
      </c>
      <c r="L98" s="60">
        <f t="shared" si="12"/>
        <v>0</v>
      </c>
      <c r="M98" s="61">
        <f t="shared" si="12"/>
        <v>1</v>
      </c>
      <c r="N98" s="60">
        <f t="shared" si="12"/>
        <v>20</v>
      </c>
      <c r="O98" s="60">
        <f t="shared" si="12"/>
        <v>5</v>
      </c>
      <c r="P98" s="60">
        <f t="shared" si="12"/>
        <v>15</v>
      </c>
      <c r="Q98" s="61">
        <f t="shared" si="12"/>
        <v>0.25</v>
      </c>
      <c r="R98" s="61"/>
      <c r="S98" s="61"/>
      <c r="T98" s="61"/>
      <c r="U98" s="61"/>
      <c r="V98" s="56">
        <f t="shared" si="10"/>
        <v>187</v>
      </c>
      <c r="W98" s="56">
        <f t="shared" si="10"/>
        <v>131</v>
      </c>
      <c r="X98" s="56">
        <f>V98-W98</f>
        <v>56</v>
      </c>
      <c r="Y98" s="57">
        <f>W98/V98</f>
        <v>0.70053475935828879</v>
      </c>
    </row>
    <row r="99" spans="1:25" ht="17.399999999999999">
      <c r="A99" s="157" t="s">
        <v>109</v>
      </c>
      <c r="B99" s="157"/>
      <c r="C99" s="157"/>
      <c r="D99" s="157"/>
      <c r="E99" s="157"/>
      <c r="F99" s="16">
        <f t="shared" ref="F99:Q99" si="13">F85</f>
        <v>161</v>
      </c>
      <c r="G99" s="16">
        <f t="shared" si="13"/>
        <v>96</v>
      </c>
      <c r="H99" s="16">
        <f t="shared" si="13"/>
        <v>65</v>
      </c>
      <c r="I99" s="27">
        <f t="shared" si="13"/>
        <v>0.59627329192546585</v>
      </c>
      <c r="J99" s="16">
        <f t="shared" si="13"/>
        <v>15</v>
      </c>
      <c r="K99" s="16">
        <f t="shared" si="13"/>
        <v>1</v>
      </c>
      <c r="L99" s="16">
        <f t="shared" si="13"/>
        <v>14</v>
      </c>
      <c r="M99" s="27">
        <f t="shared" si="13"/>
        <v>6.6666666666666666E-2</v>
      </c>
      <c r="N99" s="16">
        <f t="shared" si="13"/>
        <v>29</v>
      </c>
      <c r="O99" s="16">
        <f t="shared" si="13"/>
        <v>10</v>
      </c>
      <c r="P99" s="16">
        <f t="shared" si="13"/>
        <v>19</v>
      </c>
      <c r="Q99" s="27">
        <f t="shared" si="13"/>
        <v>0.34482758620689657</v>
      </c>
      <c r="R99" s="27"/>
      <c r="S99" s="27"/>
      <c r="T99" s="27"/>
      <c r="U99" s="27"/>
      <c r="V99" s="56">
        <f t="shared" si="10"/>
        <v>205</v>
      </c>
      <c r="W99" s="56">
        <f t="shared" si="10"/>
        <v>107</v>
      </c>
      <c r="X99" s="56">
        <f>V99-W99</f>
        <v>98</v>
      </c>
      <c r="Y99" s="57">
        <f>W99/V99</f>
        <v>0.52195121951219514</v>
      </c>
    </row>
    <row r="100" spans="1:25" ht="21">
      <c r="A100" s="158" t="s">
        <v>138</v>
      </c>
      <c r="B100" s="158"/>
      <c r="C100" s="158"/>
      <c r="D100" s="158"/>
      <c r="E100" s="158"/>
      <c r="F100" s="16">
        <f t="shared" ref="F100:Q100" si="14">F86</f>
        <v>885</v>
      </c>
      <c r="G100" s="16">
        <f t="shared" si="14"/>
        <v>691</v>
      </c>
      <c r="H100" s="16">
        <f t="shared" si="14"/>
        <v>194</v>
      </c>
      <c r="I100" s="27">
        <f t="shared" si="14"/>
        <v>0.78079096045197738</v>
      </c>
      <c r="J100" s="16">
        <f t="shared" si="14"/>
        <v>53</v>
      </c>
      <c r="K100" s="16">
        <f t="shared" si="14"/>
        <v>24</v>
      </c>
      <c r="L100" s="16">
        <f t="shared" si="14"/>
        <v>29</v>
      </c>
      <c r="M100" s="27">
        <f t="shared" si="14"/>
        <v>0.45283018867924529</v>
      </c>
      <c r="N100" s="16">
        <f t="shared" si="14"/>
        <v>172</v>
      </c>
      <c r="O100" s="16">
        <f t="shared" si="14"/>
        <v>74</v>
      </c>
      <c r="P100" s="16">
        <f t="shared" si="14"/>
        <v>98</v>
      </c>
      <c r="Q100" s="27">
        <f t="shared" si="14"/>
        <v>0.43023255813953487</v>
      </c>
      <c r="R100" s="52">
        <f>R86</f>
        <v>3</v>
      </c>
      <c r="S100" s="52">
        <f>S86</f>
        <v>0</v>
      </c>
      <c r="T100" s="52">
        <f>T86</f>
        <v>3</v>
      </c>
      <c r="U100" s="27">
        <f>U86</f>
        <v>0</v>
      </c>
      <c r="V100" s="56">
        <f t="shared" si="10"/>
        <v>1113</v>
      </c>
      <c r="W100" s="56">
        <f t="shared" si="10"/>
        <v>789</v>
      </c>
      <c r="X100" s="56">
        <f>V100-W100</f>
        <v>324</v>
      </c>
      <c r="Y100" s="57">
        <f>W100/V100</f>
        <v>0.70889487870619949</v>
      </c>
    </row>
    <row r="101" spans="1:25" ht="15">
      <c r="A101" s="151" t="s">
        <v>134</v>
      </c>
      <c r="B101" s="151"/>
      <c r="C101" s="151"/>
      <c r="D101" s="151"/>
      <c r="E101" s="151"/>
      <c r="F101" s="53"/>
      <c r="G101" s="54"/>
      <c r="H101" s="53"/>
      <c r="I101" s="53"/>
      <c r="J101" s="53"/>
      <c r="K101" s="53"/>
      <c r="L101" s="53"/>
      <c r="M101" s="53"/>
      <c r="N101" s="53"/>
      <c r="O101" s="54"/>
      <c r="P101" s="53"/>
      <c r="Q101" s="55"/>
      <c r="R101" s="55"/>
      <c r="S101" s="55"/>
      <c r="T101" s="55"/>
      <c r="U101" s="55"/>
    </row>
    <row r="111" spans="1:25" ht="18" customHeight="1">
      <c r="E111" s="159" t="s">
        <v>216</v>
      </c>
      <c r="F111" s="159"/>
      <c r="G111" s="159"/>
      <c r="H111" s="159"/>
      <c r="I111" s="159"/>
      <c r="J111" s="159"/>
      <c r="K111" s="159"/>
      <c r="L111" s="159"/>
      <c r="M111" s="159"/>
      <c r="N111" s="159"/>
      <c r="O111" s="159"/>
      <c r="P111" s="159"/>
      <c r="Q111" s="159"/>
      <c r="R111" s="159"/>
      <c r="S111" s="159"/>
      <c r="T111" s="159"/>
    </row>
    <row r="112" spans="1:25" ht="17.399999999999999">
      <c r="E112" s="160" t="s">
        <v>140</v>
      </c>
      <c r="F112" s="160"/>
      <c r="G112" s="160"/>
      <c r="H112" s="160"/>
      <c r="I112" s="161" t="s">
        <v>141</v>
      </c>
      <c r="J112" s="161"/>
      <c r="K112" s="161"/>
      <c r="L112" s="162" t="s">
        <v>142</v>
      </c>
      <c r="M112" s="162"/>
      <c r="N112" s="162"/>
      <c r="O112" s="161" t="s">
        <v>143</v>
      </c>
      <c r="P112" s="161"/>
      <c r="Q112" s="161"/>
      <c r="R112" s="162" t="s">
        <v>144</v>
      </c>
      <c r="S112" s="162"/>
      <c r="T112" s="162"/>
    </row>
    <row r="113" spans="5:20" ht="15.6">
      <c r="E113" s="163" t="s">
        <v>8</v>
      </c>
      <c r="F113" s="163"/>
      <c r="G113" s="163"/>
      <c r="H113" s="163"/>
      <c r="I113" s="164">
        <f>F86+J86</f>
        <v>938</v>
      </c>
      <c r="J113" s="164"/>
      <c r="K113" s="164"/>
      <c r="L113" s="165">
        <f>G86+K86</f>
        <v>715</v>
      </c>
      <c r="M113" s="165"/>
      <c r="N113" s="165"/>
      <c r="O113" s="165">
        <f>I113-L113</f>
        <v>223</v>
      </c>
      <c r="P113" s="165"/>
      <c r="Q113" s="165"/>
      <c r="R113" s="166">
        <f>L113/I113</f>
        <v>0.76226012793176967</v>
      </c>
      <c r="S113" s="166"/>
      <c r="T113" s="166"/>
    </row>
    <row r="114" spans="5:20" ht="15.6">
      <c r="E114" s="163" t="s">
        <v>9</v>
      </c>
      <c r="F114" s="163"/>
      <c r="G114" s="163"/>
      <c r="H114" s="163"/>
      <c r="I114" s="164">
        <f>N86+R86</f>
        <v>175</v>
      </c>
      <c r="J114" s="164"/>
      <c r="K114" s="164"/>
      <c r="L114" s="165">
        <f>O86+S86</f>
        <v>74</v>
      </c>
      <c r="M114" s="165"/>
      <c r="N114" s="165"/>
      <c r="O114" s="165">
        <f>I114-L114</f>
        <v>101</v>
      </c>
      <c r="P114" s="165"/>
      <c r="Q114" s="165"/>
      <c r="R114" s="166">
        <f>L114/I114</f>
        <v>0.42285714285714288</v>
      </c>
      <c r="S114" s="166"/>
      <c r="T114" s="166"/>
    </row>
    <row r="115" spans="5:20" ht="15.6">
      <c r="E115" s="163" t="s">
        <v>145</v>
      </c>
      <c r="F115" s="163"/>
      <c r="G115" s="163"/>
      <c r="H115" s="163"/>
      <c r="I115" s="164">
        <f>SUM(I113:I114)</f>
        <v>1113</v>
      </c>
      <c r="J115" s="164"/>
      <c r="K115" s="164"/>
      <c r="L115" s="165">
        <f>SUM(L113:L114)</f>
        <v>789</v>
      </c>
      <c r="M115" s="165"/>
      <c r="N115" s="165"/>
      <c r="O115" s="165">
        <f>SUM(O113:O114)</f>
        <v>324</v>
      </c>
      <c r="P115" s="165"/>
      <c r="Q115" s="165"/>
      <c r="R115" s="166">
        <f>L115/I115</f>
        <v>0.70889487870619949</v>
      </c>
      <c r="S115" s="166"/>
      <c r="T115" s="166"/>
    </row>
    <row r="116" spans="5:20" ht="15">
      <c r="E116" s="167" t="s">
        <v>146</v>
      </c>
      <c r="F116" s="167"/>
      <c r="G116" s="167"/>
      <c r="H116" s="167"/>
      <c r="I116" s="167"/>
      <c r="J116" s="167"/>
      <c r="K116" s="167"/>
      <c r="L116" s="167"/>
      <c r="M116" s="167"/>
      <c r="N116" s="167"/>
      <c r="O116" s="167"/>
      <c r="P116" s="167"/>
      <c r="Q116" s="167"/>
      <c r="R116" s="167"/>
      <c r="S116" s="167"/>
      <c r="T116" s="167"/>
    </row>
    <row r="118" spans="5:20">
      <c r="E118" s="168" t="s">
        <v>147</v>
      </c>
      <c r="F118" s="168"/>
      <c r="G118" s="168"/>
      <c r="H118" s="168"/>
      <c r="I118" s="168"/>
      <c r="J118" s="168"/>
      <c r="K118" s="168"/>
      <c r="L118" s="168"/>
      <c r="M118" s="168"/>
    </row>
    <row r="119" spans="5:20">
      <c r="E119" s="62"/>
      <c r="F119" s="168" t="s">
        <v>148</v>
      </c>
      <c r="G119" s="168"/>
      <c r="H119" s="168"/>
      <c r="I119" s="168"/>
      <c r="J119" s="168" t="s">
        <v>149</v>
      </c>
      <c r="K119" s="168"/>
      <c r="L119" s="168"/>
      <c r="M119" s="168"/>
    </row>
    <row r="120" spans="5:20" ht="26.4">
      <c r="E120" s="63"/>
      <c r="F120" s="64" t="s">
        <v>150</v>
      </c>
      <c r="G120" s="64" t="s">
        <v>151</v>
      </c>
      <c r="H120" s="64" t="s">
        <v>152</v>
      </c>
      <c r="I120" s="64" t="s">
        <v>153</v>
      </c>
      <c r="J120" s="64" t="s">
        <v>150</v>
      </c>
      <c r="K120" s="64" t="s">
        <v>151</v>
      </c>
      <c r="L120" s="64" t="s">
        <v>152</v>
      </c>
      <c r="M120" s="64" t="s">
        <v>153</v>
      </c>
    </row>
    <row r="121" spans="5:20">
      <c r="E121" s="62" t="s">
        <v>16</v>
      </c>
      <c r="F121" s="65">
        <v>1877</v>
      </c>
      <c r="G121" s="65">
        <v>716</v>
      </c>
      <c r="H121" s="65">
        <f>F121-G121</f>
        <v>1161</v>
      </c>
      <c r="I121" s="66">
        <f>G121/F121</f>
        <v>0.38145977623867872</v>
      </c>
      <c r="J121" s="65">
        <v>406</v>
      </c>
      <c r="K121" s="65">
        <v>81</v>
      </c>
      <c r="L121" s="65">
        <f>J121-K121</f>
        <v>325</v>
      </c>
      <c r="M121" s="66">
        <f>K121/J121</f>
        <v>0.19950738916256158</v>
      </c>
    </row>
    <row r="122" spans="5:20">
      <c r="E122" s="62" t="s">
        <v>61</v>
      </c>
      <c r="F122" s="65">
        <v>1475</v>
      </c>
      <c r="G122" s="65">
        <v>354</v>
      </c>
      <c r="H122" s="65">
        <f>F122-G122</f>
        <v>1121</v>
      </c>
      <c r="I122" s="66">
        <f>G122/F122</f>
        <v>0.24</v>
      </c>
      <c r="J122" s="65">
        <v>428</v>
      </c>
      <c r="K122" s="65">
        <v>61</v>
      </c>
      <c r="L122" s="65">
        <f>J122-K122</f>
        <v>367</v>
      </c>
      <c r="M122" s="66">
        <f>K122/J122</f>
        <v>0.1425233644859813</v>
      </c>
    </row>
    <row r="123" spans="5:20">
      <c r="E123" s="62" t="s">
        <v>85</v>
      </c>
      <c r="F123" s="65">
        <v>1420</v>
      </c>
      <c r="G123" s="65">
        <v>432</v>
      </c>
      <c r="H123" s="65">
        <f>F123-G123</f>
        <v>988</v>
      </c>
      <c r="I123" s="66">
        <f>G123/F123</f>
        <v>0.30422535211267604</v>
      </c>
      <c r="J123" s="65">
        <v>358</v>
      </c>
      <c r="K123" s="65">
        <v>62</v>
      </c>
      <c r="L123" s="65">
        <f>J123-K123</f>
        <v>296</v>
      </c>
      <c r="M123" s="66">
        <f>K123/J123</f>
        <v>0.17318435754189945</v>
      </c>
    </row>
    <row r="124" spans="5:20">
      <c r="E124" s="62" t="s">
        <v>109</v>
      </c>
      <c r="F124" s="65">
        <v>1903</v>
      </c>
      <c r="G124" s="65">
        <v>683</v>
      </c>
      <c r="H124" s="65">
        <f>F124-G124</f>
        <v>1220</v>
      </c>
      <c r="I124" s="66">
        <f>G124/F124</f>
        <v>0.35890698896479245</v>
      </c>
      <c r="J124" s="65">
        <v>446</v>
      </c>
      <c r="K124" s="65">
        <v>61</v>
      </c>
      <c r="L124" s="65">
        <f>J124-K124</f>
        <v>385</v>
      </c>
      <c r="M124" s="66">
        <f>K124/J124</f>
        <v>0.1367713004484305</v>
      </c>
    </row>
    <row r="125" spans="5:20">
      <c r="E125" s="62" t="s">
        <v>138</v>
      </c>
      <c r="F125" s="62">
        <f>F121+F122+F123+F124</f>
        <v>6675</v>
      </c>
      <c r="G125" s="62">
        <f>G121+G122+G123+G124</f>
        <v>2185</v>
      </c>
      <c r="H125" s="62">
        <f>H121+H122+H123+H124</f>
        <v>4490</v>
      </c>
      <c r="I125" s="67">
        <f>G125/F125</f>
        <v>0.32734082397003744</v>
      </c>
      <c r="J125" s="62">
        <f>J121+J122+J123+J124</f>
        <v>1638</v>
      </c>
      <c r="K125" s="62">
        <f>K121+K122+K123+K124</f>
        <v>265</v>
      </c>
      <c r="L125" s="62">
        <f>L121+L122+L123+L124</f>
        <v>1373</v>
      </c>
      <c r="M125" s="67">
        <f>K125/J125</f>
        <v>0.16178266178266179</v>
      </c>
    </row>
    <row r="126" spans="5:20">
      <c r="E126" s="68" t="s">
        <v>154</v>
      </c>
      <c r="H126" s="69"/>
    </row>
    <row r="127" spans="5:20">
      <c r="E127" s="68" t="s">
        <v>155</v>
      </c>
      <c r="H127" s="69"/>
    </row>
    <row r="137" spans="1:21">
      <c r="A137" s="5" t="s">
        <v>135</v>
      </c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</row>
    <row r="138" spans="1:21">
      <c r="A138" s="5" t="s">
        <v>0</v>
      </c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</row>
    <row r="139" spans="1:21">
      <c r="A139" s="5" t="s">
        <v>1</v>
      </c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</row>
    <row r="140" spans="1:21">
      <c r="A140" s="12" t="s">
        <v>214</v>
      </c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</row>
    <row r="141" spans="1:21">
      <c r="A141" s="153" t="s">
        <v>3</v>
      </c>
      <c r="B141" s="153"/>
      <c r="C141" s="153"/>
      <c r="D141" s="153"/>
      <c r="E141" s="153"/>
      <c r="F141" s="12" t="s">
        <v>156</v>
      </c>
      <c r="G141" s="12"/>
      <c r="H141" s="12"/>
      <c r="I141" s="12"/>
      <c r="J141" s="12"/>
      <c r="K141" s="12"/>
      <c r="L141" s="12"/>
      <c r="M141" s="12"/>
      <c r="N141" s="12" t="s">
        <v>157</v>
      </c>
      <c r="O141" s="12"/>
      <c r="P141" s="12"/>
      <c r="Q141" s="12"/>
      <c r="R141" s="12"/>
      <c r="S141" s="12"/>
      <c r="T141" s="12"/>
      <c r="U141" s="12"/>
    </row>
    <row r="142" spans="1:21">
      <c r="A142" s="153"/>
      <c r="B142" s="153"/>
      <c r="C142" s="153"/>
      <c r="D142" s="153"/>
      <c r="E142" s="153"/>
      <c r="F142" s="12" t="s">
        <v>158</v>
      </c>
      <c r="G142" s="12"/>
      <c r="H142" s="12"/>
      <c r="I142" s="12"/>
      <c r="J142" s="12" t="s">
        <v>159</v>
      </c>
      <c r="K142" s="12"/>
      <c r="L142" s="12"/>
      <c r="M142" s="12"/>
      <c r="N142" s="12" t="s">
        <v>158</v>
      </c>
      <c r="O142" s="12"/>
      <c r="P142" s="12"/>
      <c r="Q142" s="12"/>
      <c r="R142" s="12" t="s">
        <v>159</v>
      </c>
      <c r="S142" s="12"/>
      <c r="T142" s="12"/>
      <c r="U142" s="12"/>
    </row>
    <row r="143" spans="1:21" ht="17.399999999999999">
      <c r="A143" s="169" t="s">
        <v>16</v>
      </c>
      <c r="B143" s="169"/>
      <c r="C143" s="169"/>
      <c r="D143" s="169"/>
      <c r="E143" s="169"/>
      <c r="F143" s="70">
        <f t="shared" ref="F143:G147" si="15">F96+J96</f>
        <v>413</v>
      </c>
      <c r="G143" s="70">
        <f t="shared" si="15"/>
        <v>340</v>
      </c>
      <c r="H143" s="70">
        <f>F143-G143</f>
        <v>73</v>
      </c>
      <c r="I143" s="71">
        <f>G143/F143</f>
        <v>0.82324455205811142</v>
      </c>
      <c r="J143" s="72">
        <f t="shared" ref="J143:K147" si="16">F121</f>
        <v>1877</v>
      </c>
      <c r="K143" s="72">
        <f t="shared" si="16"/>
        <v>716</v>
      </c>
      <c r="L143" s="73">
        <f>J143-K143</f>
        <v>1161</v>
      </c>
      <c r="M143" s="71">
        <f>K143/J143</f>
        <v>0.38145977623867872</v>
      </c>
      <c r="N143" s="70">
        <f t="shared" ref="N143:O147" si="17">N96+R96</f>
        <v>106</v>
      </c>
      <c r="O143" s="70">
        <f t="shared" si="17"/>
        <v>48</v>
      </c>
      <c r="P143" s="70">
        <f>N143-O143</f>
        <v>58</v>
      </c>
      <c r="Q143" s="71">
        <f>O143/N143</f>
        <v>0.45283018867924529</v>
      </c>
      <c r="R143" s="72">
        <f t="shared" ref="R143:S147" si="18">J121</f>
        <v>406</v>
      </c>
      <c r="S143" s="72">
        <f t="shared" si="18"/>
        <v>81</v>
      </c>
      <c r="T143" s="73">
        <f>R143-S143</f>
        <v>325</v>
      </c>
      <c r="U143" s="71">
        <f>S143/R143</f>
        <v>0.19950738916256158</v>
      </c>
    </row>
    <row r="144" spans="1:21" ht="17.399999999999999">
      <c r="A144" s="170" t="s">
        <v>61</v>
      </c>
      <c r="B144" s="170"/>
      <c r="C144" s="170"/>
      <c r="D144" s="170"/>
      <c r="E144" s="170"/>
      <c r="F144" s="74">
        <f t="shared" si="15"/>
        <v>182</v>
      </c>
      <c r="G144" s="74">
        <f t="shared" si="15"/>
        <v>152</v>
      </c>
      <c r="H144" s="74">
        <f>F144-G144</f>
        <v>30</v>
      </c>
      <c r="I144" s="75">
        <f>G144/F144</f>
        <v>0.8351648351648352</v>
      </c>
      <c r="J144" s="76">
        <f t="shared" si="16"/>
        <v>1475</v>
      </c>
      <c r="K144" s="76">
        <f t="shared" si="16"/>
        <v>354</v>
      </c>
      <c r="L144" s="77">
        <f>J144-K144</f>
        <v>1121</v>
      </c>
      <c r="M144" s="75">
        <f>K144/J144</f>
        <v>0.24</v>
      </c>
      <c r="N144" s="74">
        <f t="shared" si="17"/>
        <v>20</v>
      </c>
      <c r="O144" s="74">
        <f t="shared" si="17"/>
        <v>11</v>
      </c>
      <c r="P144" s="74">
        <f>N144-O144</f>
        <v>9</v>
      </c>
      <c r="Q144" s="75">
        <f>O144/N144</f>
        <v>0.55000000000000004</v>
      </c>
      <c r="R144" s="76">
        <f t="shared" si="18"/>
        <v>428</v>
      </c>
      <c r="S144" s="76">
        <f t="shared" si="18"/>
        <v>61</v>
      </c>
      <c r="T144" s="77">
        <f>R144-S144</f>
        <v>367</v>
      </c>
      <c r="U144" s="75">
        <f>S144/R144</f>
        <v>0.1425233644859813</v>
      </c>
    </row>
    <row r="145" spans="1:21" ht="17.399999999999999">
      <c r="A145" s="171" t="s">
        <v>85</v>
      </c>
      <c r="B145" s="171"/>
      <c r="C145" s="171"/>
      <c r="D145" s="171"/>
      <c r="E145" s="171"/>
      <c r="F145" s="78">
        <f t="shared" si="15"/>
        <v>167</v>
      </c>
      <c r="G145" s="78">
        <f t="shared" si="15"/>
        <v>126</v>
      </c>
      <c r="H145" s="78">
        <f>F145-G145</f>
        <v>41</v>
      </c>
      <c r="I145" s="79">
        <f>G145/F145</f>
        <v>0.75449101796407181</v>
      </c>
      <c r="J145" s="80">
        <f t="shared" si="16"/>
        <v>1420</v>
      </c>
      <c r="K145" s="80">
        <f t="shared" si="16"/>
        <v>432</v>
      </c>
      <c r="L145" s="81">
        <f>J145-K145</f>
        <v>988</v>
      </c>
      <c r="M145" s="79">
        <f>K145/J145</f>
        <v>0.30422535211267604</v>
      </c>
      <c r="N145" s="78">
        <f t="shared" si="17"/>
        <v>20</v>
      </c>
      <c r="O145" s="78">
        <f t="shared" si="17"/>
        <v>5</v>
      </c>
      <c r="P145" s="78">
        <f>N145-O145</f>
        <v>15</v>
      </c>
      <c r="Q145" s="79">
        <f>O145/N145</f>
        <v>0.25</v>
      </c>
      <c r="R145" s="80">
        <f t="shared" si="18"/>
        <v>358</v>
      </c>
      <c r="S145" s="80">
        <f t="shared" si="18"/>
        <v>62</v>
      </c>
      <c r="T145" s="81">
        <f>R145-S145</f>
        <v>296</v>
      </c>
      <c r="U145" s="79">
        <f>S145/R145</f>
        <v>0.17318435754189945</v>
      </c>
    </row>
    <row r="146" spans="1:21" ht="17.399999999999999">
      <c r="A146" s="172" t="s">
        <v>109</v>
      </c>
      <c r="B146" s="172"/>
      <c r="C146" s="172"/>
      <c r="D146" s="172"/>
      <c r="E146" s="172"/>
      <c r="F146" s="82">
        <f t="shared" si="15"/>
        <v>176</v>
      </c>
      <c r="G146" s="82">
        <f t="shared" si="15"/>
        <v>97</v>
      </c>
      <c r="H146" s="82">
        <f>F146-G146</f>
        <v>79</v>
      </c>
      <c r="I146" s="83">
        <f>G146/F146</f>
        <v>0.55113636363636365</v>
      </c>
      <c r="J146" s="84">
        <f t="shared" si="16"/>
        <v>1903</v>
      </c>
      <c r="K146" s="84">
        <f t="shared" si="16"/>
        <v>683</v>
      </c>
      <c r="L146" s="85">
        <f>J146-K146</f>
        <v>1220</v>
      </c>
      <c r="M146" s="83">
        <f>K146/J146</f>
        <v>0.35890698896479245</v>
      </c>
      <c r="N146" s="82">
        <f t="shared" si="17"/>
        <v>29</v>
      </c>
      <c r="O146" s="82">
        <f t="shared" si="17"/>
        <v>10</v>
      </c>
      <c r="P146" s="82">
        <f>N146-O146</f>
        <v>19</v>
      </c>
      <c r="Q146" s="83">
        <f>O146/N146</f>
        <v>0.34482758620689657</v>
      </c>
      <c r="R146" s="84">
        <f t="shared" si="18"/>
        <v>446</v>
      </c>
      <c r="S146" s="84">
        <f t="shared" si="18"/>
        <v>61</v>
      </c>
      <c r="T146" s="85">
        <f>R146-S146</f>
        <v>385</v>
      </c>
      <c r="U146" s="83">
        <f>S146/R146</f>
        <v>0.1367713004484305</v>
      </c>
    </row>
    <row r="147" spans="1:21" ht="21">
      <c r="A147" s="158" t="s">
        <v>138</v>
      </c>
      <c r="B147" s="158"/>
      <c r="C147" s="158"/>
      <c r="D147" s="158"/>
      <c r="E147" s="158"/>
      <c r="F147" s="86">
        <f t="shared" si="15"/>
        <v>938</v>
      </c>
      <c r="G147" s="86">
        <f t="shared" si="15"/>
        <v>715</v>
      </c>
      <c r="H147" s="86">
        <f>F147-G147</f>
        <v>223</v>
      </c>
      <c r="I147" s="87">
        <f>G147/F147</f>
        <v>0.76226012793176967</v>
      </c>
      <c r="J147" s="88">
        <f t="shared" si="16"/>
        <v>6675</v>
      </c>
      <c r="K147" s="88">
        <f t="shared" si="16"/>
        <v>2185</v>
      </c>
      <c r="L147" s="89">
        <f>J147-K147</f>
        <v>4490</v>
      </c>
      <c r="M147" s="87">
        <f>K147/J147</f>
        <v>0.32734082397003744</v>
      </c>
      <c r="N147" s="86">
        <f t="shared" si="17"/>
        <v>175</v>
      </c>
      <c r="O147" s="86">
        <f t="shared" si="17"/>
        <v>74</v>
      </c>
      <c r="P147" s="86">
        <f>N147-O147</f>
        <v>101</v>
      </c>
      <c r="Q147" s="87">
        <f>O147/N147</f>
        <v>0.42285714285714288</v>
      </c>
      <c r="R147" s="88">
        <f t="shared" si="18"/>
        <v>1638</v>
      </c>
      <c r="S147" s="88">
        <f t="shared" si="18"/>
        <v>265</v>
      </c>
      <c r="T147" s="89">
        <f>R147-S147</f>
        <v>1373</v>
      </c>
      <c r="U147" s="87">
        <f>S147/R147</f>
        <v>0.16178266178266179</v>
      </c>
    </row>
  </sheetData>
  <mergeCells count="116">
    <mergeCell ref="A143:E143"/>
    <mergeCell ref="A144:E144"/>
    <mergeCell ref="A145:E145"/>
    <mergeCell ref="A146:E146"/>
    <mergeCell ref="A147:E147"/>
    <mergeCell ref="E116:T116"/>
    <mergeCell ref="E118:M118"/>
    <mergeCell ref="F119:I119"/>
    <mergeCell ref="J119:M119"/>
    <mergeCell ref="A137:U137"/>
    <mergeCell ref="A138:U138"/>
    <mergeCell ref="A139:U139"/>
    <mergeCell ref="A140:U140"/>
    <mergeCell ref="A141:E142"/>
    <mergeCell ref="F141:M141"/>
    <mergeCell ref="N141:U141"/>
    <mergeCell ref="F142:I142"/>
    <mergeCell ref="J142:M142"/>
    <mergeCell ref="N142:Q142"/>
    <mergeCell ref="R142:U142"/>
    <mergeCell ref="E114:H114"/>
    <mergeCell ref="I114:K114"/>
    <mergeCell ref="L114:N114"/>
    <mergeCell ref="O114:Q114"/>
    <mergeCell ref="R114:T114"/>
    <mergeCell ref="E115:H115"/>
    <mergeCell ref="I115:K115"/>
    <mergeCell ref="L115:N115"/>
    <mergeCell ref="O115:Q115"/>
    <mergeCell ref="R115:T115"/>
    <mergeCell ref="A100:E100"/>
    <mergeCell ref="A101:E101"/>
    <mergeCell ref="E111:T111"/>
    <mergeCell ref="E112:H112"/>
    <mergeCell ref="I112:K112"/>
    <mergeCell ref="L112:N112"/>
    <mergeCell ref="O112:Q112"/>
    <mergeCell ref="R112:T112"/>
    <mergeCell ref="E113:H113"/>
    <mergeCell ref="I113:K113"/>
    <mergeCell ref="L113:N113"/>
    <mergeCell ref="O113:Q113"/>
    <mergeCell ref="R113:T113"/>
    <mergeCell ref="V93:Y94"/>
    <mergeCell ref="F94:I94"/>
    <mergeCell ref="J94:M94"/>
    <mergeCell ref="N94:Q94"/>
    <mergeCell ref="R94:U94"/>
    <mergeCell ref="A96:E96"/>
    <mergeCell ref="A97:E97"/>
    <mergeCell ref="A98:E98"/>
    <mergeCell ref="A99:E99"/>
    <mergeCell ref="A85:E85"/>
    <mergeCell ref="A86:E86"/>
    <mergeCell ref="A87:E87"/>
    <mergeCell ref="A89:U89"/>
    <mergeCell ref="A90:U90"/>
    <mergeCell ref="A91:U91"/>
    <mergeCell ref="A92:U92"/>
    <mergeCell ref="A93:E95"/>
    <mergeCell ref="F93:M93"/>
    <mergeCell ref="N93:U93"/>
    <mergeCell ref="A70:E70"/>
    <mergeCell ref="A71:A84"/>
    <mergeCell ref="B71:B74"/>
    <mergeCell ref="C71:C72"/>
    <mergeCell ref="C73:C74"/>
    <mergeCell ref="B75:B79"/>
    <mergeCell ref="C75:C78"/>
    <mergeCell ref="B80:B81"/>
    <mergeCell ref="B83:B84"/>
    <mergeCell ref="C83:C84"/>
    <mergeCell ref="A53:E53"/>
    <mergeCell ref="A54:A69"/>
    <mergeCell ref="B54:B55"/>
    <mergeCell ref="C54:C55"/>
    <mergeCell ref="B56:B59"/>
    <mergeCell ref="C56:C59"/>
    <mergeCell ref="B60:B61"/>
    <mergeCell ref="C60:C61"/>
    <mergeCell ref="B63:B69"/>
    <mergeCell ref="C63:C68"/>
    <mergeCell ref="A37:E37"/>
    <mergeCell ref="A38:A52"/>
    <mergeCell ref="B38:B40"/>
    <mergeCell ref="C38:C39"/>
    <mergeCell ref="B41:B43"/>
    <mergeCell ref="C41:C43"/>
    <mergeCell ref="B44:B46"/>
    <mergeCell ref="C45:C46"/>
    <mergeCell ref="B47:B51"/>
    <mergeCell ref="C47:C51"/>
    <mergeCell ref="A7:A36"/>
    <mergeCell ref="B8:B25"/>
    <mergeCell ref="C9:C12"/>
    <mergeCell ref="C13:C23"/>
    <mergeCell ref="B26:B30"/>
    <mergeCell ref="C27:C30"/>
    <mergeCell ref="B32:B33"/>
    <mergeCell ref="C32:C33"/>
    <mergeCell ref="B34:B35"/>
    <mergeCell ref="C34:C35"/>
    <mergeCell ref="A1:U1"/>
    <mergeCell ref="A2:U2"/>
    <mergeCell ref="A3:U3"/>
    <mergeCell ref="A4:A6"/>
    <mergeCell ref="B4:B6"/>
    <mergeCell ref="C4:C6"/>
    <mergeCell ref="D4:D6"/>
    <mergeCell ref="E4:E6"/>
    <mergeCell ref="F4:M4"/>
    <mergeCell ref="N4:U4"/>
    <mergeCell ref="F5:I5"/>
    <mergeCell ref="J5:M5"/>
    <mergeCell ref="N5:Q5"/>
    <mergeCell ref="R5:U5"/>
  </mergeCells>
  <pageMargins left="0" right="0" top="0.39374999999999999" bottom="0.39374999999999999" header="0" footer="0"/>
  <pageSetup paperSize="9" firstPageNumber="0" orientation="portrait" horizontalDpi="300" verticalDpi="300"/>
  <headerFooter>
    <oddHeader>&amp;C&amp;A</oddHeader>
    <oddFooter>&amp;CPágina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7"/>
  <sheetViews>
    <sheetView zoomScale="82" zoomScaleNormal="82" workbookViewId="0"/>
  </sheetViews>
  <sheetFormatPr defaultRowHeight="13.8"/>
  <cols>
    <col min="1" max="1" width="5" customWidth="1"/>
    <col min="2" max="2" width="5.19921875" customWidth="1"/>
    <col min="3" max="4" width="10.59765625" customWidth="1"/>
    <col min="5" max="5" width="47.5" customWidth="1"/>
    <col min="6" max="6" width="10.59765625" customWidth="1"/>
    <col min="7" max="21" width="7.3984375" customWidth="1"/>
    <col min="22" max="25" width="10.59765625" customWidth="1"/>
    <col min="26" max="64" width="9" customWidth="1"/>
    <col min="65" max="1025" width="10.5" customWidth="1"/>
  </cols>
  <sheetData>
    <row r="1" spans="1:2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</row>
    <row r="2" spans="1:2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</row>
    <row r="3" spans="1:21">
      <c r="A3" s="12" t="s">
        <v>217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</row>
    <row r="4" spans="1:21">
      <c r="A4" s="11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9" t="s">
        <v>8</v>
      </c>
      <c r="G4" s="9"/>
      <c r="H4" s="9"/>
      <c r="I4" s="9"/>
      <c r="J4" s="9"/>
      <c r="K4" s="9"/>
      <c r="L4" s="9"/>
      <c r="M4" s="9"/>
      <c r="N4" s="9" t="s">
        <v>9</v>
      </c>
      <c r="O4" s="9"/>
      <c r="P4" s="9"/>
      <c r="Q4" s="9"/>
      <c r="R4" s="9"/>
      <c r="S4" s="9"/>
      <c r="T4" s="9"/>
      <c r="U4" s="9"/>
    </row>
    <row r="5" spans="1:21">
      <c r="A5" s="11"/>
      <c r="B5" s="10"/>
      <c r="C5" s="10"/>
      <c r="D5" s="10"/>
      <c r="E5" s="10"/>
      <c r="F5" s="9" t="s">
        <v>10</v>
      </c>
      <c r="G5" s="9"/>
      <c r="H5" s="9"/>
      <c r="I5" s="9"/>
      <c r="J5" s="9" t="s">
        <v>11</v>
      </c>
      <c r="K5" s="9"/>
      <c r="L5" s="9"/>
      <c r="M5" s="9"/>
      <c r="N5" s="9" t="s">
        <v>10</v>
      </c>
      <c r="O5" s="9"/>
      <c r="P5" s="9"/>
      <c r="Q5" s="9"/>
      <c r="R5" s="9" t="s">
        <v>11</v>
      </c>
      <c r="S5" s="9"/>
      <c r="T5" s="9"/>
      <c r="U5" s="9"/>
    </row>
    <row r="6" spans="1:21">
      <c r="A6" s="11"/>
      <c r="B6" s="10"/>
      <c r="C6" s="10"/>
      <c r="D6" s="10"/>
      <c r="E6" s="10"/>
      <c r="F6" s="18" t="s">
        <v>12</v>
      </c>
      <c r="G6" s="18" t="s">
        <v>13</v>
      </c>
      <c r="H6" s="18" t="s">
        <v>14</v>
      </c>
      <c r="I6" s="18" t="s">
        <v>15</v>
      </c>
      <c r="J6" s="18" t="s">
        <v>12</v>
      </c>
      <c r="K6" s="18" t="s">
        <v>13</v>
      </c>
      <c r="L6" s="18" t="s">
        <v>14</v>
      </c>
      <c r="M6" s="18" t="s">
        <v>15</v>
      </c>
      <c r="N6" s="18" t="s">
        <v>12</v>
      </c>
      <c r="O6" s="18" t="s">
        <v>13</v>
      </c>
      <c r="P6" s="18" t="s">
        <v>14</v>
      </c>
      <c r="Q6" s="18" t="s">
        <v>15</v>
      </c>
      <c r="R6" s="18" t="s">
        <v>12</v>
      </c>
      <c r="S6" s="18" t="s">
        <v>13</v>
      </c>
      <c r="T6" s="18" t="s">
        <v>14</v>
      </c>
      <c r="U6" s="18" t="s">
        <v>15</v>
      </c>
    </row>
    <row r="7" spans="1:21">
      <c r="A7" s="8" t="s">
        <v>16</v>
      </c>
      <c r="B7" s="19">
        <v>1</v>
      </c>
      <c r="C7" s="20" t="s">
        <v>17</v>
      </c>
      <c r="D7" s="20">
        <v>13669</v>
      </c>
      <c r="E7" s="21" t="s">
        <v>18</v>
      </c>
      <c r="F7" s="22">
        <v>14</v>
      </c>
      <c r="G7" s="23">
        <v>13</v>
      </c>
      <c r="H7" s="22">
        <f>F7-G7</f>
        <v>1</v>
      </c>
      <c r="I7" s="24">
        <f>G7/F7</f>
        <v>0.9285714285714286</v>
      </c>
      <c r="J7" s="24"/>
      <c r="K7" s="23"/>
      <c r="L7" s="22"/>
      <c r="M7" s="24"/>
      <c r="N7" s="22"/>
      <c r="O7" s="23"/>
      <c r="P7" s="22"/>
      <c r="Q7" s="24"/>
      <c r="R7" s="22"/>
      <c r="S7" s="23"/>
      <c r="T7" s="22"/>
      <c r="U7" s="24"/>
    </row>
    <row r="8" spans="1:21">
      <c r="A8" s="8"/>
      <c r="B8" s="7">
        <v>2</v>
      </c>
      <c r="C8" s="20" t="s">
        <v>19</v>
      </c>
      <c r="D8" s="20">
        <v>1401</v>
      </c>
      <c r="E8" s="21" t="s">
        <v>20</v>
      </c>
      <c r="F8" s="22">
        <v>29</v>
      </c>
      <c r="G8" s="23">
        <v>27</v>
      </c>
      <c r="H8" s="22">
        <f>F8-G8</f>
        <v>2</v>
      </c>
      <c r="I8" s="24">
        <f>G8/F8</f>
        <v>0.93103448275862066</v>
      </c>
      <c r="J8" s="25">
        <v>1</v>
      </c>
      <c r="K8" s="23"/>
      <c r="L8" s="22">
        <f>J8-K8</f>
        <v>1</v>
      </c>
      <c r="M8" s="24">
        <f>K8/J8</f>
        <v>0</v>
      </c>
      <c r="N8" s="22">
        <v>10</v>
      </c>
      <c r="O8" s="23">
        <v>10</v>
      </c>
      <c r="P8" s="22">
        <f>N8-O8</f>
        <v>0</v>
      </c>
      <c r="Q8" s="24">
        <f>O8/N8</f>
        <v>1</v>
      </c>
      <c r="R8" s="22"/>
      <c r="S8" s="23"/>
      <c r="T8" s="22"/>
      <c r="U8" s="24"/>
    </row>
    <row r="9" spans="1:21">
      <c r="A9" s="8"/>
      <c r="B9" s="7"/>
      <c r="C9" s="6" t="s">
        <v>21</v>
      </c>
      <c r="D9" s="20">
        <v>1472</v>
      </c>
      <c r="E9" s="21" t="s">
        <v>22</v>
      </c>
      <c r="F9" s="22">
        <v>0</v>
      </c>
      <c r="G9" s="23">
        <v>0</v>
      </c>
      <c r="H9" s="22">
        <f>F9-G9</f>
        <v>0</v>
      </c>
      <c r="I9" s="24"/>
      <c r="J9" s="25">
        <v>0</v>
      </c>
      <c r="K9" s="23"/>
      <c r="L9" s="22">
        <f>J9-K9</f>
        <v>0</v>
      </c>
      <c r="M9" s="24"/>
      <c r="N9" s="22"/>
      <c r="O9" s="23"/>
      <c r="P9" s="22"/>
      <c r="Q9" s="24"/>
      <c r="R9" s="22"/>
      <c r="S9" s="23"/>
      <c r="T9" s="22"/>
      <c r="U9" s="24"/>
    </row>
    <row r="10" spans="1:21">
      <c r="A10" s="8"/>
      <c r="B10" s="7"/>
      <c r="C10" s="6"/>
      <c r="D10" s="20">
        <v>1441</v>
      </c>
      <c r="E10" s="21" t="s">
        <v>23</v>
      </c>
      <c r="F10" s="22"/>
      <c r="G10" s="23"/>
      <c r="H10" s="22"/>
      <c r="I10" s="24"/>
      <c r="J10" s="25"/>
      <c r="K10" s="23"/>
      <c r="L10" s="22"/>
      <c r="M10" s="24"/>
      <c r="N10" s="22">
        <v>10</v>
      </c>
      <c r="O10" s="23">
        <v>8</v>
      </c>
      <c r="P10" s="22">
        <f>N10-O10</f>
        <v>2</v>
      </c>
      <c r="Q10" s="24">
        <f>O10/N10</f>
        <v>0.8</v>
      </c>
      <c r="R10" s="22"/>
      <c r="S10" s="23"/>
      <c r="T10" s="22"/>
      <c r="U10" s="24"/>
    </row>
    <row r="11" spans="1:21">
      <c r="A11" s="8"/>
      <c r="B11" s="7"/>
      <c r="C11" s="6"/>
      <c r="D11" s="20">
        <v>1529</v>
      </c>
      <c r="E11" s="21" t="s">
        <v>24</v>
      </c>
      <c r="F11" s="22">
        <v>45</v>
      </c>
      <c r="G11" s="23">
        <v>40</v>
      </c>
      <c r="H11" s="22">
        <f t="shared" ref="H11:H17" si="0">F11-G11</f>
        <v>5</v>
      </c>
      <c r="I11" s="24">
        <f t="shared" ref="I11:I17" si="1">G11/F11</f>
        <v>0.88888888888888884</v>
      </c>
      <c r="J11" s="25"/>
      <c r="K11" s="23"/>
      <c r="L11" s="22"/>
      <c r="M11" s="24"/>
      <c r="N11" s="22"/>
      <c r="O11" s="23"/>
      <c r="P11" s="22"/>
      <c r="Q11" s="24"/>
      <c r="R11" s="22"/>
      <c r="S11" s="23"/>
      <c r="T11" s="22"/>
      <c r="U11" s="24"/>
    </row>
    <row r="12" spans="1:21">
      <c r="A12" s="8"/>
      <c r="B12" s="7"/>
      <c r="C12" s="6"/>
      <c r="D12" s="20">
        <v>1482</v>
      </c>
      <c r="E12" s="21" t="s">
        <v>25</v>
      </c>
      <c r="F12" s="22">
        <v>32</v>
      </c>
      <c r="G12" s="23">
        <v>29</v>
      </c>
      <c r="H12" s="22">
        <f t="shared" si="0"/>
        <v>3</v>
      </c>
      <c r="I12" s="24">
        <f t="shared" si="1"/>
        <v>0.90625</v>
      </c>
      <c r="J12" s="25"/>
      <c r="K12" s="23"/>
      <c r="L12" s="22"/>
      <c r="M12" s="24"/>
      <c r="N12" s="22">
        <v>25</v>
      </c>
      <c r="O12" s="23">
        <v>0</v>
      </c>
      <c r="P12" s="22">
        <f>N12-O12</f>
        <v>25</v>
      </c>
      <c r="Q12" s="24">
        <f>O12/N12</f>
        <v>0</v>
      </c>
      <c r="R12" s="22"/>
      <c r="S12" s="23"/>
      <c r="T12" s="22"/>
      <c r="U12" s="24"/>
    </row>
    <row r="13" spans="1:21">
      <c r="A13" s="8"/>
      <c r="B13" s="7"/>
      <c r="C13" s="6" t="s">
        <v>26</v>
      </c>
      <c r="D13" s="20"/>
      <c r="E13" s="21" t="s">
        <v>27</v>
      </c>
      <c r="F13" s="22">
        <v>30</v>
      </c>
      <c r="G13" s="23">
        <v>30</v>
      </c>
      <c r="H13" s="22">
        <f t="shared" si="0"/>
        <v>0</v>
      </c>
      <c r="I13" s="24">
        <f t="shared" si="1"/>
        <v>1</v>
      </c>
      <c r="J13" s="25">
        <v>0</v>
      </c>
      <c r="K13" s="23"/>
      <c r="L13" s="22">
        <f>J13-K13</f>
        <v>0</v>
      </c>
      <c r="M13" s="24"/>
      <c r="N13" s="22"/>
      <c r="O13" s="23"/>
      <c r="P13" s="22"/>
      <c r="Q13" s="24"/>
      <c r="R13" s="22"/>
      <c r="S13" s="23"/>
      <c r="T13" s="22"/>
      <c r="U13" s="24"/>
    </row>
    <row r="14" spans="1:21">
      <c r="A14" s="8"/>
      <c r="B14" s="7"/>
      <c r="C14" s="6"/>
      <c r="D14" s="20"/>
      <c r="E14" s="21" t="s">
        <v>28</v>
      </c>
      <c r="F14" s="22">
        <v>10</v>
      </c>
      <c r="G14" s="23">
        <v>9</v>
      </c>
      <c r="H14" s="22">
        <f t="shared" si="0"/>
        <v>1</v>
      </c>
      <c r="I14" s="24">
        <f t="shared" si="1"/>
        <v>0.9</v>
      </c>
      <c r="J14" s="25"/>
      <c r="K14" s="23"/>
      <c r="L14" s="22"/>
      <c r="M14" s="24"/>
      <c r="N14" s="22"/>
      <c r="O14" s="23"/>
      <c r="P14" s="22"/>
      <c r="Q14" s="24"/>
      <c r="R14" s="22"/>
      <c r="S14" s="23"/>
      <c r="T14" s="22"/>
      <c r="U14" s="24"/>
    </row>
    <row r="15" spans="1:21">
      <c r="A15" s="8"/>
      <c r="B15" s="7"/>
      <c r="C15" s="6"/>
      <c r="D15" s="20"/>
      <c r="E15" s="21" t="s">
        <v>29</v>
      </c>
      <c r="F15" s="22">
        <v>2</v>
      </c>
      <c r="G15" s="23">
        <v>1</v>
      </c>
      <c r="H15" s="22">
        <f t="shared" si="0"/>
        <v>1</v>
      </c>
      <c r="I15" s="24">
        <f t="shared" si="1"/>
        <v>0.5</v>
      </c>
      <c r="J15" s="25"/>
      <c r="K15" s="23"/>
      <c r="L15" s="22"/>
      <c r="M15" s="24"/>
      <c r="N15" s="22"/>
      <c r="O15" s="23"/>
      <c r="P15" s="22"/>
      <c r="Q15" s="24"/>
      <c r="R15" s="22"/>
      <c r="S15" s="23"/>
      <c r="T15" s="22"/>
      <c r="U15" s="24"/>
    </row>
    <row r="16" spans="1:21">
      <c r="A16" s="8"/>
      <c r="B16" s="7"/>
      <c r="C16" s="6"/>
      <c r="D16" s="20"/>
      <c r="E16" s="21" t="s">
        <v>30</v>
      </c>
      <c r="F16" s="22">
        <v>23</v>
      </c>
      <c r="G16" s="23">
        <v>10</v>
      </c>
      <c r="H16" s="22">
        <f t="shared" si="0"/>
        <v>13</v>
      </c>
      <c r="I16" s="24">
        <f t="shared" si="1"/>
        <v>0.43478260869565216</v>
      </c>
      <c r="J16" s="25"/>
      <c r="K16" s="23"/>
      <c r="L16" s="22"/>
      <c r="M16" s="24"/>
      <c r="N16" s="22"/>
      <c r="O16" s="23"/>
      <c r="P16" s="22"/>
      <c r="Q16" s="24"/>
      <c r="R16" s="22"/>
      <c r="S16" s="23"/>
      <c r="T16" s="22"/>
      <c r="U16" s="24"/>
    </row>
    <row r="17" spans="1:21">
      <c r="A17" s="8"/>
      <c r="B17" s="7"/>
      <c r="C17" s="6"/>
      <c r="D17" s="20"/>
      <c r="E17" s="21" t="s">
        <v>31</v>
      </c>
      <c r="F17" s="22">
        <v>30</v>
      </c>
      <c r="G17" s="23">
        <v>25</v>
      </c>
      <c r="H17" s="22">
        <f t="shared" si="0"/>
        <v>5</v>
      </c>
      <c r="I17" s="24">
        <f t="shared" si="1"/>
        <v>0.83333333333333337</v>
      </c>
      <c r="J17" s="25"/>
      <c r="K17" s="23"/>
      <c r="L17" s="22"/>
      <c r="M17" s="24"/>
      <c r="N17" s="22">
        <v>2</v>
      </c>
      <c r="O17" s="23">
        <v>0</v>
      </c>
      <c r="P17" s="22">
        <f>N17-O17</f>
        <v>2</v>
      </c>
      <c r="Q17" s="24">
        <f>O17/N17</f>
        <v>0</v>
      </c>
      <c r="R17" s="22"/>
      <c r="S17" s="23"/>
      <c r="T17" s="22"/>
      <c r="U17" s="24"/>
    </row>
    <row r="18" spans="1:21">
      <c r="A18" s="8"/>
      <c r="B18" s="7"/>
      <c r="C18" s="6"/>
      <c r="D18" s="20"/>
      <c r="E18" s="21" t="s">
        <v>32</v>
      </c>
      <c r="F18" s="22"/>
      <c r="G18" s="23"/>
      <c r="H18" s="22"/>
      <c r="I18" s="24"/>
      <c r="J18" s="25"/>
      <c r="K18" s="23"/>
      <c r="L18" s="22"/>
      <c r="M18" s="24"/>
      <c r="N18" s="22">
        <v>34</v>
      </c>
      <c r="O18" s="23">
        <v>15</v>
      </c>
      <c r="P18" s="22">
        <f>N18-O18</f>
        <v>19</v>
      </c>
      <c r="Q18" s="24">
        <f>O18/N18</f>
        <v>0.44117647058823528</v>
      </c>
      <c r="R18" s="22"/>
      <c r="S18" s="23"/>
      <c r="T18" s="22"/>
      <c r="U18" s="24"/>
    </row>
    <row r="19" spans="1:21">
      <c r="A19" s="8"/>
      <c r="B19" s="7"/>
      <c r="C19" s="6"/>
      <c r="D19" s="20"/>
      <c r="E19" s="21" t="s">
        <v>33</v>
      </c>
      <c r="F19" s="22">
        <v>29</v>
      </c>
      <c r="G19" s="23">
        <v>29</v>
      </c>
      <c r="H19" s="22">
        <f t="shared" ref="H19:H26" si="2">F19-G19</f>
        <v>0</v>
      </c>
      <c r="I19" s="24">
        <f t="shared" ref="I19:I26" si="3">G19/F19</f>
        <v>1</v>
      </c>
      <c r="J19" s="25"/>
      <c r="K19" s="23"/>
      <c r="L19" s="22"/>
      <c r="M19" s="24"/>
      <c r="N19" s="22"/>
      <c r="O19" s="23"/>
      <c r="P19" s="22"/>
      <c r="Q19" s="24"/>
      <c r="R19" s="22"/>
      <c r="S19" s="23"/>
      <c r="T19" s="22"/>
      <c r="U19" s="24"/>
    </row>
    <row r="20" spans="1:21">
      <c r="A20" s="8"/>
      <c r="B20" s="7"/>
      <c r="C20" s="6"/>
      <c r="D20" s="20"/>
      <c r="E20" s="21" t="s">
        <v>34</v>
      </c>
      <c r="F20" s="22">
        <v>10</v>
      </c>
      <c r="G20" s="23">
        <v>6</v>
      </c>
      <c r="H20" s="22">
        <f t="shared" si="2"/>
        <v>4</v>
      </c>
      <c r="I20" s="24">
        <f t="shared" si="3"/>
        <v>0.6</v>
      </c>
      <c r="J20" s="25"/>
      <c r="K20" s="23"/>
      <c r="L20" s="22"/>
      <c r="M20" s="24"/>
      <c r="N20" s="22"/>
      <c r="O20" s="23"/>
      <c r="P20" s="22"/>
      <c r="Q20" s="24"/>
      <c r="R20" s="22"/>
      <c r="S20" s="23"/>
      <c r="T20" s="22"/>
      <c r="U20" s="24"/>
    </row>
    <row r="21" spans="1:21">
      <c r="A21" s="8"/>
      <c r="B21" s="7"/>
      <c r="C21" s="6"/>
      <c r="D21" s="20"/>
      <c r="E21" s="21" t="s">
        <v>35</v>
      </c>
      <c r="F21" s="22">
        <v>8</v>
      </c>
      <c r="G21" s="23">
        <v>2</v>
      </c>
      <c r="H21" s="22">
        <f t="shared" si="2"/>
        <v>6</v>
      </c>
      <c r="I21" s="24">
        <f t="shared" si="3"/>
        <v>0.25</v>
      </c>
      <c r="J21" s="25"/>
      <c r="K21" s="23"/>
      <c r="L21" s="22"/>
      <c r="M21" s="24"/>
      <c r="N21" s="22"/>
      <c r="O21" s="23"/>
      <c r="P21" s="22"/>
      <c r="Q21" s="24"/>
      <c r="R21" s="22"/>
      <c r="S21" s="23"/>
      <c r="T21" s="22"/>
      <c r="U21" s="24"/>
    </row>
    <row r="22" spans="1:21">
      <c r="A22" s="8"/>
      <c r="B22" s="7"/>
      <c r="C22" s="6"/>
      <c r="D22" s="20"/>
      <c r="E22" s="21" t="s">
        <v>36</v>
      </c>
      <c r="F22" s="22">
        <v>10</v>
      </c>
      <c r="G22" s="23">
        <v>2</v>
      </c>
      <c r="H22" s="22">
        <f t="shared" si="2"/>
        <v>8</v>
      </c>
      <c r="I22" s="24">
        <f t="shared" si="3"/>
        <v>0.2</v>
      </c>
      <c r="J22" s="25"/>
      <c r="K22" s="23"/>
      <c r="L22" s="22"/>
      <c r="M22" s="24"/>
      <c r="N22" s="22">
        <v>4</v>
      </c>
      <c r="O22" s="23">
        <v>3</v>
      </c>
      <c r="P22" s="22">
        <f>N22-O22</f>
        <v>1</v>
      </c>
      <c r="Q22" s="24">
        <f>O22/N22</f>
        <v>0.75</v>
      </c>
      <c r="R22" s="22"/>
      <c r="S22" s="23"/>
      <c r="T22" s="22"/>
      <c r="U22" s="24"/>
    </row>
    <row r="23" spans="1:21">
      <c r="A23" s="8"/>
      <c r="B23" s="7"/>
      <c r="C23" s="6"/>
      <c r="D23" s="20"/>
      <c r="E23" s="21" t="s">
        <v>37</v>
      </c>
      <c r="F23" s="22">
        <v>30</v>
      </c>
      <c r="G23" s="23">
        <v>16</v>
      </c>
      <c r="H23" s="22">
        <f t="shared" si="2"/>
        <v>14</v>
      </c>
      <c r="I23" s="24">
        <f t="shared" si="3"/>
        <v>0.53333333333333333</v>
      </c>
      <c r="J23" s="25"/>
      <c r="K23" s="23"/>
      <c r="L23" s="22"/>
      <c r="M23" s="24"/>
      <c r="N23" s="22">
        <v>8</v>
      </c>
      <c r="O23" s="23">
        <v>3</v>
      </c>
      <c r="P23" s="22">
        <f>N23-O23</f>
        <v>5</v>
      </c>
      <c r="Q23" s="24">
        <f>O23/N23</f>
        <v>0.375</v>
      </c>
      <c r="R23" s="22"/>
      <c r="S23" s="23"/>
      <c r="T23" s="22"/>
      <c r="U23" s="24"/>
    </row>
    <row r="24" spans="1:21">
      <c r="A24" s="8"/>
      <c r="B24" s="7"/>
      <c r="C24" s="20" t="s">
        <v>38</v>
      </c>
      <c r="D24" s="20"/>
      <c r="E24" s="21" t="s">
        <v>39</v>
      </c>
      <c r="F24" s="22">
        <v>10</v>
      </c>
      <c r="G24" s="23">
        <v>10</v>
      </c>
      <c r="H24" s="22">
        <f t="shared" si="2"/>
        <v>0</v>
      </c>
      <c r="I24" s="24">
        <f t="shared" si="3"/>
        <v>1</v>
      </c>
      <c r="J24" s="25"/>
      <c r="K24" s="23"/>
      <c r="L24" s="22"/>
      <c r="M24" s="24"/>
      <c r="N24" s="22"/>
      <c r="O24" s="23"/>
      <c r="P24" s="22"/>
      <c r="Q24" s="24"/>
      <c r="R24" s="22"/>
      <c r="S24" s="23"/>
      <c r="T24" s="22"/>
      <c r="U24" s="24"/>
    </row>
    <row r="25" spans="1:21">
      <c r="A25" s="8"/>
      <c r="B25" s="7"/>
      <c r="C25" s="20" t="s">
        <v>40</v>
      </c>
      <c r="D25" s="20"/>
      <c r="E25" s="21" t="s">
        <v>41</v>
      </c>
      <c r="F25" s="22">
        <v>9</v>
      </c>
      <c r="G25" s="23">
        <v>9</v>
      </c>
      <c r="H25" s="22">
        <f t="shared" si="2"/>
        <v>0</v>
      </c>
      <c r="I25" s="24">
        <f t="shared" si="3"/>
        <v>1</v>
      </c>
      <c r="J25" s="25"/>
      <c r="K25" s="23"/>
      <c r="L25" s="22"/>
      <c r="M25" s="24"/>
      <c r="N25" s="22">
        <v>3</v>
      </c>
      <c r="O25" s="23">
        <v>0</v>
      </c>
      <c r="P25" s="22">
        <f>N25-O25</f>
        <v>3</v>
      </c>
      <c r="Q25" s="24">
        <f>O25/N25</f>
        <v>0</v>
      </c>
      <c r="R25" s="22"/>
      <c r="S25" s="23"/>
      <c r="T25" s="22"/>
      <c r="U25" s="24"/>
    </row>
    <row r="26" spans="1:21">
      <c r="A26" s="8"/>
      <c r="B26" s="7">
        <v>3</v>
      </c>
      <c r="C26" s="20" t="s">
        <v>42</v>
      </c>
      <c r="D26" s="20">
        <v>2414</v>
      </c>
      <c r="E26" s="21" t="s">
        <v>43</v>
      </c>
      <c r="F26" s="22">
        <v>0</v>
      </c>
      <c r="G26" s="23">
        <v>0</v>
      </c>
      <c r="H26" s="22">
        <f t="shared" si="2"/>
        <v>0</v>
      </c>
      <c r="I26" s="24" t="e">
        <f t="shared" si="3"/>
        <v>#DIV/0!</v>
      </c>
      <c r="J26" s="25"/>
      <c r="K26" s="23"/>
      <c r="L26" s="22"/>
      <c r="M26" s="24"/>
      <c r="N26" s="22"/>
      <c r="O26" s="23"/>
      <c r="P26" s="22"/>
      <c r="Q26" s="24"/>
      <c r="R26" s="22"/>
      <c r="S26" s="23"/>
      <c r="T26" s="22"/>
      <c r="U26" s="24"/>
    </row>
    <row r="27" spans="1:21">
      <c r="A27" s="8"/>
      <c r="B27" s="7"/>
      <c r="C27" s="6" t="s">
        <v>44</v>
      </c>
      <c r="D27" s="20">
        <v>14747</v>
      </c>
      <c r="E27" s="21" t="s">
        <v>45</v>
      </c>
      <c r="F27" s="22"/>
      <c r="G27" s="23"/>
      <c r="H27" s="22"/>
      <c r="I27" s="24"/>
      <c r="J27" s="25"/>
      <c r="K27" s="23"/>
      <c r="L27" s="22"/>
      <c r="M27" s="24"/>
      <c r="N27" s="22"/>
      <c r="O27" s="23"/>
      <c r="P27" s="22"/>
      <c r="Q27" s="24"/>
      <c r="R27" s="22"/>
      <c r="S27" s="23"/>
      <c r="T27" s="22"/>
      <c r="U27" s="24"/>
    </row>
    <row r="28" spans="1:21">
      <c r="A28" s="8"/>
      <c r="B28" s="7"/>
      <c r="C28" s="6"/>
      <c r="D28" s="20">
        <v>14887</v>
      </c>
      <c r="E28" s="21" t="s">
        <v>46</v>
      </c>
      <c r="F28" s="22">
        <v>12</v>
      </c>
      <c r="G28" s="23">
        <v>8</v>
      </c>
      <c r="H28" s="22">
        <f t="shared" ref="H28:H52" si="4">F28-G28</f>
        <v>4</v>
      </c>
      <c r="I28" s="24">
        <f t="shared" ref="I28:I59" si="5">G28/F28</f>
        <v>0.66666666666666663</v>
      </c>
      <c r="J28" s="25">
        <v>4</v>
      </c>
      <c r="K28" s="23"/>
      <c r="L28" s="22">
        <f>J28-K28</f>
        <v>4</v>
      </c>
      <c r="M28" s="24">
        <f>K28/J28</f>
        <v>0</v>
      </c>
      <c r="N28" s="22"/>
      <c r="O28" s="23"/>
      <c r="P28" s="22"/>
      <c r="Q28" s="24"/>
      <c r="R28" s="22"/>
      <c r="S28" s="23"/>
      <c r="T28" s="22"/>
      <c r="U28" s="24"/>
    </row>
    <row r="29" spans="1:21">
      <c r="A29" s="8"/>
      <c r="B29" s="7"/>
      <c r="C29" s="6"/>
      <c r="D29" s="20">
        <v>14754</v>
      </c>
      <c r="E29" s="21" t="s">
        <v>47</v>
      </c>
      <c r="F29" s="22">
        <v>12</v>
      </c>
      <c r="G29" s="23">
        <v>11</v>
      </c>
      <c r="H29" s="22">
        <f t="shared" si="4"/>
        <v>1</v>
      </c>
      <c r="I29" s="24">
        <f t="shared" si="5"/>
        <v>0.91666666666666663</v>
      </c>
      <c r="J29" s="25"/>
      <c r="K29" s="23"/>
      <c r="L29" s="22"/>
      <c r="M29" s="24"/>
      <c r="N29" s="22"/>
      <c r="O29" s="23"/>
      <c r="P29" s="22"/>
      <c r="Q29" s="24"/>
      <c r="R29" s="22"/>
      <c r="S29" s="23"/>
      <c r="T29" s="22"/>
      <c r="U29" s="24"/>
    </row>
    <row r="30" spans="1:21">
      <c r="A30" s="8"/>
      <c r="B30" s="7"/>
      <c r="C30" s="6"/>
      <c r="D30" s="20">
        <v>14701</v>
      </c>
      <c r="E30" s="21" t="s">
        <v>48</v>
      </c>
      <c r="F30" s="22">
        <v>6</v>
      </c>
      <c r="G30" s="23">
        <v>5</v>
      </c>
      <c r="H30" s="22">
        <f t="shared" si="4"/>
        <v>1</v>
      </c>
      <c r="I30" s="24">
        <f t="shared" si="5"/>
        <v>0.83333333333333337</v>
      </c>
      <c r="J30" s="25">
        <v>8</v>
      </c>
      <c r="K30" s="23"/>
      <c r="L30" s="22">
        <f>J30-K30</f>
        <v>8</v>
      </c>
      <c r="M30" s="24">
        <f>K30/J30</f>
        <v>0</v>
      </c>
      <c r="N30" s="22"/>
      <c r="O30" s="23"/>
      <c r="P30" s="22"/>
      <c r="Q30" s="24"/>
      <c r="R30" s="22">
        <v>3</v>
      </c>
      <c r="S30" s="23"/>
      <c r="T30" s="22">
        <f>R30-S30</f>
        <v>3</v>
      </c>
      <c r="U30" s="24">
        <f>S30/R30</f>
        <v>0</v>
      </c>
    </row>
    <row r="31" spans="1:21">
      <c r="A31" s="8"/>
      <c r="B31" s="19">
        <v>4</v>
      </c>
      <c r="C31" s="20" t="s">
        <v>49</v>
      </c>
      <c r="D31" s="20">
        <v>9800</v>
      </c>
      <c r="E31" s="21" t="s">
        <v>50</v>
      </c>
      <c r="F31" s="22">
        <v>4</v>
      </c>
      <c r="G31" s="23">
        <v>4</v>
      </c>
      <c r="H31" s="22">
        <f t="shared" si="4"/>
        <v>0</v>
      </c>
      <c r="I31" s="24">
        <f t="shared" si="5"/>
        <v>1</v>
      </c>
      <c r="J31" s="25">
        <v>1</v>
      </c>
      <c r="K31" s="23"/>
      <c r="L31" s="22">
        <f>J31-K31</f>
        <v>1</v>
      </c>
      <c r="M31" s="24">
        <f>K31/J31</f>
        <v>0</v>
      </c>
      <c r="N31" s="22"/>
      <c r="O31" s="23"/>
      <c r="P31" s="22"/>
      <c r="Q31" s="24"/>
      <c r="R31" s="22"/>
      <c r="S31" s="23"/>
      <c r="T31" s="22"/>
      <c r="U31" s="24"/>
    </row>
    <row r="32" spans="1:21">
      <c r="A32" s="8"/>
      <c r="B32" s="7">
        <v>5</v>
      </c>
      <c r="C32" s="6" t="s">
        <v>51</v>
      </c>
      <c r="D32" s="20">
        <v>9258</v>
      </c>
      <c r="E32" s="21" t="s">
        <v>52</v>
      </c>
      <c r="F32" s="22">
        <v>14</v>
      </c>
      <c r="G32" s="23">
        <v>14</v>
      </c>
      <c r="H32" s="22">
        <f t="shared" si="4"/>
        <v>0</v>
      </c>
      <c r="I32" s="24">
        <f t="shared" si="5"/>
        <v>1</v>
      </c>
      <c r="J32" s="25">
        <v>0</v>
      </c>
      <c r="K32" s="23"/>
      <c r="L32" s="22">
        <f>J32-K32</f>
        <v>0</v>
      </c>
      <c r="M32" s="24"/>
      <c r="N32" s="22"/>
      <c r="O32" s="23"/>
      <c r="P32" s="22"/>
      <c r="Q32" s="24"/>
      <c r="R32" s="22"/>
      <c r="S32" s="23"/>
      <c r="T32" s="22"/>
      <c r="U32" s="24"/>
    </row>
    <row r="33" spans="1:25">
      <c r="A33" s="8"/>
      <c r="B33" s="7"/>
      <c r="C33" s="6"/>
      <c r="D33" s="20">
        <v>9222</v>
      </c>
      <c r="E33" s="21" t="s">
        <v>53</v>
      </c>
      <c r="F33" s="22">
        <v>9</v>
      </c>
      <c r="G33" s="23">
        <v>7</v>
      </c>
      <c r="H33" s="22">
        <f t="shared" si="4"/>
        <v>2</v>
      </c>
      <c r="I33" s="24">
        <f t="shared" si="5"/>
        <v>0.77777777777777779</v>
      </c>
      <c r="J33" s="25"/>
      <c r="K33" s="23"/>
      <c r="L33" s="22"/>
      <c r="M33" s="24"/>
      <c r="N33" s="22">
        <v>4</v>
      </c>
      <c r="O33" s="23">
        <v>3</v>
      </c>
      <c r="P33" s="22">
        <f>N33-O33</f>
        <v>1</v>
      </c>
      <c r="Q33" s="24">
        <f>O33/N33</f>
        <v>0.75</v>
      </c>
      <c r="R33" s="22"/>
      <c r="S33" s="23"/>
      <c r="T33" s="22"/>
      <c r="U33" s="24"/>
    </row>
    <row r="34" spans="1:25">
      <c r="A34" s="8"/>
      <c r="B34" s="7">
        <v>6</v>
      </c>
      <c r="C34" s="6" t="s">
        <v>54</v>
      </c>
      <c r="D34" s="20">
        <v>17975</v>
      </c>
      <c r="E34" s="21" t="s">
        <v>55</v>
      </c>
      <c r="F34" s="22">
        <v>6</v>
      </c>
      <c r="G34" s="23">
        <v>5</v>
      </c>
      <c r="H34" s="22">
        <f t="shared" si="4"/>
        <v>1</v>
      </c>
      <c r="I34" s="24">
        <f t="shared" si="5"/>
        <v>0.83333333333333337</v>
      </c>
      <c r="J34" s="25"/>
      <c r="K34" s="23"/>
      <c r="L34" s="22" t="s">
        <v>56</v>
      </c>
      <c r="M34" s="24"/>
      <c r="N34" s="22"/>
      <c r="O34" s="23"/>
      <c r="P34" s="22"/>
      <c r="Q34" s="24"/>
      <c r="R34" s="22"/>
      <c r="S34" s="23"/>
      <c r="T34" s="22"/>
      <c r="U34" s="24"/>
    </row>
    <row r="35" spans="1:25">
      <c r="A35" s="8"/>
      <c r="B35" s="7"/>
      <c r="C35" s="6"/>
      <c r="D35" s="20">
        <v>18075</v>
      </c>
      <c r="E35" s="21" t="s">
        <v>57</v>
      </c>
      <c r="F35" s="22">
        <v>5</v>
      </c>
      <c r="G35" s="23">
        <v>3</v>
      </c>
      <c r="H35" s="22">
        <f t="shared" si="4"/>
        <v>2</v>
      </c>
      <c r="I35" s="24">
        <f t="shared" si="5"/>
        <v>0.6</v>
      </c>
      <c r="J35" s="25"/>
      <c r="K35" s="23"/>
      <c r="L35" s="22" t="s">
        <v>56</v>
      </c>
      <c r="M35" s="24"/>
      <c r="N35" s="22">
        <v>3</v>
      </c>
      <c r="O35" s="23">
        <v>3</v>
      </c>
      <c r="P35" s="22">
        <f>N35-O35</f>
        <v>0</v>
      </c>
      <c r="Q35" s="24">
        <f>O35/N35</f>
        <v>1</v>
      </c>
      <c r="R35" s="22"/>
      <c r="S35" s="23"/>
      <c r="T35" s="22"/>
      <c r="U35" s="24"/>
    </row>
    <row r="36" spans="1:25">
      <c r="A36" s="8"/>
      <c r="B36" s="19">
        <v>21</v>
      </c>
      <c r="C36" s="20" t="s">
        <v>58</v>
      </c>
      <c r="D36" s="20">
        <v>17053</v>
      </c>
      <c r="E36" s="21" t="s">
        <v>59</v>
      </c>
      <c r="F36" s="22">
        <v>10</v>
      </c>
      <c r="G36" s="23">
        <v>8</v>
      </c>
      <c r="H36" s="22">
        <f t="shared" si="4"/>
        <v>2</v>
      </c>
      <c r="I36" s="24">
        <f t="shared" si="5"/>
        <v>0.8</v>
      </c>
      <c r="J36" s="25"/>
      <c r="K36" s="23"/>
      <c r="L36" s="22" t="s">
        <v>56</v>
      </c>
      <c r="M36" s="24"/>
      <c r="N36" s="22"/>
      <c r="O36" s="23"/>
      <c r="P36" s="22"/>
      <c r="Q36" s="24"/>
      <c r="R36" s="22"/>
      <c r="S36" s="23"/>
      <c r="T36" s="22"/>
      <c r="U36" s="24"/>
    </row>
    <row r="37" spans="1:25">
      <c r="A37" s="5" t="s">
        <v>60</v>
      </c>
      <c r="B37" s="5"/>
      <c r="C37" s="5"/>
      <c r="D37" s="5"/>
      <c r="E37" s="5"/>
      <c r="F37" s="16">
        <f>SUM(F7:F36)</f>
        <v>399</v>
      </c>
      <c r="G37" s="16">
        <f>SUM(G7:G36)</f>
        <v>323</v>
      </c>
      <c r="H37" s="16">
        <f t="shared" si="4"/>
        <v>76</v>
      </c>
      <c r="I37" s="27">
        <f t="shared" si="5"/>
        <v>0.80952380952380953</v>
      </c>
      <c r="J37" s="16">
        <f>SUM(J7:J36)</f>
        <v>14</v>
      </c>
      <c r="K37" s="16"/>
      <c r="L37" s="16">
        <f>J37-K37</f>
        <v>14</v>
      </c>
      <c r="M37" s="27">
        <f>K37/J37</f>
        <v>0</v>
      </c>
      <c r="N37" s="16">
        <f>SUM(N7:N36)</f>
        <v>103</v>
      </c>
      <c r="O37" s="16">
        <f>SUM(O7:O36)</f>
        <v>45</v>
      </c>
      <c r="P37" s="16">
        <f>SUM(P7:P36)</f>
        <v>58</v>
      </c>
      <c r="Q37" s="27">
        <f>O37/N37</f>
        <v>0.43689320388349512</v>
      </c>
      <c r="R37" s="16">
        <f>SUM(R7:R36)</f>
        <v>3</v>
      </c>
      <c r="S37" s="16">
        <f>SUM(S7:S36)</f>
        <v>0</v>
      </c>
      <c r="T37" s="16">
        <f>SUM(T7:T36)</f>
        <v>3</v>
      </c>
      <c r="U37" s="27">
        <f>S37/R37</f>
        <v>0</v>
      </c>
      <c r="V37" s="28"/>
      <c r="W37" s="28"/>
      <c r="X37" s="28"/>
      <c r="Y37" s="28"/>
    </row>
    <row r="38" spans="1:25">
      <c r="A38" s="4" t="s">
        <v>61</v>
      </c>
      <c r="B38" s="3">
        <v>7</v>
      </c>
      <c r="C38" s="2" t="s">
        <v>62</v>
      </c>
      <c r="D38" s="30">
        <v>14087</v>
      </c>
      <c r="E38" s="31" t="s">
        <v>63</v>
      </c>
      <c r="F38" s="32">
        <v>8</v>
      </c>
      <c r="G38" s="33">
        <v>0</v>
      </c>
      <c r="H38" s="32">
        <f t="shared" si="4"/>
        <v>8</v>
      </c>
      <c r="I38" s="34">
        <f t="shared" si="5"/>
        <v>0</v>
      </c>
      <c r="J38" s="35"/>
      <c r="K38" s="33"/>
      <c r="L38" s="32"/>
      <c r="M38" s="34"/>
      <c r="N38" s="32">
        <v>7</v>
      </c>
      <c r="O38" s="33">
        <v>0</v>
      </c>
      <c r="P38" s="32">
        <f>N38-O38</f>
        <v>7</v>
      </c>
      <c r="Q38" s="34">
        <f>O38/N38</f>
        <v>0</v>
      </c>
      <c r="R38" s="32"/>
      <c r="S38" s="33"/>
      <c r="T38" s="32"/>
      <c r="U38" s="34"/>
    </row>
    <row r="39" spans="1:25">
      <c r="A39" s="4"/>
      <c r="B39" s="3"/>
      <c r="C39" s="2"/>
      <c r="D39" s="30">
        <v>13976</v>
      </c>
      <c r="E39" s="31" t="s">
        <v>64</v>
      </c>
      <c r="F39" s="32">
        <v>10</v>
      </c>
      <c r="G39" s="33">
        <v>8</v>
      </c>
      <c r="H39" s="32">
        <f t="shared" si="4"/>
        <v>2</v>
      </c>
      <c r="I39" s="34">
        <f t="shared" si="5"/>
        <v>0.8</v>
      </c>
      <c r="J39" s="35"/>
      <c r="K39" s="33"/>
      <c r="L39" s="32"/>
      <c r="M39" s="34"/>
      <c r="N39" s="32">
        <v>3</v>
      </c>
      <c r="O39" s="33">
        <v>3</v>
      </c>
      <c r="P39" s="32">
        <f>N39-O39</f>
        <v>0</v>
      </c>
      <c r="Q39" s="34">
        <f>O39/N39</f>
        <v>1</v>
      </c>
      <c r="R39" s="32"/>
      <c r="S39" s="33"/>
      <c r="T39" s="32"/>
      <c r="U39" s="34"/>
    </row>
    <row r="40" spans="1:25">
      <c r="A40" s="4"/>
      <c r="B40" s="3"/>
      <c r="C40" s="30" t="s">
        <v>65</v>
      </c>
      <c r="D40" s="30">
        <v>13483</v>
      </c>
      <c r="E40" s="31" t="s">
        <v>66</v>
      </c>
      <c r="F40" s="32">
        <v>10</v>
      </c>
      <c r="G40" s="33">
        <v>9</v>
      </c>
      <c r="H40" s="32">
        <f t="shared" si="4"/>
        <v>1</v>
      </c>
      <c r="I40" s="34">
        <f t="shared" si="5"/>
        <v>0.9</v>
      </c>
      <c r="J40" s="35"/>
      <c r="K40" s="33"/>
      <c r="L40" s="32"/>
      <c r="M40" s="34"/>
      <c r="N40" s="32"/>
      <c r="O40" s="33"/>
      <c r="P40" s="32"/>
      <c r="Q40" s="34"/>
      <c r="R40" s="32"/>
      <c r="S40" s="33"/>
      <c r="T40" s="32"/>
      <c r="U40" s="34"/>
    </row>
    <row r="41" spans="1:25">
      <c r="A41" s="4"/>
      <c r="B41" s="3">
        <v>8</v>
      </c>
      <c r="C41" s="2" t="s">
        <v>67</v>
      </c>
      <c r="D41" s="30">
        <v>8752</v>
      </c>
      <c r="E41" s="31" t="s">
        <v>68</v>
      </c>
      <c r="F41" s="32">
        <v>10</v>
      </c>
      <c r="G41" s="33">
        <v>6</v>
      </c>
      <c r="H41" s="32">
        <f t="shared" si="4"/>
        <v>4</v>
      </c>
      <c r="I41" s="34">
        <f t="shared" si="5"/>
        <v>0.6</v>
      </c>
      <c r="J41" s="35"/>
      <c r="K41" s="33"/>
      <c r="L41" s="32"/>
      <c r="M41" s="34"/>
      <c r="N41" s="32"/>
      <c r="O41" s="33"/>
      <c r="P41" s="32"/>
      <c r="Q41" s="34"/>
      <c r="R41" s="32"/>
      <c r="S41" s="33"/>
      <c r="T41" s="32"/>
      <c r="U41" s="34"/>
    </row>
    <row r="42" spans="1:25">
      <c r="A42" s="4"/>
      <c r="B42" s="3"/>
      <c r="C42" s="2"/>
      <c r="D42" s="30">
        <v>8945</v>
      </c>
      <c r="E42" s="31" t="s">
        <v>69</v>
      </c>
      <c r="F42" s="32">
        <v>6</v>
      </c>
      <c r="G42" s="33">
        <v>0</v>
      </c>
      <c r="H42" s="32">
        <f t="shared" si="4"/>
        <v>6</v>
      </c>
      <c r="I42" s="34">
        <f t="shared" si="5"/>
        <v>0</v>
      </c>
      <c r="J42" s="35"/>
      <c r="K42" s="33"/>
      <c r="L42" s="32"/>
      <c r="M42" s="34"/>
      <c r="N42" s="32"/>
      <c r="O42" s="33"/>
      <c r="P42" s="32"/>
      <c r="Q42" s="34"/>
      <c r="R42" s="32"/>
      <c r="S42" s="33"/>
      <c r="T42" s="32"/>
      <c r="U42" s="34"/>
    </row>
    <row r="43" spans="1:25">
      <c r="A43" s="4"/>
      <c r="B43" s="3"/>
      <c r="C43" s="2"/>
      <c r="D43" s="30">
        <v>8747</v>
      </c>
      <c r="E43" s="31" t="s">
        <v>70</v>
      </c>
      <c r="F43" s="32">
        <v>10</v>
      </c>
      <c r="G43" s="33">
        <v>10</v>
      </c>
      <c r="H43" s="32">
        <f t="shared" si="4"/>
        <v>0</v>
      </c>
      <c r="I43" s="34">
        <f t="shared" si="5"/>
        <v>1</v>
      </c>
      <c r="J43" s="35"/>
      <c r="K43" s="33"/>
      <c r="L43" s="32"/>
      <c r="M43" s="34"/>
      <c r="N43" s="32"/>
      <c r="O43" s="33"/>
      <c r="P43" s="32"/>
      <c r="Q43" s="34"/>
      <c r="R43" s="32"/>
      <c r="S43" s="33"/>
      <c r="T43" s="32"/>
      <c r="U43" s="34"/>
    </row>
    <row r="44" spans="1:25">
      <c r="A44" s="4"/>
      <c r="B44" s="3">
        <v>9</v>
      </c>
      <c r="C44" s="30" t="s">
        <v>71</v>
      </c>
      <c r="D44" s="30">
        <v>13091</v>
      </c>
      <c r="E44" s="31" t="s">
        <v>72</v>
      </c>
      <c r="F44" s="32">
        <v>3</v>
      </c>
      <c r="G44" s="33">
        <v>3</v>
      </c>
      <c r="H44" s="32">
        <f t="shared" si="4"/>
        <v>0</v>
      </c>
      <c r="I44" s="34">
        <f t="shared" si="5"/>
        <v>1</v>
      </c>
      <c r="J44" s="35">
        <v>2</v>
      </c>
      <c r="K44" s="33">
        <v>2</v>
      </c>
      <c r="L44" s="32">
        <f>J44-K44</f>
        <v>0</v>
      </c>
      <c r="M44" s="34">
        <f>K44/J44</f>
        <v>1</v>
      </c>
      <c r="N44" s="32"/>
      <c r="O44" s="33"/>
      <c r="P44" s="32"/>
      <c r="Q44" s="34"/>
      <c r="R44" s="32"/>
      <c r="S44" s="33"/>
      <c r="T44" s="32"/>
      <c r="U44" s="34"/>
    </row>
    <row r="45" spans="1:25">
      <c r="A45" s="4"/>
      <c r="B45" s="3"/>
      <c r="C45" s="2" t="s">
        <v>73</v>
      </c>
      <c r="D45" s="30">
        <v>8473</v>
      </c>
      <c r="E45" s="31" t="s">
        <v>74</v>
      </c>
      <c r="F45" s="32">
        <v>12</v>
      </c>
      <c r="G45" s="33">
        <v>12</v>
      </c>
      <c r="H45" s="32">
        <f t="shared" si="4"/>
        <v>0</v>
      </c>
      <c r="I45" s="34">
        <f t="shared" si="5"/>
        <v>1</v>
      </c>
      <c r="J45" s="35"/>
      <c r="K45" s="33"/>
      <c r="L45" s="32"/>
      <c r="M45" s="34"/>
      <c r="N45" s="32">
        <v>1</v>
      </c>
      <c r="O45" s="33">
        <v>1</v>
      </c>
      <c r="P45" s="32">
        <f>N45-O45</f>
        <v>0</v>
      </c>
      <c r="Q45" s="34">
        <f>O45/N45</f>
        <v>1</v>
      </c>
      <c r="R45" s="32">
        <v>0</v>
      </c>
      <c r="S45" s="33"/>
      <c r="T45" s="32">
        <f>R45-S45</f>
        <v>0</v>
      </c>
      <c r="U45" s="34" t="e">
        <f>S45/R45</f>
        <v>#DIV/0!</v>
      </c>
    </row>
    <row r="46" spans="1:25">
      <c r="A46" s="4"/>
      <c r="B46" s="3"/>
      <c r="C46" s="2"/>
      <c r="D46" s="30">
        <v>8639</v>
      </c>
      <c r="E46" s="31" t="s">
        <v>75</v>
      </c>
      <c r="F46" s="32">
        <v>30</v>
      </c>
      <c r="G46" s="33">
        <v>23</v>
      </c>
      <c r="H46" s="32">
        <f t="shared" si="4"/>
        <v>7</v>
      </c>
      <c r="I46" s="34">
        <f t="shared" si="5"/>
        <v>0.76666666666666672</v>
      </c>
      <c r="J46" s="35"/>
      <c r="K46" s="33"/>
      <c r="L46" s="32"/>
      <c r="M46" s="34"/>
      <c r="N46" s="32"/>
      <c r="O46" s="33"/>
      <c r="P46" s="32"/>
      <c r="Q46" s="34"/>
      <c r="R46" s="32"/>
      <c r="S46" s="33"/>
      <c r="T46" s="32"/>
      <c r="U46" s="34"/>
    </row>
    <row r="47" spans="1:25">
      <c r="A47" s="4"/>
      <c r="B47" s="3">
        <v>10</v>
      </c>
      <c r="C47" s="2" t="s">
        <v>76</v>
      </c>
      <c r="D47" s="30">
        <v>1981</v>
      </c>
      <c r="E47" s="31" t="s">
        <v>77</v>
      </c>
      <c r="F47" s="32">
        <v>5</v>
      </c>
      <c r="G47" s="33">
        <v>0</v>
      </c>
      <c r="H47" s="32">
        <f t="shared" si="4"/>
        <v>5</v>
      </c>
      <c r="I47" s="34">
        <f t="shared" si="5"/>
        <v>0</v>
      </c>
      <c r="J47" s="35"/>
      <c r="K47" s="33"/>
      <c r="L47" s="32"/>
      <c r="M47" s="34"/>
      <c r="N47" s="32"/>
      <c r="O47" s="33"/>
      <c r="P47" s="32"/>
      <c r="Q47" s="34"/>
      <c r="R47" s="32"/>
      <c r="S47" s="33"/>
      <c r="T47" s="32"/>
      <c r="U47" s="34"/>
    </row>
    <row r="48" spans="1:25">
      <c r="A48" s="4"/>
      <c r="B48" s="3"/>
      <c r="C48" s="2"/>
      <c r="D48" s="30">
        <v>1944</v>
      </c>
      <c r="E48" s="31" t="s">
        <v>78</v>
      </c>
      <c r="F48" s="32">
        <v>9</v>
      </c>
      <c r="G48" s="33">
        <v>8</v>
      </c>
      <c r="H48" s="32">
        <f t="shared" si="4"/>
        <v>1</v>
      </c>
      <c r="I48" s="34">
        <f t="shared" si="5"/>
        <v>0.88888888888888884</v>
      </c>
      <c r="J48" s="35">
        <v>14</v>
      </c>
      <c r="K48" s="33">
        <v>13</v>
      </c>
      <c r="L48" s="32">
        <f>J48-K48</f>
        <v>1</v>
      </c>
      <c r="M48" s="34">
        <f>K48/J48</f>
        <v>0.9285714285714286</v>
      </c>
      <c r="N48" s="32"/>
      <c r="O48" s="33"/>
      <c r="P48" s="32"/>
      <c r="Q48" s="34"/>
      <c r="R48" s="32"/>
      <c r="S48" s="33"/>
      <c r="T48" s="32"/>
      <c r="U48" s="34"/>
    </row>
    <row r="49" spans="1:25">
      <c r="A49" s="4"/>
      <c r="B49" s="3"/>
      <c r="C49" s="2"/>
      <c r="D49" s="30">
        <v>2038</v>
      </c>
      <c r="E49" s="31" t="s">
        <v>79</v>
      </c>
      <c r="F49" s="32">
        <v>8</v>
      </c>
      <c r="G49" s="33">
        <v>4</v>
      </c>
      <c r="H49" s="32">
        <f t="shared" si="4"/>
        <v>4</v>
      </c>
      <c r="I49" s="34">
        <f t="shared" si="5"/>
        <v>0.5</v>
      </c>
      <c r="J49" s="35"/>
      <c r="K49" s="33"/>
      <c r="L49" s="32"/>
      <c r="M49" s="34"/>
      <c r="N49" s="32">
        <v>2</v>
      </c>
      <c r="O49" s="33">
        <v>1</v>
      </c>
      <c r="P49" s="32">
        <f>N49-O49</f>
        <v>1</v>
      </c>
      <c r="Q49" s="34">
        <f>O49/N49</f>
        <v>0.5</v>
      </c>
      <c r="R49" s="32"/>
      <c r="S49" s="33"/>
      <c r="T49" s="32"/>
      <c r="U49" s="34"/>
    </row>
    <row r="50" spans="1:25">
      <c r="A50" s="4"/>
      <c r="B50" s="3"/>
      <c r="C50" s="2"/>
      <c r="D50" s="30">
        <v>1987</v>
      </c>
      <c r="E50" s="31" t="s">
        <v>80</v>
      </c>
      <c r="F50" s="32">
        <v>14</v>
      </c>
      <c r="G50" s="33">
        <v>14</v>
      </c>
      <c r="H50" s="32">
        <f t="shared" si="4"/>
        <v>0</v>
      </c>
      <c r="I50" s="34">
        <f t="shared" si="5"/>
        <v>1</v>
      </c>
      <c r="J50" s="35">
        <v>5</v>
      </c>
      <c r="K50" s="33">
        <v>5</v>
      </c>
      <c r="L50" s="32">
        <f>J50-K50</f>
        <v>0</v>
      </c>
      <c r="M50" s="34">
        <f>K50/J50</f>
        <v>1</v>
      </c>
      <c r="N50" s="32">
        <v>5</v>
      </c>
      <c r="O50" s="33">
        <v>4</v>
      </c>
      <c r="P50" s="32">
        <f>N50-O50</f>
        <v>1</v>
      </c>
      <c r="Q50" s="34">
        <f>O50/N50</f>
        <v>0.8</v>
      </c>
      <c r="R50" s="32"/>
      <c r="S50" s="33"/>
      <c r="T50" s="32"/>
      <c r="U50" s="34"/>
    </row>
    <row r="51" spans="1:25">
      <c r="A51" s="4"/>
      <c r="B51" s="3"/>
      <c r="C51" s="2"/>
      <c r="D51" s="30">
        <v>2055</v>
      </c>
      <c r="E51" s="31" t="s">
        <v>81</v>
      </c>
      <c r="F51" s="32">
        <v>5</v>
      </c>
      <c r="G51" s="33">
        <v>5</v>
      </c>
      <c r="H51" s="32">
        <f t="shared" si="4"/>
        <v>0</v>
      </c>
      <c r="I51" s="34">
        <f t="shared" si="5"/>
        <v>1</v>
      </c>
      <c r="J51" s="35">
        <v>1</v>
      </c>
      <c r="K51" s="33">
        <v>1</v>
      </c>
      <c r="L51" s="32">
        <f>J51-K51</f>
        <v>0</v>
      </c>
      <c r="M51" s="34">
        <f>K51/J51</f>
        <v>1</v>
      </c>
      <c r="N51" s="32">
        <v>2</v>
      </c>
      <c r="O51" s="33">
        <v>1</v>
      </c>
      <c r="P51" s="32">
        <f>N51-O51</f>
        <v>1</v>
      </c>
      <c r="Q51" s="34">
        <f>O51/N51</f>
        <v>0.5</v>
      </c>
      <c r="R51" s="32"/>
      <c r="S51" s="33"/>
      <c r="T51" s="32"/>
      <c r="U51" s="34"/>
    </row>
    <row r="52" spans="1:25">
      <c r="A52" s="4"/>
      <c r="B52" s="29">
        <v>20</v>
      </c>
      <c r="C52" s="30" t="s">
        <v>82</v>
      </c>
      <c r="D52" s="30">
        <v>17277</v>
      </c>
      <c r="E52" s="31" t="s">
        <v>83</v>
      </c>
      <c r="F52" s="32">
        <v>20</v>
      </c>
      <c r="G52" s="33">
        <v>19</v>
      </c>
      <c r="H52" s="32">
        <f t="shared" si="4"/>
        <v>1</v>
      </c>
      <c r="I52" s="34">
        <f t="shared" si="5"/>
        <v>0.95</v>
      </c>
      <c r="J52" s="35"/>
      <c r="K52" s="33"/>
      <c r="L52" s="32"/>
      <c r="M52" s="34"/>
      <c r="N52" s="32"/>
      <c r="O52" s="33"/>
      <c r="P52" s="32"/>
      <c r="Q52" s="34"/>
      <c r="R52" s="32"/>
      <c r="S52" s="33"/>
      <c r="T52" s="32"/>
      <c r="U52" s="34"/>
    </row>
    <row r="53" spans="1:25">
      <c r="A53" s="5" t="s">
        <v>84</v>
      </c>
      <c r="B53" s="5"/>
      <c r="C53" s="5"/>
      <c r="D53" s="5"/>
      <c r="E53" s="5"/>
      <c r="F53" s="16">
        <f>SUM(F38:F52)</f>
        <v>160</v>
      </c>
      <c r="G53" s="16">
        <f>SUM(G38:G52)</f>
        <v>121</v>
      </c>
      <c r="H53" s="16">
        <f>SUM(H38:H52)</f>
        <v>39</v>
      </c>
      <c r="I53" s="27">
        <f t="shared" si="5"/>
        <v>0.75624999999999998</v>
      </c>
      <c r="J53" s="16">
        <f>SUM(J38:J52)</f>
        <v>22</v>
      </c>
      <c r="K53" s="16">
        <f>SUM(K38:K52)</f>
        <v>21</v>
      </c>
      <c r="L53" s="16">
        <f>SUM(L38:L52)</f>
        <v>1</v>
      </c>
      <c r="M53" s="27">
        <f>K53/J53</f>
        <v>0.95454545454545459</v>
      </c>
      <c r="N53" s="16">
        <f>SUM(N38:N52)</f>
        <v>20</v>
      </c>
      <c r="O53" s="16">
        <f>SUM(O38:O52)</f>
        <v>10</v>
      </c>
      <c r="P53" s="16">
        <f>N53-O53</f>
        <v>10</v>
      </c>
      <c r="Q53" s="27">
        <f>O53/N53</f>
        <v>0.5</v>
      </c>
      <c r="R53" s="16">
        <f>SUM(R38:R52)</f>
        <v>0</v>
      </c>
      <c r="S53" s="16">
        <f>SUM(S38:S52)</f>
        <v>0</v>
      </c>
      <c r="T53" s="16">
        <f>R53-S53</f>
        <v>0</v>
      </c>
      <c r="U53" s="27" t="e">
        <f>S53/R53</f>
        <v>#DIV/0!</v>
      </c>
      <c r="V53" s="28"/>
      <c r="W53" s="28"/>
      <c r="X53" s="28"/>
      <c r="Y53" s="28"/>
    </row>
    <row r="54" spans="1:25">
      <c r="A54" s="1" t="s">
        <v>85</v>
      </c>
      <c r="B54" s="148">
        <v>11</v>
      </c>
      <c r="C54" s="149" t="s">
        <v>86</v>
      </c>
      <c r="D54" s="37">
        <v>1643</v>
      </c>
      <c r="E54" s="38" t="s">
        <v>87</v>
      </c>
      <c r="F54" s="39">
        <v>7</v>
      </c>
      <c r="G54" s="40">
        <v>7</v>
      </c>
      <c r="H54" s="39">
        <f t="shared" ref="H54:H69" si="6">F54-G54</f>
        <v>0</v>
      </c>
      <c r="I54" s="41">
        <f t="shared" si="5"/>
        <v>1</v>
      </c>
      <c r="J54" s="39">
        <v>0</v>
      </c>
      <c r="K54" s="40"/>
      <c r="L54" s="39">
        <f>J54-K54</f>
        <v>0</v>
      </c>
      <c r="M54" s="41"/>
      <c r="N54" s="39">
        <v>3</v>
      </c>
      <c r="O54" s="40">
        <v>0</v>
      </c>
      <c r="P54" s="39">
        <v>3</v>
      </c>
      <c r="Q54" s="41">
        <f>O54/N54</f>
        <v>0</v>
      </c>
      <c r="R54" s="41"/>
      <c r="S54" s="42"/>
      <c r="T54" s="41"/>
      <c r="U54" s="41"/>
    </row>
    <row r="55" spans="1:25">
      <c r="A55" s="1"/>
      <c r="B55" s="148"/>
      <c r="C55" s="149"/>
      <c r="D55" s="37">
        <v>1634</v>
      </c>
      <c r="E55" s="38" t="s">
        <v>88</v>
      </c>
      <c r="F55" s="39">
        <v>7</v>
      </c>
      <c r="G55" s="40">
        <v>7</v>
      </c>
      <c r="H55" s="39">
        <f t="shared" si="6"/>
        <v>0</v>
      </c>
      <c r="I55" s="41">
        <f t="shared" si="5"/>
        <v>1</v>
      </c>
      <c r="J55" s="39">
        <v>0</v>
      </c>
      <c r="K55" s="40"/>
      <c r="L55" s="39">
        <f>J55-K55</f>
        <v>0</v>
      </c>
      <c r="M55" s="41" t="e">
        <f>K55/J55</f>
        <v>#DIV/0!</v>
      </c>
      <c r="N55" s="39"/>
      <c r="O55" s="40"/>
      <c r="P55" s="39"/>
      <c r="Q55" s="41"/>
      <c r="R55" s="41"/>
      <c r="S55" s="42"/>
      <c r="T55" s="41"/>
      <c r="U55" s="41"/>
    </row>
    <row r="56" spans="1:25">
      <c r="A56" s="1"/>
      <c r="B56" s="148">
        <v>12</v>
      </c>
      <c r="C56" s="149" t="s">
        <v>89</v>
      </c>
      <c r="D56" s="37">
        <v>17694</v>
      </c>
      <c r="E56" s="38" t="s">
        <v>90</v>
      </c>
      <c r="F56" s="39">
        <v>10</v>
      </c>
      <c r="G56" s="40">
        <v>5</v>
      </c>
      <c r="H56" s="39">
        <f t="shared" si="6"/>
        <v>5</v>
      </c>
      <c r="I56" s="41">
        <f t="shared" si="5"/>
        <v>0.5</v>
      </c>
      <c r="J56" s="39"/>
      <c r="K56" s="40"/>
      <c r="L56" s="39"/>
      <c r="M56" s="41"/>
      <c r="N56" s="39">
        <v>2</v>
      </c>
      <c r="O56" s="40">
        <v>1</v>
      </c>
      <c r="P56" s="39">
        <f>N56-O56</f>
        <v>1</v>
      </c>
      <c r="Q56" s="41">
        <f>O56/N56</f>
        <v>0.5</v>
      </c>
      <c r="R56" s="41"/>
      <c r="S56" s="42"/>
      <c r="T56" s="41"/>
      <c r="U56" s="41"/>
    </row>
    <row r="57" spans="1:25">
      <c r="A57" s="1"/>
      <c r="B57" s="148"/>
      <c r="C57" s="149"/>
      <c r="D57" s="37">
        <v>17724</v>
      </c>
      <c r="E57" s="38" t="s">
        <v>91</v>
      </c>
      <c r="F57" s="39">
        <v>10</v>
      </c>
      <c r="G57" s="40">
        <v>8</v>
      </c>
      <c r="H57" s="39">
        <f t="shared" si="6"/>
        <v>2</v>
      </c>
      <c r="I57" s="41">
        <f t="shared" si="5"/>
        <v>0.8</v>
      </c>
      <c r="J57" s="39"/>
      <c r="K57" s="40"/>
      <c r="L57" s="39"/>
      <c r="M57" s="41"/>
      <c r="N57" s="39"/>
      <c r="O57" s="40"/>
      <c r="P57" s="39"/>
      <c r="Q57" s="41"/>
      <c r="R57" s="41"/>
      <c r="S57" s="42"/>
      <c r="T57" s="41"/>
      <c r="U57" s="41"/>
    </row>
    <row r="58" spans="1:25">
      <c r="A58" s="1"/>
      <c r="B58" s="148"/>
      <c r="C58" s="149"/>
      <c r="D58" s="37">
        <v>17695</v>
      </c>
      <c r="E58" s="38" t="s">
        <v>92</v>
      </c>
      <c r="F58" s="39">
        <v>10</v>
      </c>
      <c r="G58" s="40">
        <v>8</v>
      </c>
      <c r="H58" s="39">
        <f t="shared" si="6"/>
        <v>2</v>
      </c>
      <c r="I58" s="41">
        <f t="shared" si="5"/>
        <v>0.8</v>
      </c>
      <c r="J58" s="39"/>
      <c r="K58" s="40"/>
      <c r="L58" s="39"/>
      <c r="M58" s="41"/>
      <c r="N58" s="39">
        <v>2</v>
      </c>
      <c r="O58" s="40">
        <v>1</v>
      </c>
      <c r="P58" s="39">
        <f>N58-O58</f>
        <v>1</v>
      </c>
      <c r="Q58" s="41">
        <f>O58/N58</f>
        <v>0.5</v>
      </c>
      <c r="R58" s="41"/>
      <c r="S58" s="42"/>
      <c r="T58" s="41"/>
      <c r="U58" s="41"/>
    </row>
    <row r="59" spans="1:25">
      <c r="A59" s="1"/>
      <c r="B59" s="148"/>
      <c r="C59" s="149"/>
      <c r="D59" s="37">
        <v>24293</v>
      </c>
      <c r="E59" s="38" t="s">
        <v>93</v>
      </c>
      <c r="F59" s="39">
        <v>14</v>
      </c>
      <c r="G59" s="40">
        <v>3</v>
      </c>
      <c r="H59" s="39">
        <f t="shared" si="6"/>
        <v>11</v>
      </c>
      <c r="I59" s="41">
        <f t="shared" si="5"/>
        <v>0.21428571428571427</v>
      </c>
      <c r="J59" s="39"/>
      <c r="K59" s="40"/>
      <c r="L59" s="39"/>
      <c r="M59" s="41"/>
      <c r="N59" s="39"/>
      <c r="O59" s="40"/>
      <c r="P59" s="39"/>
      <c r="Q59" s="41"/>
      <c r="R59" s="41"/>
      <c r="S59" s="42"/>
      <c r="T59" s="41"/>
      <c r="U59" s="41"/>
    </row>
    <row r="60" spans="1:25">
      <c r="A60" s="1"/>
      <c r="B60" s="148">
        <v>13</v>
      </c>
      <c r="C60" s="149" t="s">
        <v>94</v>
      </c>
      <c r="D60" s="37">
        <v>2631</v>
      </c>
      <c r="E60" s="38" t="s">
        <v>95</v>
      </c>
      <c r="F60" s="39">
        <v>8</v>
      </c>
      <c r="G60" s="40">
        <v>5</v>
      </c>
      <c r="H60" s="39">
        <f t="shared" si="6"/>
        <v>3</v>
      </c>
      <c r="I60" s="41">
        <f t="shared" ref="I60:I86" si="7">G60/F60</f>
        <v>0.625</v>
      </c>
      <c r="J60" s="39"/>
      <c r="K60" s="40"/>
      <c r="L60" s="39"/>
      <c r="M60" s="41"/>
      <c r="N60" s="39"/>
      <c r="O60" s="40"/>
      <c r="P60" s="39"/>
      <c r="Q60" s="41"/>
      <c r="R60" s="41"/>
      <c r="S60" s="42"/>
      <c r="T60" s="41"/>
      <c r="U60" s="41"/>
    </row>
    <row r="61" spans="1:25">
      <c r="A61" s="1"/>
      <c r="B61" s="148"/>
      <c r="C61" s="149"/>
      <c r="D61" s="37">
        <v>2619</v>
      </c>
      <c r="E61" s="38" t="s">
        <v>96</v>
      </c>
      <c r="F61" s="39">
        <v>8</v>
      </c>
      <c r="G61" s="40">
        <v>8</v>
      </c>
      <c r="H61" s="39">
        <f t="shared" si="6"/>
        <v>0</v>
      </c>
      <c r="I61" s="41">
        <f t="shared" si="7"/>
        <v>1</v>
      </c>
      <c r="J61" s="39">
        <v>2</v>
      </c>
      <c r="K61" s="40">
        <v>2</v>
      </c>
      <c r="L61" s="39">
        <f>J61-K61</f>
        <v>0</v>
      </c>
      <c r="M61" s="41">
        <f>K61/J61</f>
        <v>1</v>
      </c>
      <c r="N61" s="39"/>
      <c r="O61" s="40"/>
      <c r="P61" s="39"/>
      <c r="Q61" s="41"/>
      <c r="R61" s="41"/>
      <c r="S61" s="42"/>
      <c r="T61" s="41"/>
      <c r="U61" s="41"/>
    </row>
    <row r="62" spans="1:25">
      <c r="A62" s="1"/>
      <c r="B62" s="36">
        <v>14</v>
      </c>
      <c r="C62" s="37" t="s">
        <v>97</v>
      </c>
      <c r="D62" s="37">
        <v>13825</v>
      </c>
      <c r="E62" s="38" t="s">
        <v>98</v>
      </c>
      <c r="F62" s="39">
        <v>10</v>
      </c>
      <c r="G62" s="40">
        <v>9</v>
      </c>
      <c r="H62" s="39">
        <f t="shared" si="6"/>
        <v>1</v>
      </c>
      <c r="I62" s="41">
        <f t="shared" si="7"/>
        <v>0.9</v>
      </c>
      <c r="J62" s="39"/>
      <c r="K62" s="40"/>
      <c r="L62" s="39"/>
      <c r="M62" s="41"/>
      <c r="N62" s="39">
        <v>1</v>
      </c>
      <c r="O62" s="40">
        <v>0</v>
      </c>
      <c r="P62" s="39">
        <f>N62-O62</f>
        <v>1</v>
      </c>
      <c r="Q62" s="41">
        <f>O62/N62</f>
        <v>0</v>
      </c>
      <c r="R62" s="41"/>
      <c r="S62" s="42"/>
      <c r="T62" s="41"/>
      <c r="U62" s="41"/>
    </row>
    <row r="63" spans="1:25">
      <c r="A63" s="1"/>
      <c r="B63" s="148">
        <v>15</v>
      </c>
      <c r="C63" s="149" t="s">
        <v>99</v>
      </c>
      <c r="D63" s="37">
        <v>12228</v>
      </c>
      <c r="E63" s="38" t="s">
        <v>100</v>
      </c>
      <c r="F63" s="39">
        <v>6</v>
      </c>
      <c r="G63" s="40">
        <v>6</v>
      </c>
      <c r="H63" s="39">
        <f t="shared" si="6"/>
        <v>0</v>
      </c>
      <c r="I63" s="41">
        <f t="shared" si="7"/>
        <v>1</v>
      </c>
      <c r="J63" s="39"/>
      <c r="K63" s="40"/>
      <c r="L63" s="39"/>
      <c r="M63" s="41"/>
      <c r="N63" s="39"/>
      <c r="O63" s="40"/>
      <c r="P63" s="39"/>
      <c r="Q63" s="41"/>
      <c r="R63" s="41"/>
      <c r="S63" s="42"/>
      <c r="T63" s="41"/>
      <c r="U63" s="41"/>
    </row>
    <row r="64" spans="1:25">
      <c r="A64" s="1"/>
      <c r="B64" s="148"/>
      <c r="C64" s="149"/>
      <c r="D64" s="37">
        <v>12515</v>
      </c>
      <c r="E64" s="38" t="s">
        <v>101</v>
      </c>
      <c r="F64" s="39">
        <v>6</v>
      </c>
      <c r="G64" s="40">
        <v>2</v>
      </c>
      <c r="H64" s="39">
        <f t="shared" si="6"/>
        <v>4</v>
      </c>
      <c r="I64" s="41">
        <f t="shared" si="7"/>
        <v>0.33333333333333331</v>
      </c>
      <c r="J64" s="39"/>
      <c r="K64" s="40"/>
      <c r="L64" s="39"/>
      <c r="M64" s="41"/>
      <c r="N64" s="39"/>
      <c r="O64" s="40"/>
      <c r="P64" s="39"/>
      <c r="Q64" s="41"/>
      <c r="R64" s="41"/>
      <c r="S64" s="42"/>
      <c r="T64" s="41"/>
      <c r="U64" s="41"/>
    </row>
    <row r="65" spans="1:25">
      <c r="A65" s="1"/>
      <c r="B65" s="148"/>
      <c r="C65" s="149"/>
      <c r="D65" s="37">
        <v>12127</v>
      </c>
      <c r="E65" s="38" t="s">
        <v>102</v>
      </c>
      <c r="F65" s="39">
        <v>8</v>
      </c>
      <c r="G65" s="40">
        <v>8</v>
      </c>
      <c r="H65" s="39">
        <f t="shared" si="6"/>
        <v>0</v>
      </c>
      <c r="I65" s="41">
        <f t="shared" si="7"/>
        <v>1</v>
      </c>
      <c r="J65" s="39"/>
      <c r="K65" s="40"/>
      <c r="L65" s="39"/>
      <c r="M65" s="41"/>
      <c r="N65" s="39">
        <v>6</v>
      </c>
      <c r="O65" s="40">
        <v>3</v>
      </c>
      <c r="P65" s="39">
        <f>N65-O65</f>
        <v>3</v>
      </c>
      <c r="Q65" s="41">
        <f>O65/N65</f>
        <v>0.5</v>
      </c>
      <c r="R65" s="41"/>
      <c r="S65" s="42"/>
      <c r="T65" s="41"/>
      <c r="U65" s="41"/>
    </row>
    <row r="66" spans="1:25">
      <c r="A66" s="1"/>
      <c r="B66" s="148"/>
      <c r="C66" s="149"/>
      <c r="D66" s="37">
        <v>12227</v>
      </c>
      <c r="E66" s="38" t="s">
        <v>103</v>
      </c>
      <c r="F66" s="39">
        <v>14</v>
      </c>
      <c r="G66" s="40">
        <v>14</v>
      </c>
      <c r="H66" s="39">
        <f t="shared" si="6"/>
        <v>0</v>
      </c>
      <c r="I66" s="41">
        <f t="shared" si="7"/>
        <v>1</v>
      </c>
      <c r="J66" s="39"/>
      <c r="K66" s="40"/>
      <c r="L66" s="39"/>
      <c r="M66" s="41"/>
      <c r="N66" s="39">
        <v>2</v>
      </c>
      <c r="O66" s="40">
        <v>0</v>
      </c>
      <c r="P66" s="39">
        <f>N66-O66</f>
        <v>2</v>
      </c>
      <c r="Q66" s="41">
        <f>O66/N66</f>
        <v>0</v>
      </c>
      <c r="R66" s="41"/>
      <c r="S66" s="42"/>
      <c r="T66" s="41"/>
      <c r="U66" s="41"/>
    </row>
    <row r="67" spans="1:25">
      <c r="A67" s="1"/>
      <c r="B67" s="148"/>
      <c r="C67" s="149"/>
      <c r="D67" s="37">
        <v>12101</v>
      </c>
      <c r="E67" s="38" t="s">
        <v>104</v>
      </c>
      <c r="F67" s="39">
        <v>10</v>
      </c>
      <c r="G67" s="40">
        <v>0</v>
      </c>
      <c r="H67" s="39">
        <f t="shared" si="6"/>
        <v>10</v>
      </c>
      <c r="I67" s="41">
        <f t="shared" si="7"/>
        <v>0</v>
      </c>
      <c r="J67" s="39"/>
      <c r="K67" s="40"/>
      <c r="L67" s="39"/>
      <c r="M67" s="41"/>
      <c r="N67" s="39"/>
      <c r="O67" s="40"/>
      <c r="P67" s="39"/>
      <c r="Q67" s="41"/>
      <c r="R67" s="41"/>
      <c r="S67" s="42"/>
      <c r="T67" s="41"/>
      <c r="U67" s="41"/>
    </row>
    <row r="68" spans="1:25">
      <c r="A68" s="1"/>
      <c r="B68" s="148"/>
      <c r="C68" s="149"/>
      <c r="D68" s="37">
        <v>12100</v>
      </c>
      <c r="E68" s="38" t="s">
        <v>105</v>
      </c>
      <c r="F68" s="39">
        <v>22</v>
      </c>
      <c r="G68" s="40">
        <v>17</v>
      </c>
      <c r="H68" s="39">
        <f t="shared" si="6"/>
        <v>5</v>
      </c>
      <c r="I68" s="41">
        <f t="shared" si="7"/>
        <v>0.77272727272727271</v>
      </c>
      <c r="J68" s="39"/>
      <c r="K68" s="40"/>
      <c r="L68" s="39"/>
      <c r="M68" s="41"/>
      <c r="N68" s="39">
        <v>2</v>
      </c>
      <c r="O68" s="40">
        <v>0</v>
      </c>
      <c r="P68" s="39">
        <f>N68-O68</f>
        <v>2</v>
      </c>
      <c r="Q68" s="41">
        <f>O68/N68</f>
        <v>0</v>
      </c>
      <c r="R68" s="41"/>
      <c r="S68" s="42"/>
      <c r="T68" s="41"/>
      <c r="U68" s="41"/>
    </row>
    <row r="69" spans="1:25">
      <c r="A69" s="1"/>
      <c r="B69" s="148"/>
      <c r="C69" s="37" t="s">
        <v>106</v>
      </c>
      <c r="D69" s="37">
        <v>16816</v>
      </c>
      <c r="E69" s="38" t="s">
        <v>107</v>
      </c>
      <c r="F69" s="39">
        <v>15</v>
      </c>
      <c r="G69" s="40">
        <v>9</v>
      </c>
      <c r="H69" s="39">
        <f t="shared" si="6"/>
        <v>6</v>
      </c>
      <c r="I69" s="41">
        <f t="shared" si="7"/>
        <v>0.6</v>
      </c>
      <c r="J69" s="39"/>
      <c r="K69" s="40"/>
      <c r="L69" s="39"/>
      <c r="M69" s="41"/>
      <c r="N69" s="39">
        <v>2</v>
      </c>
      <c r="O69" s="40">
        <v>0</v>
      </c>
      <c r="P69" s="39">
        <f>N69-O69</f>
        <v>2</v>
      </c>
      <c r="Q69" s="41">
        <f>O69/N69</f>
        <v>0</v>
      </c>
      <c r="R69" s="43">
        <v>2</v>
      </c>
      <c r="S69" s="42"/>
      <c r="T69" s="41">
        <f>S69/R69</f>
        <v>0</v>
      </c>
      <c r="U69" s="41"/>
    </row>
    <row r="70" spans="1:25">
      <c r="A70" s="5" t="s">
        <v>108</v>
      </c>
      <c r="B70" s="5"/>
      <c r="C70" s="5"/>
      <c r="D70" s="5"/>
      <c r="E70" s="5"/>
      <c r="F70" s="16">
        <f>SUM(F54:F69)</f>
        <v>165</v>
      </c>
      <c r="G70" s="16">
        <f>SUM(G54:G69)</f>
        <v>116</v>
      </c>
      <c r="H70" s="16">
        <f>SUM(H54:H69)</f>
        <v>49</v>
      </c>
      <c r="I70" s="27">
        <f t="shared" si="7"/>
        <v>0.70303030303030301</v>
      </c>
      <c r="J70" s="16">
        <f>SUM(J54:J69)</f>
        <v>2</v>
      </c>
      <c r="K70" s="16">
        <f>SUM(K54:K69)</f>
        <v>2</v>
      </c>
      <c r="L70" s="16">
        <f>J70-K70</f>
        <v>0</v>
      </c>
      <c r="M70" s="27">
        <f>K70/J70</f>
        <v>1</v>
      </c>
      <c r="N70" s="16">
        <f>SUM(N54:N69)</f>
        <v>20</v>
      </c>
      <c r="O70" s="16">
        <f>SUM(O54:O69)</f>
        <v>5</v>
      </c>
      <c r="P70" s="16">
        <f>SUM(P54:P69)</f>
        <v>15</v>
      </c>
      <c r="Q70" s="27">
        <f>O70/N70</f>
        <v>0.25</v>
      </c>
      <c r="R70" s="27"/>
      <c r="S70" s="27"/>
      <c r="T70" s="27"/>
      <c r="U70" s="27"/>
      <c r="V70" s="44"/>
      <c r="W70" s="44"/>
      <c r="X70" s="44"/>
      <c r="Y70" s="44"/>
    </row>
    <row r="71" spans="1:25">
      <c r="A71" s="150" t="s">
        <v>109</v>
      </c>
      <c r="B71" s="5">
        <v>16</v>
      </c>
      <c r="C71" s="12" t="s">
        <v>110</v>
      </c>
      <c r="D71" s="15">
        <v>254</v>
      </c>
      <c r="E71" s="45" t="s">
        <v>111</v>
      </c>
      <c r="F71" s="46">
        <v>2</v>
      </c>
      <c r="G71" s="47">
        <v>0</v>
      </c>
      <c r="H71" s="46">
        <f t="shared" ref="H71:H84" si="8">F71-G71</f>
        <v>2</v>
      </c>
      <c r="I71" s="48">
        <f t="shared" si="7"/>
        <v>0</v>
      </c>
      <c r="J71" s="49"/>
      <c r="K71" s="47"/>
      <c r="L71" s="46"/>
      <c r="M71" s="48"/>
      <c r="N71" s="46">
        <v>2</v>
      </c>
      <c r="O71" s="47">
        <v>1</v>
      </c>
      <c r="P71" s="46">
        <f>N71-O71</f>
        <v>1</v>
      </c>
      <c r="Q71" s="48">
        <f>O71/N71</f>
        <v>0.5</v>
      </c>
      <c r="R71" s="48"/>
      <c r="S71" s="50"/>
      <c r="T71" s="48"/>
      <c r="U71" s="48"/>
    </row>
    <row r="72" spans="1:25">
      <c r="A72" s="150"/>
      <c r="B72" s="5"/>
      <c r="C72" s="12"/>
      <c r="D72" s="15">
        <v>348</v>
      </c>
      <c r="E72" s="45" t="s">
        <v>112</v>
      </c>
      <c r="F72" s="46">
        <v>14</v>
      </c>
      <c r="G72" s="47">
        <v>14</v>
      </c>
      <c r="H72" s="46">
        <f t="shared" si="8"/>
        <v>0</v>
      </c>
      <c r="I72" s="48">
        <f t="shared" si="7"/>
        <v>1</v>
      </c>
      <c r="J72" s="49"/>
      <c r="K72" s="47"/>
      <c r="L72" s="46"/>
      <c r="M72" s="48"/>
      <c r="N72" s="46"/>
      <c r="O72" s="47"/>
      <c r="P72" s="46"/>
      <c r="Q72" s="48"/>
      <c r="R72" s="48"/>
      <c r="S72" s="50"/>
      <c r="T72" s="48"/>
      <c r="U72" s="48"/>
    </row>
    <row r="73" spans="1:25">
      <c r="A73" s="150"/>
      <c r="B73" s="5"/>
      <c r="C73" s="12" t="s">
        <v>113</v>
      </c>
      <c r="D73" s="15">
        <v>646</v>
      </c>
      <c r="E73" s="45" t="s">
        <v>114</v>
      </c>
      <c r="F73" s="46">
        <v>5</v>
      </c>
      <c r="G73" s="47">
        <v>4</v>
      </c>
      <c r="H73" s="46">
        <f t="shared" si="8"/>
        <v>1</v>
      </c>
      <c r="I73" s="48">
        <f t="shared" si="7"/>
        <v>0.8</v>
      </c>
      <c r="J73" s="49">
        <v>5</v>
      </c>
      <c r="K73" s="47">
        <v>2</v>
      </c>
      <c r="L73" s="46">
        <f>J73-K73</f>
        <v>3</v>
      </c>
      <c r="M73" s="48">
        <f>K73/J73</f>
        <v>0.4</v>
      </c>
      <c r="N73" s="46"/>
      <c r="O73" s="47"/>
      <c r="P73" s="46"/>
      <c r="Q73" s="48"/>
      <c r="R73" s="48"/>
      <c r="S73" s="50"/>
      <c r="T73" s="48"/>
      <c r="U73" s="48"/>
    </row>
    <row r="74" spans="1:25">
      <c r="A74" s="150"/>
      <c r="B74" s="5"/>
      <c r="C74" s="12"/>
      <c r="D74" s="15">
        <v>656</v>
      </c>
      <c r="E74" s="45" t="s">
        <v>115</v>
      </c>
      <c r="F74" s="46">
        <v>25</v>
      </c>
      <c r="G74" s="47">
        <v>12</v>
      </c>
      <c r="H74" s="46">
        <f t="shared" si="8"/>
        <v>13</v>
      </c>
      <c r="I74" s="48">
        <f t="shared" si="7"/>
        <v>0.48</v>
      </c>
      <c r="J74" s="49"/>
      <c r="K74" s="47"/>
      <c r="L74" s="46"/>
      <c r="M74" s="48"/>
      <c r="N74" s="46"/>
      <c r="O74" s="47"/>
      <c r="P74" s="46"/>
      <c r="Q74" s="48"/>
      <c r="R74" s="48"/>
      <c r="S74" s="50"/>
      <c r="T74" s="48"/>
      <c r="U74" s="48"/>
    </row>
    <row r="75" spans="1:25">
      <c r="A75" s="150"/>
      <c r="B75" s="5">
        <v>17</v>
      </c>
      <c r="C75" s="12" t="s">
        <v>116</v>
      </c>
      <c r="D75" s="15">
        <v>10886</v>
      </c>
      <c r="E75" s="45" t="s">
        <v>117</v>
      </c>
      <c r="F75" s="46">
        <v>15</v>
      </c>
      <c r="G75" s="47">
        <v>9</v>
      </c>
      <c r="H75" s="46">
        <f t="shared" si="8"/>
        <v>6</v>
      </c>
      <c r="I75" s="48">
        <f t="shared" si="7"/>
        <v>0.6</v>
      </c>
      <c r="J75" s="49">
        <v>2</v>
      </c>
      <c r="K75" s="47">
        <v>1</v>
      </c>
      <c r="L75" s="46">
        <f>J75-K75</f>
        <v>1</v>
      </c>
      <c r="M75" s="48">
        <f>K75/J75</f>
        <v>0.5</v>
      </c>
      <c r="N75" s="46">
        <v>1</v>
      </c>
      <c r="O75" s="47">
        <v>1</v>
      </c>
      <c r="P75" s="46">
        <f>N75-O75</f>
        <v>0</v>
      </c>
      <c r="Q75" s="48">
        <f>O75/N75</f>
        <v>1</v>
      </c>
      <c r="R75" s="48"/>
      <c r="S75" s="50"/>
      <c r="T75" s="48"/>
      <c r="U75" s="48"/>
    </row>
    <row r="76" spans="1:25">
      <c r="A76" s="150"/>
      <c r="B76" s="5"/>
      <c r="C76" s="12"/>
      <c r="D76" s="15">
        <v>10723</v>
      </c>
      <c r="E76" s="45" t="s">
        <v>118</v>
      </c>
      <c r="F76" s="46">
        <v>17</v>
      </c>
      <c r="G76" s="47">
        <v>15</v>
      </c>
      <c r="H76" s="46">
        <f t="shared" si="8"/>
        <v>2</v>
      </c>
      <c r="I76" s="48">
        <f t="shared" si="7"/>
        <v>0.88235294117647056</v>
      </c>
      <c r="J76" s="49"/>
      <c r="K76" s="47"/>
      <c r="L76" s="46"/>
      <c r="M76" s="48"/>
      <c r="N76" s="46">
        <v>5</v>
      </c>
      <c r="O76" s="47">
        <v>3</v>
      </c>
      <c r="P76" s="46">
        <f>N76-O76</f>
        <v>2</v>
      </c>
      <c r="Q76" s="48">
        <f>O76/N76</f>
        <v>0.6</v>
      </c>
      <c r="R76" s="48"/>
      <c r="S76" s="50"/>
      <c r="T76" s="48"/>
      <c r="U76" s="48"/>
    </row>
    <row r="77" spans="1:25">
      <c r="A77" s="150"/>
      <c r="B77" s="5"/>
      <c r="C77" s="12"/>
      <c r="D77" s="15">
        <v>10888</v>
      </c>
      <c r="E77" s="45" t="s">
        <v>119</v>
      </c>
      <c r="F77" s="46">
        <v>7</v>
      </c>
      <c r="G77" s="47">
        <v>0</v>
      </c>
      <c r="H77" s="46">
        <f t="shared" si="8"/>
        <v>7</v>
      </c>
      <c r="I77" s="48">
        <f t="shared" si="7"/>
        <v>0</v>
      </c>
      <c r="J77" s="49"/>
      <c r="K77" s="47"/>
      <c r="L77" s="46"/>
      <c r="M77" s="48"/>
      <c r="N77" s="46">
        <v>10</v>
      </c>
      <c r="O77" s="47">
        <v>0</v>
      </c>
      <c r="P77" s="46">
        <f>N77-O77</f>
        <v>10</v>
      </c>
      <c r="Q77" s="48">
        <f>O77/N77</f>
        <v>0</v>
      </c>
      <c r="R77" s="48"/>
      <c r="S77" s="50"/>
      <c r="T77" s="48"/>
      <c r="U77" s="48"/>
      <c r="V77" t="s">
        <v>56</v>
      </c>
    </row>
    <row r="78" spans="1:25">
      <c r="A78" s="150"/>
      <c r="B78" s="5"/>
      <c r="C78" s="12"/>
      <c r="D78" s="15">
        <v>10989</v>
      </c>
      <c r="E78" s="45" t="s">
        <v>120</v>
      </c>
      <c r="F78" s="46">
        <v>28</v>
      </c>
      <c r="G78" s="47">
        <v>8</v>
      </c>
      <c r="H78" s="46">
        <f t="shared" si="8"/>
        <v>20</v>
      </c>
      <c r="I78" s="48">
        <f t="shared" si="7"/>
        <v>0.2857142857142857</v>
      </c>
      <c r="J78" s="49">
        <v>4</v>
      </c>
      <c r="K78" s="47">
        <v>0</v>
      </c>
      <c r="L78" s="46">
        <f>J78-K78</f>
        <v>4</v>
      </c>
      <c r="M78" s="48">
        <f>K78/J78</f>
        <v>0</v>
      </c>
      <c r="N78" s="46">
        <v>7</v>
      </c>
      <c r="O78" s="47">
        <v>3</v>
      </c>
      <c r="P78" s="46">
        <f>N78-O78</f>
        <v>4</v>
      </c>
      <c r="Q78" s="48">
        <f>O78/N78</f>
        <v>0.42857142857142855</v>
      </c>
      <c r="R78" s="48"/>
      <c r="S78" s="50"/>
      <c r="T78" s="48"/>
      <c r="U78" s="48"/>
    </row>
    <row r="79" spans="1:25">
      <c r="A79" s="150"/>
      <c r="B79" s="5"/>
      <c r="C79" s="15" t="s">
        <v>121</v>
      </c>
      <c r="D79" s="15">
        <v>1359</v>
      </c>
      <c r="E79" s="45" t="s">
        <v>122</v>
      </c>
      <c r="F79" s="46">
        <v>10</v>
      </c>
      <c r="G79" s="47">
        <v>10</v>
      </c>
      <c r="H79" s="46">
        <f t="shared" si="8"/>
        <v>0</v>
      </c>
      <c r="I79" s="48">
        <f t="shared" si="7"/>
        <v>1</v>
      </c>
      <c r="J79" s="49"/>
      <c r="K79" s="47"/>
      <c r="L79" s="46"/>
      <c r="M79" s="48"/>
      <c r="N79" s="46"/>
      <c r="O79" s="47"/>
      <c r="P79" s="46"/>
      <c r="Q79" s="48"/>
      <c r="R79" s="48"/>
      <c r="S79" s="50"/>
      <c r="T79" s="48"/>
      <c r="U79" s="48"/>
    </row>
    <row r="80" spans="1:25">
      <c r="A80" s="150"/>
      <c r="B80" s="5">
        <v>18</v>
      </c>
      <c r="C80" s="15" t="s">
        <v>123</v>
      </c>
      <c r="D80" s="15">
        <v>1062</v>
      </c>
      <c r="E80" s="45" t="s">
        <v>124</v>
      </c>
      <c r="F80" s="46">
        <v>10</v>
      </c>
      <c r="G80" s="47">
        <v>8</v>
      </c>
      <c r="H80" s="46">
        <f t="shared" si="8"/>
        <v>2</v>
      </c>
      <c r="I80" s="48">
        <f t="shared" si="7"/>
        <v>0.8</v>
      </c>
      <c r="J80" s="49"/>
      <c r="K80" s="47"/>
      <c r="L80" s="46"/>
      <c r="M80" s="48"/>
      <c r="N80" s="46"/>
      <c r="O80" s="47"/>
      <c r="P80" s="46"/>
      <c r="Q80" s="48"/>
      <c r="R80" s="48"/>
      <c r="S80" s="50"/>
      <c r="T80" s="48"/>
      <c r="U80" s="48"/>
    </row>
    <row r="81" spans="1:25">
      <c r="A81" s="150"/>
      <c r="B81" s="5"/>
      <c r="C81" s="51" t="s">
        <v>125</v>
      </c>
      <c r="D81" s="15">
        <v>2969</v>
      </c>
      <c r="E81" s="45" t="s">
        <v>126</v>
      </c>
      <c r="F81" s="46">
        <v>10</v>
      </c>
      <c r="G81" s="47">
        <v>8</v>
      </c>
      <c r="H81" s="46">
        <f t="shared" si="8"/>
        <v>2</v>
      </c>
      <c r="I81" s="48">
        <f t="shared" si="7"/>
        <v>0.8</v>
      </c>
      <c r="J81" s="49"/>
      <c r="K81" s="47"/>
      <c r="L81" s="46"/>
      <c r="M81" s="48"/>
      <c r="N81" s="46"/>
      <c r="O81" s="47"/>
      <c r="P81" s="46"/>
      <c r="Q81" s="48"/>
      <c r="R81" s="48"/>
      <c r="S81" s="50"/>
      <c r="T81" s="48"/>
      <c r="U81" s="48"/>
    </row>
    <row r="82" spans="1:25">
      <c r="A82" s="150"/>
      <c r="B82" s="26">
        <v>19</v>
      </c>
      <c r="C82" s="15" t="s">
        <v>127</v>
      </c>
      <c r="D82" s="15">
        <v>10079</v>
      </c>
      <c r="E82" s="45" t="s">
        <v>128</v>
      </c>
      <c r="F82" s="46">
        <v>5</v>
      </c>
      <c r="G82" s="47">
        <v>5</v>
      </c>
      <c r="H82" s="46">
        <f t="shared" si="8"/>
        <v>0</v>
      </c>
      <c r="I82" s="48">
        <f t="shared" si="7"/>
        <v>1</v>
      </c>
      <c r="J82" s="49"/>
      <c r="K82" s="47"/>
      <c r="L82" s="46"/>
      <c r="M82" s="48"/>
      <c r="N82" s="46"/>
      <c r="O82" s="47"/>
      <c r="P82" s="46"/>
      <c r="Q82" s="48"/>
      <c r="R82" s="48"/>
      <c r="S82" s="50"/>
      <c r="T82" s="48"/>
      <c r="U82" s="48"/>
    </row>
    <row r="83" spans="1:25">
      <c r="A83" s="150"/>
      <c r="B83" s="5">
        <v>22</v>
      </c>
      <c r="C83" s="12" t="s">
        <v>129</v>
      </c>
      <c r="D83" s="15">
        <v>9998</v>
      </c>
      <c r="E83" s="45" t="s">
        <v>130</v>
      </c>
      <c r="F83" s="46">
        <v>9</v>
      </c>
      <c r="G83" s="47">
        <v>4</v>
      </c>
      <c r="H83" s="46">
        <f t="shared" si="8"/>
        <v>5</v>
      </c>
      <c r="I83" s="48">
        <f t="shared" si="7"/>
        <v>0.44444444444444442</v>
      </c>
      <c r="J83" s="49">
        <v>4</v>
      </c>
      <c r="K83" s="47">
        <v>0</v>
      </c>
      <c r="L83" s="46">
        <f>J83-K83</f>
        <v>4</v>
      </c>
      <c r="M83" s="48"/>
      <c r="N83" s="46">
        <v>2</v>
      </c>
      <c r="O83" s="47">
        <v>0</v>
      </c>
      <c r="P83" s="46">
        <f>N83-O83</f>
        <v>2</v>
      </c>
      <c r="Q83" s="48">
        <f>O83/N83</f>
        <v>0</v>
      </c>
      <c r="R83" s="48"/>
      <c r="S83" s="50"/>
      <c r="T83" s="48"/>
      <c r="U83" s="48"/>
    </row>
    <row r="84" spans="1:25">
      <c r="A84" s="150"/>
      <c r="B84" s="5"/>
      <c r="C84" s="12"/>
      <c r="D84" s="15">
        <v>10014</v>
      </c>
      <c r="E84" s="45" t="s">
        <v>131</v>
      </c>
      <c r="F84" s="46">
        <v>4</v>
      </c>
      <c r="G84" s="47">
        <v>2</v>
      </c>
      <c r="H84" s="46">
        <f t="shared" si="8"/>
        <v>2</v>
      </c>
      <c r="I84" s="48">
        <f t="shared" si="7"/>
        <v>0.5</v>
      </c>
      <c r="J84" s="49"/>
      <c r="K84" s="47"/>
      <c r="L84" s="46"/>
      <c r="M84" s="48"/>
      <c r="N84" s="46">
        <v>2</v>
      </c>
      <c r="O84" s="47">
        <v>0</v>
      </c>
      <c r="P84" s="46">
        <f>N84-O84</f>
        <v>2</v>
      </c>
      <c r="Q84" s="48">
        <f>O84/N84</f>
        <v>0</v>
      </c>
      <c r="R84" s="48"/>
      <c r="S84" s="50"/>
      <c r="T84" s="48"/>
      <c r="U84" s="48"/>
    </row>
    <row r="85" spans="1:25">
      <c r="A85" s="10" t="s">
        <v>132</v>
      </c>
      <c r="B85" s="10"/>
      <c r="C85" s="10"/>
      <c r="D85" s="10"/>
      <c r="E85" s="10"/>
      <c r="F85" s="16">
        <f>SUM(F71:F84)</f>
        <v>161</v>
      </c>
      <c r="G85" s="16">
        <f>SUM(G71:G84)</f>
        <v>99</v>
      </c>
      <c r="H85" s="16">
        <f>SUM(H71:H84)</f>
        <v>62</v>
      </c>
      <c r="I85" s="27">
        <f t="shared" si="7"/>
        <v>0.6149068322981367</v>
      </c>
      <c r="J85" s="16">
        <f>SUM(J71:J84)</f>
        <v>15</v>
      </c>
      <c r="K85" s="16">
        <f>SUM(K71:K84)</f>
        <v>3</v>
      </c>
      <c r="L85" s="16">
        <f>J85-K85</f>
        <v>12</v>
      </c>
      <c r="M85" s="27">
        <f>K85/J85</f>
        <v>0.2</v>
      </c>
      <c r="N85" s="16">
        <f>SUM(N71:N84)</f>
        <v>29</v>
      </c>
      <c r="O85" s="16">
        <f>SUM(O71:O84)</f>
        <v>8</v>
      </c>
      <c r="P85" s="16">
        <f>SUM(P71:P84)</f>
        <v>21</v>
      </c>
      <c r="Q85" s="27">
        <f>O85/N85</f>
        <v>0.27586206896551724</v>
      </c>
      <c r="R85" s="27"/>
      <c r="S85" s="27"/>
      <c r="T85" s="27"/>
      <c r="U85" s="27"/>
      <c r="V85" s="44"/>
      <c r="W85" s="44"/>
      <c r="X85" s="44"/>
      <c r="Y85" s="44"/>
    </row>
    <row r="86" spans="1:25">
      <c r="A86" s="10" t="s">
        <v>133</v>
      </c>
      <c r="B86" s="10"/>
      <c r="C86" s="10"/>
      <c r="D86" s="10"/>
      <c r="E86" s="10"/>
      <c r="F86" s="16">
        <f>F37+F53+F70+F85</f>
        <v>885</v>
      </c>
      <c r="G86" s="16">
        <f>G37+G53+G70+G85</f>
        <v>659</v>
      </c>
      <c r="H86" s="16">
        <f>H37+H53+H70+H85</f>
        <v>226</v>
      </c>
      <c r="I86" s="27">
        <f t="shared" si="7"/>
        <v>0.74463276836158188</v>
      </c>
      <c r="J86" s="16">
        <f>J37+J53+J70+J85</f>
        <v>53</v>
      </c>
      <c r="K86" s="16">
        <f>K37+K53+K70+K85</f>
        <v>26</v>
      </c>
      <c r="L86" s="16">
        <f>L37+L53+L70+L85</f>
        <v>27</v>
      </c>
      <c r="M86" s="27">
        <f>K86/J86</f>
        <v>0.49056603773584906</v>
      </c>
      <c r="N86" s="16">
        <f>N37+N53+N70+N85</f>
        <v>172</v>
      </c>
      <c r="O86" s="16">
        <f>O37+O53+O70+O85</f>
        <v>68</v>
      </c>
      <c r="P86" s="16">
        <f>P37+P53+P70+P85</f>
        <v>104</v>
      </c>
      <c r="Q86" s="27">
        <f>O86/N86</f>
        <v>0.39534883720930231</v>
      </c>
      <c r="R86" s="52">
        <f>R37+R53</f>
        <v>3</v>
      </c>
      <c r="S86" s="52">
        <f>S37+S53</f>
        <v>0</v>
      </c>
      <c r="T86" s="52">
        <f>T37+T53</f>
        <v>3</v>
      </c>
      <c r="U86" s="27">
        <f>S86/R86</f>
        <v>0</v>
      </c>
      <c r="V86" s="44"/>
      <c r="W86" s="44"/>
      <c r="X86" s="44"/>
      <c r="Y86" s="44"/>
    </row>
    <row r="87" spans="1:25" ht="15">
      <c r="A87" s="151" t="s">
        <v>134</v>
      </c>
      <c r="B87" s="151"/>
      <c r="C87" s="151"/>
      <c r="D87" s="151"/>
      <c r="E87" s="151"/>
      <c r="F87" s="53"/>
      <c r="G87" s="54"/>
      <c r="H87" s="53"/>
      <c r="I87" s="53"/>
      <c r="J87" s="53"/>
      <c r="K87" s="53"/>
      <c r="L87" s="53"/>
      <c r="M87" s="53"/>
      <c r="N87" s="53"/>
      <c r="O87" s="54"/>
      <c r="P87" s="53"/>
      <c r="Q87" s="55"/>
      <c r="R87" s="55"/>
      <c r="S87" s="55"/>
      <c r="T87" s="55"/>
      <c r="U87" s="55"/>
    </row>
    <row r="89" spans="1:25">
      <c r="A89" s="152" t="s">
        <v>135</v>
      </c>
      <c r="B89" s="152"/>
      <c r="C89" s="152"/>
      <c r="D89" s="152"/>
      <c r="E89" s="152"/>
      <c r="F89" s="152"/>
      <c r="G89" s="152"/>
      <c r="H89" s="152"/>
      <c r="I89" s="152"/>
      <c r="J89" s="152"/>
      <c r="K89" s="152"/>
      <c r="L89" s="152"/>
      <c r="M89" s="152"/>
      <c r="N89" s="152"/>
      <c r="O89" s="152"/>
      <c r="P89" s="152"/>
      <c r="Q89" s="152"/>
      <c r="R89" s="152"/>
      <c r="S89" s="152"/>
      <c r="T89" s="152"/>
      <c r="U89" s="152"/>
    </row>
    <row r="90" spans="1:25">
      <c r="A90" s="14" t="s">
        <v>0</v>
      </c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</row>
    <row r="91" spans="1:25">
      <c r="A91" s="13" t="s">
        <v>1</v>
      </c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</row>
    <row r="92" spans="1:25">
      <c r="A92" s="12" t="s">
        <v>218</v>
      </c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</row>
    <row r="93" spans="1:25">
      <c r="A93" s="153" t="s">
        <v>3</v>
      </c>
      <c r="B93" s="153"/>
      <c r="C93" s="153"/>
      <c r="D93" s="153"/>
      <c r="E93" s="153"/>
      <c r="F93" s="9" t="s">
        <v>8</v>
      </c>
      <c r="G93" s="9"/>
      <c r="H93" s="9"/>
      <c r="I93" s="9"/>
      <c r="J93" s="9"/>
      <c r="K93" s="9"/>
      <c r="L93" s="9"/>
      <c r="M93" s="9"/>
      <c r="N93" s="9" t="s">
        <v>9</v>
      </c>
      <c r="O93" s="9"/>
      <c r="P93" s="9"/>
      <c r="Q93" s="9"/>
      <c r="R93" s="9"/>
      <c r="S93" s="9"/>
      <c r="T93" s="9"/>
      <c r="U93" s="9"/>
      <c r="V93" s="9" t="s">
        <v>137</v>
      </c>
      <c r="W93" s="9"/>
      <c r="X93" s="9"/>
      <c r="Y93" s="9"/>
    </row>
    <row r="94" spans="1:25">
      <c r="A94" s="153"/>
      <c r="B94" s="153"/>
      <c r="C94" s="153"/>
      <c r="D94" s="153"/>
      <c r="E94" s="153"/>
      <c r="F94" s="9" t="s">
        <v>10</v>
      </c>
      <c r="G94" s="9"/>
      <c r="H94" s="9"/>
      <c r="I94" s="9"/>
      <c r="J94" s="9" t="s">
        <v>11</v>
      </c>
      <c r="K94" s="9"/>
      <c r="L94" s="9"/>
      <c r="M94" s="9"/>
      <c r="N94" s="9" t="s">
        <v>10</v>
      </c>
      <c r="O94" s="9"/>
      <c r="P94" s="9"/>
      <c r="Q94" s="9"/>
      <c r="R94" s="9" t="s">
        <v>11</v>
      </c>
      <c r="S94" s="9"/>
      <c r="T94" s="9"/>
      <c r="U94" s="9"/>
      <c r="V94" s="9"/>
      <c r="W94" s="9"/>
      <c r="X94" s="9"/>
      <c r="Y94" s="9"/>
    </row>
    <row r="95" spans="1:25">
      <c r="A95" s="153"/>
      <c r="B95" s="153"/>
      <c r="C95" s="153"/>
      <c r="D95" s="153"/>
      <c r="E95" s="153"/>
      <c r="F95" s="18" t="s">
        <v>12</v>
      </c>
      <c r="G95" s="18" t="s">
        <v>13</v>
      </c>
      <c r="H95" s="18" t="s">
        <v>14</v>
      </c>
      <c r="I95" s="18" t="s">
        <v>15</v>
      </c>
      <c r="J95" s="18" t="s">
        <v>12</v>
      </c>
      <c r="K95" s="18" t="s">
        <v>13</v>
      </c>
      <c r="L95" s="18" t="s">
        <v>14</v>
      </c>
      <c r="M95" s="18" t="s">
        <v>15</v>
      </c>
      <c r="N95" s="18" t="s">
        <v>12</v>
      </c>
      <c r="O95" s="18" t="s">
        <v>13</v>
      </c>
      <c r="P95" s="18" t="s">
        <v>14</v>
      </c>
      <c r="Q95" s="18" t="s">
        <v>15</v>
      </c>
      <c r="R95" s="18" t="s">
        <v>12</v>
      </c>
      <c r="S95" s="18" t="s">
        <v>13</v>
      </c>
      <c r="T95" s="18" t="s">
        <v>14</v>
      </c>
      <c r="U95" s="18" t="s">
        <v>15</v>
      </c>
      <c r="V95" s="18" t="s">
        <v>12</v>
      </c>
      <c r="W95" s="18" t="s">
        <v>13</v>
      </c>
      <c r="X95" s="18" t="s">
        <v>14</v>
      </c>
      <c r="Y95" s="18" t="s">
        <v>15</v>
      </c>
    </row>
    <row r="96" spans="1:25" ht="17.399999999999999">
      <c r="A96" s="154" t="s">
        <v>16</v>
      </c>
      <c r="B96" s="154"/>
      <c r="C96" s="154"/>
      <c r="D96" s="154"/>
      <c r="E96" s="154"/>
      <c r="F96" s="56">
        <f t="shared" ref="F96:U96" si="9">F37</f>
        <v>399</v>
      </c>
      <c r="G96" s="56">
        <f t="shared" si="9"/>
        <v>323</v>
      </c>
      <c r="H96" s="56">
        <f t="shared" si="9"/>
        <v>76</v>
      </c>
      <c r="I96" s="57">
        <f t="shared" si="9"/>
        <v>0.80952380952380953</v>
      </c>
      <c r="J96" s="56">
        <f t="shared" si="9"/>
        <v>14</v>
      </c>
      <c r="K96" s="56">
        <f t="shared" si="9"/>
        <v>0</v>
      </c>
      <c r="L96" s="56">
        <f t="shared" si="9"/>
        <v>14</v>
      </c>
      <c r="M96" s="57">
        <f t="shared" si="9"/>
        <v>0</v>
      </c>
      <c r="N96" s="56">
        <f t="shared" si="9"/>
        <v>103</v>
      </c>
      <c r="O96" s="56">
        <f t="shared" si="9"/>
        <v>45</v>
      </c>
      <c r="P96" s="56">
        <f t="shared" si="9"/>
        <v>58</v>
      </c>
      <c r="Q96" s="57">
        <f t="shared" si="9"/>
        <v>0.43689320388349512</v>
      </c>
      <c r="R96" s="56">
        <f t="shared" si="9"/>
        <v>3</v>
      </c>
      <c r="S96" s="56">
        <f t="shared" si="9"/>
        <v>0</v>
      </c>
      <c r="T96" s="56">
        <f t="shared" si="9"/>
        <v>3</v>
      </c>
      <c r="U96" s="57">
        <f t="shared" si="9"/>
        <v>0</v>
      </c>
      <c r="V96" s="56">
        <f t="shared" ref="V96:W100" si="10">F96+J96+N96+R96</f>
        <v>519</v>
      </c>
      <c r="W96" s="56">
        <f t="shared" si="10"/>
        <v>368</v>
      </c>
      <c r="X96" s="56">
        <f>V96-W96</f>
        <v>151</v>
      </c>
      <c r="Y96" s="57">
        <f>W96/V96</f>
        <v>0.70905587668593451</v>
      </c>
    </row>
    <row r="97" spans="1:25" ht="17.399999999999999">
      <c r="A97" s="155" t="s">
        <v>61</v>
      </c>
      <c r="B97" s="155"/>
      <c r="C97" s="155"/>
      <c r="D97" s="155"/>
      <c r="E97" s="155"/>
      <c r="F97" s="58">
        <f t="shared" ref="F97:U97" si="11">F53</f>
        <v>160</v>
      </c>
      <c r="G97" s="58">
        <f t="shared" si="11"/>
        <v>121</v>
      </c>
      <c r="H97" s="58">
        <f t="shared" si="11"/>
        <v>39</v>
      </c>
      <c r="I97" s="59">
        <f t="shared" si="11"/>
        <v>0.75624999999999998</v>
      </c>
      <c r="J97" s="58">
        <f t="shared" si="11"/>
        <v>22</v>
      </c>
      <c r="K97" s="58">
        <f t="shared" si="11"/>
        <v>21</v>
      </c>
      <c r="L97" s="58">
        <f t="shared" si="11"/>
        <v>1</v>
      </c>
      <c r="M97" s="59">
        <f t="shared" si="11"/>
        <v>0.95454545454545459</v>
      </c>
      <c r="N97" s="58">
        <f t="shared" si="11"/>
        <v>20</v>
      </c>
      <c r="O97" s="58">
        <f t="shared" si="11"/>
        <v>10</v>
      </c>
      <c r="P97" s="58">
        <f t="shared" si="11"/>
        <v>10</v>
      </c>
      <c r="Q97" s="59">
        <f t="shared" si="11"/>
        <v>0.5</v>
      </c>
      <c r="R97" s="58">
        <f t="shared" si="11"/>
        <v>0</v>
      </c>
      <c r="S97" s="58">
        <f t="shared" si="11"/>
        <v>0</v>
      </c>
      <c r="T97" s="58">
        <f t="shared" si="11"/>
        <v>0</v>
      </c>
      <c r="U97" s="59" t="e">
        <f t="shared" si="11"/>
        <v>#DIV/0!</v>
      </c>
      <c r="V97" s="56">
        <f t="shared" si="10"/>
        <v>202</v>
      </c>
      <c r="W97" s="56">
        <f t="shared" si="10"/>
        <v>152</v>
      </c>
      <c r="X97" s="56">
        <f>V97-W97</f>
        <v>50</v>
      </c>
      <c r="Y97" s="57">
        <f>W97/V97</f>
        <v>0.75247524752475248</v>
      </c>
    </row>
    <row r="98" spans="1:25" ht="17.399999999999999">
      <c r="A98" s="156" t="s">
        <v>85</v>
      </c>
      <c r="B98" s="156"/>
      <c r="C98" s="156"/>
      <c r="D98" s="156"/>
      <c r="E98" s="156"/>
      <c r="F98" s="60">
        <f t="shared" ref="F98:Q98" si="12">F70</f>
        <v>165</v>
      </c>
      <c r="G98" s="60">
        <f t="shared" si="12"/>
        <v>116</v>
      </c>
      <c r="H98" s="60">
        <f t="shared" si="12"/>
        <v>49</v>
      </c>
      <c r="I98" s="61">
        <f t="shared" si="12"/>
        <v>0.70303030303030301</v>
      </c>
      <c r="J98" s="60">
        <f t="shared" si="12"/>
        <v>2</v>
      </c>
      <c r="K98" s="60">
        <f t="shared" si="12"/>
        <v>2</v>
      </c>
      <c r="L98" s="60">
        <f t="shared" si="12"/>
        <v>0</v>
      </c>
      <c r="M98" s="61">
        <f t="shared" si="12"/>
        <v>1</v>
      </c>
      <c r="N98" s="60">
        <f t="shared" si="12"/>
        <v>20</v>
      </c>
      <c r="O98" s="60">
        <f t="shared" si="12"/>
        <v>5</v>
      </c>
      <c r="P98" s="60">
        <f t="shared" si="12"/>
        <v>15</v>
      </c>
      <c r="Q98" s="61">
        <f t="shared" si="12"/>
        <v>0.25</v>
      </c>
      <c r="R98" s="61"/>
      <c r="S98" s="61"/>
      <c r="T98" s="61"/>
      <c r="U98" s="61"/>
      <c r="V98" s="56">
        <f t="shared" si="10"/>
        <v>187</v>
      </c>
      <c r="W98" s="56">
        <f t="shared" si="10"/>
        <v>123</v>
      </c>
      <c r="X98" s="56">
        <f>V98-W98</f>
        <v>64</v>
      </c>
      <c r="Y98" s="57">
        <f>W98/V98</f>
        <v>0.65775401069518713</v>
      </c>
    </row>
    <row r="99" spans="1:25" ht="17.399999999999999">
      <c r="A99" s="157" t="s">
        <v>109</v>
      </c>
      <c r="B99" s="157"/>
      <c r="C99" s="157"/>
      <c r="D99" s="157"/>
      <c r="E99" s="157"/>
      <c r="F99" s="16">
        <f t="shared" ref="F99:Q99" si="13">F85</f>
        <v>161</v>
      </c>
      <c r="G99" s="16">
        <f t="shared" si="13"/>
        <v>99</v>
      </c>
      <c r="H99" s="16">
        <f t="shared" si="13"/>
        <v>62</v>
      </c>
      <c r="I99" s="27">
        <f t="shared" si="13"/>
        <v>0.6149068322981367</v>
      </c>
      <c r="J99" s="16">
        <f t="shared" si="13"/>
        <v>15</v>
      </c>
      <c r="K99" s="16">
        <f t="shared" si="13"/>
        <v>3</v>
      </c>
      <c r="L99" s="16">
        <f t="shared" si="13"/>
        <v>12</v>
      </c>
      <c r="M99" s="27">
        <f t="shared" si="13"/>
        <v>0.2</v>
      </c>
      <c r="N99" s="16">
        <f t="shared" si="13"/>
        <v>29</v>
      </c>
      <c r="O99" s="16">
        <f t="shared" si="13"/>
        <v>8</v>
      </c>
      <c r="P99" s="16">
        <f t="shared" si="13"/>
        <v>21</v>
      </c>
      <c r="Q99" s="27">
        <f t="shared" si="13"/>
        <v>0.27586206896551724</v>
      </c>
      <c r="R99" s="27"/>
      <c r="S99" s="27"/>
      <c r="T99" s="27"/>
      <c r="U99" s="27"/>
      <c r="V99" s="56">
        <f t="shared" si="10"/>
        <v>205</v>
      </c>
      <c r="W99" s="56">
        <f t="shared" si="10"/>
        <v>110</v>
      </c>
      <c r="X99" s="56">
        <f>V99-W99</f>
        <v>95</v>
      </c>
      <c r="Y99" s="57">
        <f>W99/V99</f>
        <v>0.53658536585365857</v>
      </c>
    </row>
    <row r="100" spans="1:25" ht="21">
      <c r="A100" s="158" t="s">
        <v>138</v>
      </c>
      <c r="B100" s="158"/>
      <c r="C100" s="158"/>
      <c r="D100" s="158"/>
      <c r="E100" s="158"/>
      <c r="F100" s="16">
        <f t="shared" ref="F100:Q100" si="14">F86</f>
        <v>885</v>
      </c>
      <c r="G100" s="16">
        <f t="shared" si="14"/>
        <v>659</v>
      </c>
      <c r="H100" s="16">
        <f t="shared" si="14"/>
        <v>226</v>
      </c>
      <c r="I100" s="27">
        <f t="shared" si="14"/>
        <v>0.74463276836158188</v>
      </c>
      <c r="J100" s="16">
        <f t="shared" si="14"/>
        <v>53</v>
      </c>
      <c r="K100" s="16">
        <f t="shared" si="14"/>
        <v>26</v>
      </c>
      <c r="L100" s="16">
        <f t="shared" si="14"/>
        <v>27</v>
      </c>
      <c r="M100" s="27">
        <f t="shared" si="14"/>
        <v>0.49056603773584906</v>
      </c>
      <c r="N100" s="16">
        <f t="shared" si="14"/>
        <v>172</v>
      </c>
      <c r="O100" s="16">
        <f t="shared" si="14"/>
        <v>68</v>
      </c>
      <c r="P100" s="16">
        <f t="shared" si="14"/>
        <v>104</v>
      </c>
      <c r="Q100" s="27">
        <f t="shared" si="14"/>
        <v>0.39534883720930231</v>
      </c>
      <c r="R100" s="52">
        <f>R86</f>
        <v>3</v>
      </c>
      <c r="S100" s="52">
        <f>S86</f>
        <v>0</v>
      </c>
      <c r="T100" s="52">
        <f>T86</f>
        <v>3</v>
      </c>
      <c r="U100" s="27">
        <f>U86</f>
        <v>0</v>
      </c>
      <c r="V100" s="56">
        <f t="shared" si="10"/>
        <v>1113</v>
      </c>
      <c r="W100" s="56">
        <f t="shared" si="10"/>
        <v>753</v>
      </c>
      <c r="X100" s="56">
        <f>V100-W100</f>
        <v>360</v>
      </c>
      <c r="Y100" s="57">
        <f>W100/V100</f>
        <v>0.67654986522911054</v>
      </c>
    </row>
    <row r="101" spans="1:25" ht="15">
      <c r="A101" s="151" t="s">
        <v>134</v>
      </c>
      <c r="B101" s="151"/>
      <c r="C101" s="151"/>
      <c r="D101" s="151"/>
      <c r="E101" s="151"/>
      <c r="F101" s="53"/>
      <c r="G101" s="54"/>
      <c r="H101" s="53"/>
      <c r="I101" s="53"/>
      <c r="J101" s="53"/>
      <c r="K101" s="53"/>
      <c r="L101" s="53"/>
      <c r="M101" s="53"/>
      <c r="N101" s="53"/>
      <c r="O101" s="54"/>
      <c r="P101" s="53"/>
      <c r="Q101" s="55"/>
      <c r="R101" s="55"/>
      <c r="S101" s="55"/>
      <c r="T101" s="55"/>
      <c r="U101" s="55"/>
    </row>
    <row r="111" spans="1:25" ht="18" customHeight="1">
      <c r="E111" s="159" t="s">
        <v>219</v>
      </c>
      <c r="F111" s="159"/>
      <c r="G111" s="159"/>
      <c r="H111" s="159"/>
      <c r="I111" s="159"/>
      <c r="J111" s="159"/>
      <c r="K111" s="159"/>
      <c r="L111" s="159"/>
      <c r="M111" s="159"/>
      <c r="N111" s="159"/>
      <c r="O111" s="159"/>
      <c r="P111" s="159"/>
      <c r="Q111" s="159"/>
      <c r="R111" s="159"/>
      <c r="S111" s="159"/>
      <c r="T111" s="159"/>
    </row>
    <row r="112" spans="1:25" ht="17.399999999999999">
      <c r="E112" s="160" t="s">
        <v>140</v>
      </c>
      <c r="F112" s="160"/>
      <c r="G112" s="160"/>
      <c r="H112" s="160"/>
      <c r="I112" s="161" t="s">
        <v>141</v>
      </c>
      <c r="J112" s="161"/>
      <c r="K112" s="161"/>
      <c r="L112" s="162" t="s">
        <v>142</v>
      </c>
      <c r="M112" s="162"/>
      <c r="N112" s="162"/>
      <c r="O112" s="161" t="s">
        <v>143</v>
      </c>
      <c r="P112" s="161"/>
      <c r="Q112" s="161"/>
      <c r="R112" s="162" t="s">
        <v>144</v>
      </c>
      <c r="S112" s="162"/>
      <c r="T112" s="162"/>
    </row>
    <row r="113" spans="5:20" ht="15.6">
      <c r="E113" s="163" t="s">
        <v>8</v>
      </c>
      <c r="F113" s="163"/>
      <c r="G113" s="163"/>
      <c r="H113" s="163"/>
      <c r="I113" s="164">
        <f>F86+J86</f>
        <v>938</v>
      </c>
      <c r="J113" s="164"/>
      <c r="K113" s="164"/>
      <c r="L113" s="165">
        <f>G86+K86</f>
        <v>685</v>
      </c>
      <c r="M113" s="165"/>
      <c r="N113" s="165"/>
      <c r="O113" s="165">
        <f>I113-L113</f>
        <v>253</v>
      </c>
      <c r="P113" s="165"/>
      <c r="Q113" s="165"/>
      <c r="R113" s="166">
        <f>L113/I113</f>
        <v>0.73027718550106613</v>
      </c>
      <c r="S113" s="166"/>
      <c r="T113" s="166"/>
    </row>
    <row r="114" spans="5:20" ht="15.6">
      <c r="E114" s="163" t="s">
        <v>9</v>
      </c>
      <c r="F114" s="163"/>
      <c r="G114" s="163"/>
      <c r="H114" s="163"/>
      <c r="I114" s="164">
        <f>N86+R86</f>
        <v>175</v>
      </c>
      <c r="J114" s="164"/>
      <c r="K114" s="164"/>
      <c r="L114" s="165">
        <f>O86+S86</f>
        <v>68</v>
      </c>
      <c r="M114" s="165"/>
      <c r="N114" s="165"/>
      <c r="O114" s="165">
        <f>I114-L114</f>
        <v>107</v>
      </c>
      <c r="P114" s="165"/>
      <c r="Q114" s="165"/>
      <c r="R114" s="166">
        <f>L114/I114</f>
        <v>0.38857142857142857</v>
      </c>
      <c r="S114" s="166"/>
      <c r="T114" s="166"/>
    </row>
    <row r="115" spans="5:20" ht="15.6">
      <c r="E115" s="163" t="s">
        <v>145</v>
      </c>
      <c r="F115" s="163"/>
      <c r="G115" s="163"/>
      <c r="H115" s="163"/>
      <c r="I115" s="164">
        <f>SUM(I113:I114)</f>
        <v>1113</v>
      </c>
      <c r="J115" s="164"/>
      <c r="K115" s="164"/>
      <c r="L115" s="165">
        <f>SUM(L113:L114)</f>
        <v>753</v>
      </c>
      <c r="M115" s="165"/>
      <c r="N115" s="165"/>
      <c r="O115" s="165">
        <f>SUM(O113:O114)</f>
        <v>360</v>
      </c>
      <c r="P115" s="165"/>
      <c r="Q115" s="165"/>
      <c r="R115" s="166">
        <f>L115/I115</f>
        <v>0.67654986522911054</v>
      </c>
      <c r="S115" s="166"/>
      <c r="T115" s="166"/>
    </row>
    <row r="116" spans="5:20" ht="15">
      <c r="E116" s="167" t="s">
        <v>146</v>
      </c>
      <c r="F116" s="167"/>
      <c r="G116" s="167"/>
      <c r="H116" s="167"/>
      <c r="I116" s="167"/>
      <c r="J116" s="167"/>
      <c r="K116" s="167"/>
      <c r="L116" s="167"/>
      <c r="M116" s="167"/>
      <c r="N116" s="167"/>
      <c r="O116" s="167"/>
      <c r="P116" s="167"/>
      <c r="Q116" s="167"/>
      <c r="R116" s="167"/>
      <c r="S116" s="167"/>
      <c r="T116" s="167"/>
    </row>
    <row r="118" spans="5:20">
      <c r="E118" s="168" t="s">
        <v>147</v>
      </c>
      <c r="F118" s="168"/>
      <c r="G118" s="168"/>
      <c r="H118" s="168"/>
      <c r="I118" s="168"/>
      <c r="J118" s="168"/>
      <c r="K118" s="168"/>
      <c r="L118" s="168"/>
      <c r="M118" s="168"/>
    </row>
    <row r="119" spans="5:20">
      <c r="E119" s="62"/>
      <c r="F119" s="168" t="s">
        <v>148</v>
      </c>
      <c r="G119" s="168"/>
      <c r="H119" s="168"/>
      <c r="I119" s="168"/>
      <c r="J119" s="168" t="s">
        <v>149</v>
      </c>
      <c r="K119" s="168"/>
      <c r="L119" s="168"/>
      <c r="M119" s="168"/>
    </row>
    <row r="120" spans="5:20" ht="26.4">
      <c r="E120" s="63"/>
      <c r="F120" s="64" t="s">
        <v>150</v>
      </c>
      <c r="G120" s="64" t="s">
        <v>151</v>
      </c>
      <c r="H120" s="64" t="s">
        <v>152</v>
      </c>
      <c r="I120" s="64" t="s">
        <v>153</v>
      </c>
      <c r="J120" s="64" t="s">
        <v>150</v>
      </c>
      <c r="K120" s="64" t="s">
        <v>151</v>
      </c>
      <c r="L120" s="64" t="s">
        <v>152</v>
      </c>
      <c r="M120" s="64" t="s">
        <v>153</v>
      </c>
    </row>
    <row r="121" spans="5:20">
      <c r="E121" s="62" t="s">
        <v>16</v>
      </c>
      <c r="F121" s="65">
        <v>1885</v>
      </c>
      <c r="G121" s="65">
        <v>735</v>
      </c>
      <c r="H121" s="65">
        <f>F121-G121</f>
        <v>1150</v>
      </c>
      <c r="I121" s="66">
        <f>G121/F121</f>
        <v>0.38992042440318303</v>
      </c>
      <c r="J121" s="65">
        <v>409</v>
      </c>
      <c r="K121" s="65">
        <v>93</v>
      </c>
      <c r="L121" s="65">
        <f>J121-K121</f>
        <v>316</v>
      </c>
      <c r="M121" s="66">
        <f>K121/J121</f>
        <v>0.22738386308068459</v>
      </c>
    </row>
    <row r="122" spans="5:20">
      <c r="E122" s="62" t="s">
        <v>61</v>
      </c>
      <c r="F122" s="65">
        <v>1486</v>
      </c>
      <c r="G122" s="65">
        <v>351</v>
      </c>
      <c r="H122" s="65">
        <f>F122-G122</f>
        <v>1135</v>
      </c>
      <c r="I122" s="66">
        <f>G122/F122</f>
        <v>0.23620457604306863</v>
      </c>
      <c r="J122" s="65">
        <v>432</v>
      </c>
      <c r="K122" s="65">
        <v>59</v>
      </c>
      <c r="L122" s="65">
        <f>J122-K122</f>
        <v>373</v>
      </c>
      <c r="M122" s="66">
        <f>K122/J122</f>
        <v>0.13657407407407407</v>
      </c>
    </row>
    <row r="123" spans="5:20">
      <c r="E123" s="62" t="s">
        <v>85</v>
      </c>
      <c r="F123" s="65">
        <v>1420</v>
      </c>
      <c r="G123" s="65">
        <v>417</v>
      </c>
      <c r="H123" s="65">
        <f>F123-G123</f>
        <v>1003</v>
      </c>
      <c r="I123" s="66">
        <f>G123/F123</f>
        <v>0.29366197183098591</v>
      </c>
      <c r="J123" s="65">
        <v>358</v>
      </c>
      <c r="K123" s="65">
        <v>56</v>
      </c>
      <c r="L123" s="65">
        <f>J123-K123</f>
        <v>302</v>
      </c>
      <c r="M123" s="66">
        <f>K123/J123</f>
        <v>0.15642458100558659</v>
      </c>
    </row>
    <row r="124" spans="5:20">
      <c r="E124" s="62" t="s">
        <v>109</v>
      </c>
      <c r="F124" s="65">
        <v>1911</v>
      </c>
      <c r="G124" s="65">
        <v>652</v>
      </c>
      <c r="H124" s="65">
        <f>F124-G124</f>
        <v>1259</v>
      </c>
      <c r="I124" s="66">
        <f>G124/F124</f>
        <v>0.34118262689691259</v>
      </c>
      <c r="J124" s="65">
        <v>450</v>
      </c>
      <c r="K124" s="65">
        <v>65</v>
      </c>
      <c r="L124" s="65">
        <f>J124-K124</f>
        <v>385</v>
      </c>
      <c r="M124" s="66">
        <f>K124/J124</f>
        <v>0.14444444444444443</v>
      </c>
    </row>
    <row r="125" spans="5:20">
      <c r="E125" s="62" t="s">
        <v>138</v>
      </c>
      <c r="F125" s="62">
        <f>F121+F122+F123+F124</f>
        <v>6702</v>
      </c>
      <c r="G125" s="62">
        <f>G121+G122+G123+G124</f>
        <v>2155</v>
      </c>
      <c r="H125" s="62">
        <f>H121+H122+H123+H124</f>
        <v>4547</v>
      </c>
      <c r="I125" s="67">
        <f>G125/F125</f>
        <v>0.32154580722172488</v>
      </c>
      <c r="J125" s="62">
        <f>J121+J122+J123+J124</f>
        <v>1649</v>
      </c>
      <c r="K125" s="62">
        <f>K121+K122+K123+K124</f>
        <v>273</v>
      </c>
      <c r="L125" s="62">
        <f>L121+L122+L123+L124</f>
        <v>1376</v>
      </c>
      <c r="M125" s="67">
        <f>K125/J125</f>
        <v>0.16555488174651303</v>
      </c>
    </row>
    <row r="126" spans="5:20">
      <c r="E126" s="68" t="s">
        <v>154</v>
      </c>
      <c r="H126" s="69"/>
    </row>
    <row r="127" spans="5:20">
      <c r="E127" s="68" t="s">
        <v>155</v>
      </c>
      <c r="H127" s="69"/>
    </row>
    <row r="137" spans="1:21">
      <c r="A137" s="5" t="s">
        <v>135</v>
      </c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</row>
    <row r="138" spans="1:21">
      <c r="A138" s="5" t="s">
        <v>0</v>
      </c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</row>
    <row r="139" spans="1:21">
      <c r="A139" s="5" t="s">
        <v>1</v>
      </c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</row>
    <row r="140" spans="1:21">
      <c r="A140" s="12" t="s">
        <v>217</v>
      </c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</row>
    <row r="141" spans="1:21">
      <c r="A141" s="153" t="s">
        <v>3</v>
      </c>
      <c r="B141" s="153"/>
      <c r="C141" s="153"/>
      <c r="D141" s="153"/>
      <c r="E141" s="153"/>
      <c r="F141" s="12" t="s">
        <v>156</v>
      </c>
      <c r="G141" s="12"/>
      <c r="H141" s="12"/>
      <c r="I141" s="12"/>
      <c r="J141" s="12"/>
      <c r="K141" s="12"/>
      <c r="L141" s="12"/>
      <c r="M141" s="12"/>
      <c r="N141" s="12" t="s">
        <v>157</v>
      </c>
      <c r="O141" s="12"/>
      <c r="P141" s="12"/>
      <c r="Q141" s="12"/>
      <c r="R141" s="12"/>
      <c r="S141" s="12"/>
      <c r="T141" s="12"/>
      <c r="U141" s="12"/>
    </row>
    <row r="142" spans="1:21">
      <c r="A142" s="153"/>
      <c r="B142" s="153"/>
      <c r="C142" s="153"/>
      <c r="D142" s="153"/>
      <c r="E142" s="153"/>
      <c r="F142" s="12" t="s">
        <v>158</v>
      </c>
      <c r="G142" s="12"/>
      <c r="H142" s="12"/>
      <c r="I142" s="12"/>
      <c r="J142" s="12" t="s">
        <v>159</v>
      </c>
      <c r="K142" s="12"/>
      <c r="L142" s="12"/>
      <c r="M142" s="12"/>
      <c r="N142" s="12" t="s">
        <v>158</v>
      </c>
      <c r="O142" s="12"/>
      <c r="P142" s="12"/>
      <c r="Q142" s="12"/>
      <c r="R142" s="12" t="s">
        <v>159</v>
      </c>
      <c r="S142" s="12"/>
      <c r="T142" s="12"/>
      <c r="U142" s="12"/>
    </row>
    <row r="143" spans="1:21" ht="17.399999999999999">
      <c r="A143" s="169" t="s">
        <v>16</v>
      </c>
      <c r="B143" s="169"/>
      <c r="C143" s="169"/>
      <c r="D143" s="169"/>
      <c r="E143" s="169"/>
      <c r="F143" s="70">
        <f t="shared" ref="F143:G147" si="15">F96+J96</f>
        <v>413</v>
      </c>
      <c r="G143" s="70">
        <f t="shared" si="15"/>
        <v>323</v>
      </c>
      <c r="H143" s="70">
        <f>F143-G143</f>
        <v>90</v>
      </c>
      <c r="I143" s="71">
        <f>G143/F143</f>
        <v>0.78208232445520576</v>
      </c>
      <c r="J143" s="72">
        <f t="shared" ref="J143:K147" si="16">F121</f>
        <v>1885</v>
      </c>
      <c r="K143" s="72">
        <f t="shared" si="16"/>
        <v>735</v>
      </c>
      <c r="L143" s="73">
        <f>J143-K143</f>
        <v>1150</v>
      </c>
      <c r="M143" s="71">
        <f>K143/J143</f>
        <v>0.38992042440318303</v>
      </c>
      <c r="N143" s="70">
        <f t="shared" ref="N143:O147" si="17">N96+R96</f>
        <v>106</v>
      </c>
      <c r="O143" s="70">
        <f t="shared" si="17"/>
        <v>45</v>
      </c>
      <c r="P143" s="70">
        <f>N143-O143</f>
        <v>61</v>
      </c>
      <c r="Q143" s="71">
        <f>O143/N143</f>
        <v>0.42452830188679247</v>
      </c>
      <c r="R143" s="72">
        <f t="shared" ref="R143:S147" si="18">J121</f>
        <v>409</v>
      </c>
      <c r="S143" s="72">
        <f t="shared" si="18"/>
        <v>93</v>
      </c>
      <c r="T143" s="73">
        <f>R143-S143</f>
        <v>316</v>
      </c>
      <c r="U143" s="71">
        <f>S143/R143</f>
        <v>0.22738386308068459</v>
      </c>
    </row>
    <row r="144" spans="1:21" ht="17.399999999999999">
      <c r="A144" s="170" t="s">
        <v>61</v>
      </c>
      <c r="B144" s="170"/>
      <c r="C144" s="170"/>
      <c r="D144" s="170"/>
      <c r="E144" s="170"/>
      <c r="F144" s="74">
        <f t="shared" si="15"/>
        <v>182</v>
      </c>
      <c r="G144" s="74">
        <f t="shared" si="15"/>
        <v>142</v>
      </c>
      <c r="H144" s="74">
        <f>F144-G144</f>
        <v>40</v>
      </c>
      <c r="I144" s="75">
        <f>G144/F144</f>
        <v>0.78021978021978022</v>
      </c>
      <c r="J144" s="76">
        <f t="shared" si="16"/>
        <v>1486</v>
      </c>
      <c r="K144" s="76">
        <f t="shared" si="16"/>
        <v>351</v>
      </c>
      <c r="L144" s="77">
        <f>J144-K144</f>
        <v>1135</v>
      </c>
      <c r="M144" s="75">
        <f>K144/J144</f>
        <v>0.23620457604306863</v>
      </c>
      <c r="N144" s="74">
        <f t="shared" si="17"/>
        <v>20</v>
      </c>
      <c r="O144" s="74">
        <f t="shared" si="17"/>
        <v>10</v>
      </c>
      <c r="P144" s="74">
        <f>N144-O144</f>
        <v>10</v>
      </c>
      <c r="Q144" s="75">
        <f>O144/N144</f>
        <v>0.5</v>
      </c>
      <c r="R144" s="76">
        <f t="shared" si="18"/>
        <v>432</v>
      </c>
      <c r="S144" s="76">
        <f t="shared" si="18"/>
        <v>59</v>
      </c>
      <c r="T144" s="77">
        <f>R144-S144</f>
        <v>373</v>
      </c>
      <c r="U144" s="75">
        <f>S144/R144</f>
        <v>0.13657407407407407</v>
      </c>
    </row>
    <row r="145" spans="1:21" ht="17.399999999999999">
      <c r="A145" s="171" t="s">
        <v>85</v>
      </c>
      <c r="B145" s="171"/>
      <c r="C145" s="171"/>
      <c r="D145" s="171"/>
      <c r="E145" s="171"/>
      <c r="F145" s="78">
        <f t="shared" si="15"/>
        <v>167</v>
      </c>
      <c r="G145" s="78">
        <f t="shared" si="15"/>
        <v>118</v>
      </c>
      <c r="H145" s="78">
        <f>F145-G145</f>
        <v>49</v>
      </c>
      <c r="I145" s="79">
        <f>G145/F145</f>
        <v>0.70658682634730541</v>
      </c>
      <c r="J145" s="80">
        <f t="shared" si="16"/>
        <v>1420</v>
      </c>
      <c r="K145" s="80">
        <f t="shared" si="16"/>
        <v>417</v>
      </c>
      <c r="L145" s="81">
        <f>J145-K145</f>
        <v>1003</v>
      </c>
      <c r="M145" s="79">
        <f>K145/J145</f>
        <v>0.29366197183098591</v>
      </c>
      <c r="N145" s="78">
        <f t="shared" si="17"/>
        <v>20</v>
      </c>
      <c r="O145" s="78">
        <f t="shared" si="17"/>
        <v>5</v>
      </c>
      <c r="P145" s="78">
        <f>N145-O145</f>
        <v>15</v>
      </c>
      <c r="Q145" s="79">
        <f>O145/N145</f>
        <v>0.25</v>
      </c>
      <c r="R145" s="80">
        <f t="shared" si="18"/>
        <v>358</v>
      </c>
      <c r="S145" s="80">
        <f t="shared" si="18"/>
        <v>56</v>
      </c>
      <c r="T145" s="81">
        <f>R145-S145</f>
        <v>302</v>
      </c>
      <c r="U145" s="79">
        <f>S145/R145</f>
        <v>0.15642458100558659</v>
      </c>
    </row>
    <row r="146" spans="1:21" ht="17.399999999999999">
      <c r="A146" s="172" t="s">
        <v>109</v>
      </c>
      <c r="B146" s="172"/>
      <c r="C146" s="172"/>
      <c r="D146" s="172"/>
      <c r="E146" s="172"/>
      <c r="F146" s="82">
        <f t="shared" si="15"/>
        <v>176</v>
      </c>
      <c r="G146" s="82">
        <f t="shared" si="15"/>
        <v>102</v>
      </c>
      <c r="H146" s="82">
        <f>F146-G146</f>
        <v>74</v>
      </c>
      <c r="I146" s="83">
        <f>G146/F146</f>
        <v>0.57954545454545459</v>
      </c>
      <c r="J146" s="84">
        <f t="shared" si="16"/>
        <v>1911</v>
      </c>
      <c r="K146" s="84">
        <f t="shared" si="16"/>
        <v>652</v>
      </c>
      <c r="L146" s="85">
        <f>J146-K146</f>
        <v>1259</v>
      </c>
      <c r="M146" s="83">
        <f>K146/J146</f>
        <v>0.34118262689691259</v>
      </c>
      <c r="N146" s="82">
        <f t="shared" si="17"/>
        <v>29</v>
      </c>
      <c r="O146" s="82">
        <f t="shared" si="17"/>
        <v>8</v>
      </c>
      <c r="P146" s="82">
        <f>N146-O146</f>
        <v>21</v>
      </c>
      <c r="Q146" s="83">
        <f>O146/N146</f>
        <v>0.27586206896551724</v>
      </c>
      <c r="R146" s="84">
        <f t="shared" si="18"/>
        <v>450</v>
      </c>
      <c r="S146" s="84">
        <f t="shared" si="18"/>
        <v>65</v>
      </c>
      <c r="T146" s="85">
        <f>R146-S146</f>
        <v>385</v>
      </c>
      <c r="U146" s="83">
        <f>S146/R146</f>
        <v>0.14444444444444443</v>
      </c>
    </row>
    <row r="147" spans="1:21" ht="21">
      <c r="A147" s="158" t="s">
        <v>138</v>
      </c>
      <c r="B147" s="158"/>
      <c r="C147" s="158"/>
      <c r="D147" s="158"/>
      <c r="E147" s="158"/>
      <c r="F147" s="86">
        <f t="shared" si="15"/>
        <v>938</v>
      </c>
      <c r="G147" s="86">
        <f t="shared" si="15"/>
        <v>685</v>
      </c>
      <c r="H147" s="86">
        <f>F147-G147</f>
        <v>253</v>
      </c>
      <c r="I147" s="87">
        <f>G147/F147</f>
        <v>0.73027718550106613</v>
      </c>
      <c r="J147" s="88">
        <f t="shared" si="16"/>
        <v>6702</v>
      </c>
      <c r="K147" s="88">
        <f t="shared" si="16"/>
        <v>2155</v>
      </c>
      <c r="L147" s="89">
        <f>J147-K147</f>
        <v>4547</v>
      </c>
      <c r="M147" s="87">
        <f>K147/J147</f>
        <v>0.32154580722172488</v>
      </c>
      <c r="N147" s="86">
        <f t="shared" si="17"/>
        <v>175</v>
      </c>
      <c r="O147" s="86">
        <f t="shared" si="17"/>
        <v>68</v>
      </c>
      <c r="P147" s="86">
        <f>N147-O147</f>
        <v>107</v>
      </c>
      <c r="Q147" s="87">
        <f>O147/N147</f>
        <v>0.38857142857142857</v>
      </c>
      <c r="R147" s="88">
        <f t="shared" si="18"/>
        <v>1649</v>
      </c>
      <c r="S147" s="88">
        <f t="shared" si="18"/>
        <v>273</v>
      </c>
      <c r="T147" s="89">
        <f>R147-S147</f>
        <v>1376</v>
      </c>
      <c r="U147" s="87">
        <f>S147/R147</f>
        <v>0.16555488174651303</v>
      </c>
    </row>
  </sheetData>
  <mergeCells count="116">
    <mergeCell ref="A143:E143"/>
    <mergeCell ref="A144:E144"/>
    <mergeCell ref="A145:E145"/>
    <mergeCell ref="A146:E146"/>
    <mergeCell ref="A147:E147"/>
    <mergeCell ref="E116:T116"/>
    <mergeCell ref="E118:M118"/>
    <mergeCell ref="F119:I119"/>
    <mergeCell ref="J119:M119"/>
    <mergeCell ref="A137:U137"/>
    <mergeCell ref="A138:U138"/>
    <mergeCell ref="A139:U139"/>
    <mergeCell ref="A140:U140"/>
    <mergeCell ref="A141:E142"/>
    <mergeCell ref="F141:M141"/>
    <mergeCell ref="N141:U141"/>
    <mergeCell ref="F142:I142"/>
    <mergeCell ref="J142:M142"/>
    <mergeCell ref="N142:Q142"/>
    <mergeCell ref="R142:U142"/>
    <mergeCell ref="E114:H114"/>
    <mergeCell ref="I114:K114"/>
    <mergeCell ref="L114:N114"/>
    <mergeCell ref="O114:Q114"/>
    <mergeCell ref="R114:T114"/>
    <mergeCell ref="E115:H115"/>
    <mergeCell ref="I115:K115"/>
    <mergeCell ref="L115:N115"/>
    <mergeCell ref="O115:Q115"/>
    <mergeCell ref="R115:T115"/>
    <mergeCell ref="A100:E100"/>
    <mergeCell ref="A101:E101"/>
    <mergeCell ref="E111:T111"/>
    <mergeCell ref="E112:H112"/>
    <mergeCell ref="I112:K112"/>
    <mergeCell ref="L112:N112"/>
    <mergeCell ref="O112:Q112"/>
    <mergeCell ref="R112:T112"/>
    <mergeCell ref="E113:H113"/>
    <mergeCell ref="I113:K113"/>
    <mergeCell ref="L113:N113"/>
    <mergeCell ref="O113:Q113"/>
    <mergeCell ref="R113:T113"/>
    <mergeCell ref="V93:Y94"/>
    <mergeCell ref="F94:I94"/>
    <mergeCell ref="J94:M94"/>
    <mergeCell ref="N94:Q94"/>
    <mergeCell ref="R94:U94"/>
    <mergeCell ref="A96:E96"/>
    <mergeCell ref="A97:E97"/>
    <mergeCell ref="A98:E98"/>
    <mergeCell ref="A99:E99"/>
    <mergeCell ref="A85:E85"/>
    <mergeCell ref="A86:E86"/>
    <mergeCell ref="A87:E87"/>
    <mergeCell ref="A89:U89"/>
    <mergeCell ref="A90:U90"/>
    <mergeCell ref="A91:U91"/>
    <mergeCell ref="A92:U92"/>
    <mergeCell ref="A93:E95"/>
    <mergeCell ref="F93:M93"/>
    <mergeCell ref="N93:U93"/>
    <mergeCell ref="A70:E70"/>
    <mergeCell ref="A71:A84"/>
    <mergeCell ref="B71:B74"/>
    <mergeCell ref="C71:C72"/>
    <mergeCell ref="C73:C74"/>
    <mergeCell ref="B75:B79"/>
    <mergeCell ref="C75:C78"/>
    <mergeCell ref="B80:B81"/>
    <mergeCell ref="B83:B84"/>
    <mergeCell ref="C83:C84"/>
    <mergeCell ref="A53:E53"/>
    <mergeCell ref="A54:A69"/>
    <mergeCell ref="B54:B55"/>
    <mergeCell ref="C54:C55"/>
    <mergeCell ref="B56:B59"/>
    <mergeCell ref="C56:C59"/>
    <mergeCell ref="B60:B61"/>
    <mergeCell ref="C60:C61"/>
    <mergeCell ref="B63:B69"/>
    <mergeCell ref="C63:C68"/>
    <mergeCell ref="A37:E37"/>
    <mergeCell ref="A38:A52"/>
    <mergeCell ref="B38:B40"/>
    <mergeCell ref="C38:C39"/>
    <mergeCell ref="B41:B43"/>
    <mergeCell ref="C41:C43"/>
    <mergeCell ref="B44:B46"/>
    <mergeCell ref="C45:C46"/>
    <mergeCell ref="B47:B51"/>
    <mergeCell ref="C47:C51"/>
    <mergeCell ref="A7:A36"/>
    <mergeCell ref="B8:B25"/>
    <mergeCell ref="C9:C12"/>
    <mergeCell ref="C13:C23"/>
    <mergeCell ref="B26:B30"/>
    <mergeCell ref="C27:C30"/>
    <mergeCell ref="B32:B33"/>
    <mergeCell ref="C32:C33"/>
    <mergeCell ref="B34:B35"/>
    <mergeCell ref="C34:C35"/>
    <mergeCell ref="A1:U1"/>
    <mergeCell ref="A2:U2"/>
    <mergeCell ref="A3:U3"/>
    <mergeCell ref="A4:A6"/>
    <mergeCell ref="B4:B6"/>
    <mergeCell ref="C4:C6"/>
    <mergeCell ref="D4:D6"/>
    <mergeCell ref="E4:E6"/>
    <mergeCell ref="F4:M4"/>
    <mergeCell ref="N4:U4"/>
    <mergeCell ref="F5:I5"/>
    <mergeCell ref="J5:M5"/>
    <mergeCell ref="N5:Q5"/>
    <mergeCell ref="R5:U5"/>
  </mergeCells>
  <pageMargins left="0" right="0" top="0.39374999999999999" bottom="0.39374999999999999" header="0" footer="0"/>
  <pageSetup paperSize="9" firstPageNumber="0" orientation="portrait" horizontalDpi="300" verticalDpi="300"/>
  <headerFooter>
    <oddHeader>&amp;C&amp;A</oddHeader>
    <oddFooter>&amp;CPágina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7"/>
  <sheetViews>
    <sheetView zoomScale="82" zoomScaleNormal="82" workbookViewId="0"/>
  </sheetViews>
  <sheetFormatPr defaultRowHeight="13.8"/>
  <cols>
    <col min="1" max="1" width="3.8984375" customWidth="1"/>
    <col min="2" max="2" width="5" customWidth="1"/>
    <col min="3" max="4" width="10.59765625" customWidth="1"/>
    <col min="5" max="5" width="40.59765625" customWidth="1"/>
    <col min="6" max="21" width="7.5" customWidth="1"/>
    <col min="22" max="25" width="10.59765625" customWidth="1"/>
    <col min="26" max="64" width="9" customWidth="1"/>
    <col min="65" max="1025" width="10.5" customWidth="1"/>
  </cols>
  <sheetData>
    <row r="1" spans="1:2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</row>
    <row r="2" spans="1:2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</row>
    <row r="3" spans="1:21">
      <c r="A3" s="12" t="s">
        <v>220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</row>
    <row r="4" spans="1:21">
      <c r="A4" s="11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9" t="s">
        <v>8</v>
      </c>
      <c r="G4" s="9"/>
      <c r="H4" s="9"/>
      <c r="I4" s="9"/>
      <c r="J4" s="9"/>
      <c r="K4" s="9"/>
      <c r="L4" s="9"/>
      <c r="M4" s="9"/>
      <c r="N4" s="9" t="s">
        <v>9</v>
      </c>
      <c r="O4" s="9"/>
      <c r="P4" s="9"/>
      <c r="Q4" s="9"/>
      <c r="R4" s="9"/>
      <c r="S4" s="9"/>
      <c r="T4" s="9"/>
      <c r="U4" s="9"/>
    </row>
    <row r="5" spans="1:21">
      <c r="A5" s="11"/>
      <c r="B5" s="10"/>
      <c r="C5" s="10"/>
      <c r="D5" s="10"/>
      <c r="E5" s="10"/>
      <c r="F5" s="9" t="s">
        <v>10</v>
      </c>
      <c r="G5" s="9"/>
      <c r="H5" s="9"/>
      <c r="I5" s="9"/>
      <c r="J5" s="9" t="s">
        <v>11</v>
      </c>
      <c r="K5" s="9"/>
      <c r="L5" s="9"/>
      <c r="M5" s="9"/>
      <c r="N5" s="9" t="s">
        <v>10</v>
      </c>
      <c r="O5" s="9"/>
      <c r="P5" s="9"/>
      <c r="Q5" s="9"/>
      <c r="R5" s="9" t="s">
        <v>11</v>
      </c>
      <c r="S5" s="9"/>
      <c r="T5" s="9"/>
      <c r="U5" s="9"/>
    </row>
    <row r="6" spans="1:21">
      <c r="A6" s="11"/>
      <c r="B6" s="10"/>
      <c r="C6" s="10"/>
      <c r="D6" s="10"/>
      <c r="E6" s="10"/>
      <c r="F6" s="18" t="s">
        <v>12</v>
      </c>
      <c r="G6" s="18" t="s">
        <v>13</v>
      </c>
      <c r="H6" s="18" t="s">
        <v>14</v>
      </c>
      <c r="I6" s="18" t="s">
        <v>15</v>
      </c>
      <c r="J6" s="18" t="s">
        <v>12</v>
      </c>
      <c r="K6" s="18" t="s">
        <v>13</v>
      </c>
      <c r="L6" s="18" t="s">
        <v>14</v>
      </c>
      <c r="M6" s="18" t="s">
        <v>15</v>
      </c>
      <c r="N6" s="18" t="s">
        <v>12</v>
      </c>
      <c r="O6" s="18" t="s">
        <v>13</v>
      </c>
      <c r="P6" s="18" t="s">
        <v>14</v>
      </c>
      <c r="Q6" s="18" t="s">
        <v>15</v>
      </c>
      <c r="R6" s="18" t="s">
        <v>12</v>
      </c>
      <c r="S6" s="18" t="s">
        <v>13</v>
      </c>
      <c r="T6" s="18" t="s">
        <v>14</v>
      </c>
      <c r="U6" s="18" t="s">
        <v>15</v>
      </c>
    </row>
    <row r="7" spans="1:21">
      <c r="A7" s="8" t="s">
        <v>16</v>
      </c>
      <c r="B7" s="19">
        <v>1</v>
      </c>
      <c r="C7" s="20" t="s">
        <v>17</v>
      </c>
      <c r="D7" s="20">
        <v>13669</v>
      </c>
      <c r="E7" s="21" t="s">
        <v>18</v>
      </c>
      <c r="F7" s="22">
        <v>14</v>
      </c>
      <c r="G7" s="23">
        <v>14</v>
      </c>
      <c r="H7" s="22">
        <f>F7-G7</f>
        <v>0</v>
      </c>
      <c r="I7" s="24">
        <f>G7/F7</f>
        <v>1</v>
      </c>
      <c r="J7" s="24"/>
      <c r="K7" s="23"/>
      <c r="L7" s="22"/>
      <c r="M7" s="24"/>
      <c r="N7" s="22"/>
      <c r="O7" s="23"/>
      <c r="P7" s="22"/>
      <c r="Q7" s="24"/>
      <c r="R7" s="22"/>
      <c r="S7" s="23"/>
      <c r="T7" s="22"/>
      <c r="U7" s="24"/>
    </row>
    <row r="8" spans="1:21">
      <c r="A8" s="8"/>
      <c r="B8" s="7">
        <v>2</v>
      </c>
      <c r="C8" s="20" t="s">
        <v>19</v>
      </c>
      <c r="D8" s="20">
        <v>1401</v>
      </c>
      <c r="E8" s="21" t="s">
        <v>20</v>
      </c>
      <c r="F8" s="22">
        <v>29</v>
      </c>
      <c r="G8" s="23">
        <v>29</v>
      </c>
      <c r="H8" s="22">
        <f>F8-G8</f>
        <v>0</v>
      </c>
      <c r="I8" s="24">
        <f>G8/F8</f>
        <v>1</v>
      </c>
      <c r="J8" s="25">
        <v>1</v>
      </c>
      <c r="K8" s="23">
        <v>1</v>
      </c>
      <c r="L8" s="22">
        <f>J8-K8</f>
        <v>0</v>
      </c>
      <c r="M8" s="24">
        <f>K8/J8</f>
        <v>1</v>
      </c>
      <c r="N8" s="22">
        <v>10</v>
      </c>
      <c r="O8" s="23">
        <v>10</v>
      </c>
      <c r="P8" s="22">
        <f>N8-O8</f>
        <v>0</v>
      </c>
      <c r="Q8" s="24">
        <f>O8/N8</f>
        <v>1</v>
      </c>
      <c r="R8" s="22"/>
      <c r="S8" s="23"/>
      <c r="T8" s="22"/>
      <c r="U8" s="24"/>
    </row>
    <row r="9" spans="1:21">
      <c r="A9" s="8"/>
      <c r="B9" s="7"/>
      <c r="C9" s="6" t="s">
        <v>21</v>
      </c>
      <c r="D9" s="20">
        <v>1472</v>
      </c>
      <c r="E9" s="21" t="s">
        <v>22</v>
      </c>
      <c r="F9" s="22">
        <v>0</v>
      </c>
      <c r="G9" s="23"/>
      <c r="H9" s="22">
        <f>F9-G9</f>
        <v>0</v>
      </c>
      <c r="I9" s="24"/>
      <c r="J9" s="25">
        <v>0</v>
      </c>
      <c r="K9" s="23"/>
      <c r="L9" s="22">
        <f>J9-K9</f>
        <v>0</v>
      </c>
      <c r="M9" s="24"/>
      <c r="N9" s="22"/>
      <c r="O9" s="23"/>
      <c r="P9" s="22"/>
      <c r="Q9" s="24"/>
      <c r="R9" s="22"/>
      <c r="S9" s="23"/>
      <c r="T9" s="22"/>
      <c r="U9" s="24"/>
    </row>
    <row r="10" spans="1:21">
      <c r="A10" s="8"/>
      <c r="B10" s="7"/>
      <c r="C10" s="6"/>
      <c r="D10" s="20">
        <v>1441</v>
      </c>
      <c r="E10" s="21" t="s">
        <v>23</v>
      </c>
      <c r="F10" s="22"/>
      <c r="G10" s="23"/>
      <c r="H10" s="22"/>
      <c r="I10" s="24"/>
      <c r="J10" s="25"/>
      <c r="K10" s="23"/>
      <c r="L10" s="22"/>
      <c r="M10" s="24"/>
      <c r="N10" s="22">
        <v>10</v>
      </c>
      <c r="O10" s="23">
        <v>6</v>
      </c>
      <c r="P10" s="22">
        <f>N10-O10</f>
        <v>4</v>
      </c>
      <c r="Q10" s="24">
        <f>O10/N10</f>
        <v>0.6</v>
      </c>
      <c r="R10" s="22"/>
      <c r="S10" s="23"/>
      <c r="T10" s="22"/>
      <c r="U10" s="24"/>
    </row>
    <row r="11" spans="1:21">
      <c r="A11" s="8"/>
      <c r="B11" s="7"/>
      <c r="C11" s="6"/>
      <c r="D11" s="20">
        <v>1529</v>
      </c>
      <c r="E11" s="21" t="s">
        <v>24</v>
      </c>
      <c r="F11" s="22">
        <v>45</v>
      </c>
      <c r="G11" s="23">
        <v>41</v>
      </c>
      <c r="H11" s="22">
        <f t="shared" ref="H11:H17" si="0">F11-G11</f>
        <v>4</v>
      </c>
      <c r="I11" s="24">
        <f t="shared" ref="I11:I17" si="1">G11/F11</f>
        <v>0.91111111111111109</v>
      </c>
      <c r="J11" s="25"/>
      <c r="K11" s="23"/>
      <c r="L11" s="22"/>
      <c r="M11" s="24"/>
      <c r="N11" s="22"/>
      <c r="O11" s="23"/>
      <c r="P11" s="22"/>
      <c r="Q11" s="24"/>
      <c r="R11" s="22"/>
      <c r="S11" s="23"/>
      <c r="T11" s="22"/>
      <c r="U11" s="24"/>
    </row>
    <row r="12" spans="1:21">
      <c r="A12" s="8"/>
      <c r="B12" s="7"/>
      <c r="C12" s="6"/>
      <c r="D12" s="20">
        <v>1482</v>
      </c>
      <c r="E12" s="21" t="s">
        <v>25</v>
      </c>
      <c r="F12" s="22">
        <v>32</v>
      </c>
      <c r="G12" s="23">
        <v>27</v>
      </c>
      <c r="H12" s="22">
        <f t="shared" si="0"/>
        <v>5</v>
      </c>
      <c r="I12" s="24">
        <f t="shared" si="1"/>
        <v>0.84375</v>
      </c>
      <c r="J12" s="25"/>
      <c r="K12" s="23"/>
      <c r="L12" s="22"/>
      <c r="M12" s="24"/>
      <c r="N12" s="22">
        <v>25</v>
      </c>
      <c r="O12" s="23">
        <v>0</v>
      </c>
      <c r="P12" s="22">
        <f>N12-O12</f>
        <v>25</v>
      </c>
      <c r="Q12" s="24">
        <f>O12/N12</f>
        <v>0</v>
      </c>
      <c r="R12" s="22"/>
      <c r="S12" s="23"/>
      <c r="T12" s="22"/>
      <c r="U12" s="24"/>
    </row>
    <row r="13" spans="1:21">
      <c r="A13" s="8"/>
      <c r="B13" s="7"/>
      <c r="C13" s="6" t="s">
        <v>26</v>
      </c>
      <c r="D13" s="20"/>
      <c r="E13" s="21" t="s">
        <v>27</v>
      </c>
      <c r="F13" s="22">
        <v>30</v>
      </c>
      <c r="G13" s="23">
        <v>30</v>
      </c>
      <c r="H13" s="22">
        <f t="shared" si="0"/>
        <v>0</v>
      </c>
      <c r="I13" s="24">
        <f t="shared" si="1"/>
        <v>1</v>
      </c>
      <c r="J13" s="25">
        <v>0</v>
      </c>
      <c r="K13" s="23"/>
      <c r="L13" s="22">
        <f>J13-K13</f>
        <v>0</v>
      </c>
      <c r="M13" s="24"/>
      <c r="N13" s="22"/>
      <c r="O13" s="23"/>
      <c r="P13" s="22"/>
      <c r="Q13" s="24"/>
      <c r="R13" s="22"/>
      <c r="S13" s="23"/>
      <c r="T13" s="22"/>
      <c r="U13" s="24"/>
    </row>
    <row r="14" spans="1:21">
      <c r="A14" s="8"/>
      <c r="B14" s="7"/>
      <c r="C14" s="6"/>
      <c r="D14" s="20"/>
      <c r="E14" s="21" t="s">
        <v>28</v>
      </c>
      <c r="F14" s="22">
        <v>10</v>
      </c>
      <c r="G14" s="23">
        <v>8</v>
      </c>
      <c r="H14" s="22">
        <f t="shared" si="0"/>
        <v>2</v>
      </c>
      <c r="I14" s="24">
        <f t="shared" si="1"/>
        <v>0.8</v>
      </c>
      <c r="J14" s="25"/>
      <c r="K14" s="23"/>
      <c r="L14" s="22"/>
      <c r="M14" s="24"/>
      <c r="N14" s="22"/>
      <c r="O14" s="23"/>
      <c r="P14" s="22"/>
      <c r="Q14" s="24"/>
      <c r="R14" s="22"/>
      <c r="S14" s="23"/>
      <c r="T14" s="22"/>
      <c r="U14" s="24"/>
    </row>
    <row r="15" spans="1:21">
      <c r="A15" s="8"/>
      <c r="B15" s="7"/>
      <c r="C15" s="6"/>
      <c r="D15" s="20"/>
      <c r="E15" s="21" t="s">
        <v>29</v>
      </c>
      <c r="F15" s="22">
        <v>2</v>
      </c>
      <c r="G15" s="23">
        <v>1</v>
      </c>
      <c r="H15" s="22">
        <f t="shared" si="0"/>
        <v>1</v>
      </c>
      <c r="I15" s="24">
        <f t="shared" si="1"/>
        <v>0.5</v>
      </c>
      <c r="J15" s="25"/>
      <c r="K15" s="23"/>
      <c r="L15" s="22"/>
      <c r="M15" s="24"/>
      <c r="N15" s="22"/>
      <c r="O15" s="23"/>
      <c r="P15" s="22"/>
      <c r="Q15" s="24"/>
      <c r="R15" s="22"/>
      <c r="S15" s="23"/>
      <c r="T15" s="22"/>
      <c r="U15" s="24"/>
    </row>
    <row r="16" spans="1:21">
      <c r="A16" s="8"/>
      <c r="B16" s="7"/>
      <c r="C16" s="6"/>
      <c r="D16" s="20"/>
      <c r="E16" s="21" t="s">
        <v>30</v>
      </c>
      <c r="F16" s="22">
        <v>23</v>
      </c>
      <c r="G16" s="23">
        <v>11</v>
      </c>
      <c r="H16" s="22">
        <f t="shared" si="0"/>
        <v>12</v>
      </c>
      <c r="I16" s="24">
        <f t="shared" si="1"/>
        <v>0.47826086956521741</v>
      </c>
      <c r="J16" s="25"/>
      <c r="K16" s="23"/>
      <c r="L16" s="22"/>
      <c r="M16" s="24"/>
      <c r="N16" s="22"/>
      <c r="O16" s="23"/>
      <c r="P16" s="22"/>
      <c r="Q16" s="24"/>
      <c r="R16" s="22"/>
      <c r="S16" s="23"/>
      <c r="T16" s="22"/>
      <c r="U16" s="24"/>
    </row>
    <row r="17" spans="1:21">
      <c r="A17" s="8"/>
      <c r="B17" s="7"/>
      <c r="C17" s="6"/>
      <c r="D17" s="20"/>
      <c r="E17" s="21" t="s">
        <v>31</v>
      </c>
      <c r="F17" s="22">
        <v>30</v>
      </c>
      <c r="G17" s="23">
        <v>25</v>
      </c>
      <c r="H17" s="22">
        <f t="shared" si="0"/>
        <v>5</v>
      </c>
      <c r="I17" s="24">
        <f t="shared" si="1"/>
        <v>0.83333333333333337</v>
      </c>
      <c r="J17" s="25"/>
      <c r="K17" s="23"/>
      <c r="L17" s="22"/>
      <c r="M17" s="24"/>
      <c r="N17" s="22">
        <v>2</v>
      </c>
      <c r="O17" s="23">
        <v>0</v>
      </c>
      <c r="P17" s="22">
        <f>N17-O17</f>
        <v>2</v>
      </c>
      <c r="Q17" s="24">
        <f>O17/N17</f>
        <v>0</v>
      </c>
      <c r="R17" s="22"/>
      <c r="S17" s="23"/>
      <c r="T17" s="22"/>
      <c r="U17" s="24"/>
    </row>
    <row r="18" spans="1:21">
      <c r="A18" s="8"/>
      <c r="B18" s="7"/>
      <c r="C18" s="6"/>
      <c r="D18" s="20"/>
      <c r="E18" s="21" t="s">
        <v>32</v>
      </c>
      <c r="F18" s="22"/>
      <c r="G18" s="23"/>
      <c r="H18" s="22"/>
      <c r="I18" s="24"/>
      <c r="J18" s="25"/>
      <c r="K18" s="23"/>
      <c r="L18" s="22"/>
      <c r="M18" s="24"/>
      <c r="N18" s="22">
        <v>34</v>
      </c>
      <c r="O18" s="23">
        <v>11</v>
      </c>
      <c r="P18" s="22">
        <f>N18-O18</f>
        <v>23</v>
      </c>
      <c r="Q18" s="24">
        <f>O18/N18</f>
        <v>0.3235294117647059</v>
      </c>
      <c r="R18" s="22"/>
      <c r="S18" s="23"/>
      <c r="T18" s="22"/>
      <c r="U18" s="24"/>
    </row>
    <row r="19" spans="1:21">
      <c r="A19" s="8"/>
      <c r="B19" s="7"/>
      <c r="C19" s="6"/>
      <c r="D19" s="20"/>
      <c r="E19" s="21" t="s">
        <v>33</v>
      </c>
      <c r="F19" s="22">
        <v>29</v>
      </c>
      <c r="G19" s="23">
        <v>29</v>
      </c>
      <c r="H19" s="22">
        <f t="shared" ref="H19:H26" si="2">F19-G19</f>
        <v>0</v>
      </c>
      <c r="I19" s="24">
        <f t="shared" ref="I19:I26" si="3">G19/F19</f>
        <v>1</v>
      </c>
      <c r="J19" s="25"/>
      <c r="K19" s="23"/>
      <c r="L19" s="22"/>
      <c r="M19" s="24"/>
      <c r="N19" s="22"/>
      <c r="O19" s="23"/>
      <c r="P19" s="22"/>
      <c r="Q19" s="24"/>
      <c r="R19" s="22"/>
      <c r="S19" s="23"/>
      <c r="T19" s="22"/>
      <c r="U19" s="24"/>
    </row>
    <row r="20" spans="1:21">
      <c r="A20" s="8"/>
      <c r="B20" s="7"/>
      <c r="C20" s="6"/>
      <c r="D20" s="20"/>
      <c r="E20" s="21" t="s">
        <v>34</v>
      </c>
      <c r="F20" s="22">
        <v>10</v>
      </c>
      <c r="G20" s="23">
        <v>9</v>
      </c>
      <c r="H20" s="22">
        <f t="shared" si="2"/>
        <v>1</v>
      </c>
      <c r="I20" s="24">
        <f t="shared" si="3"/>
        <v>0.9</v>
      </c>
      <c r="J20" s="25"/>
      <c r="K20" s="23"/>
      <c r="L20" s="22"/>
      <c r="M20" s="24"/>
      <c r="N20" s="22"/>
      <c r="O20" s="23"/>
      <c r="P20" s="22"/>
      <c r="Q20" s="24"/>
      <c r="R20" s="22"/>
      <c r="S20" s="23"/>
      <c r="T20" s="22"/>
      <c r="U20" s="24"/>
    </row>
    <row r="21" spans="1:21">
      <c r="A21" s="8"/>
      <c r="B21" s="7"/>
      <c r="C21" s="6"/>
      <c r="D21" s="20"/>
      <c r="E21" s="21" t="s">
        <v>35</v>
      </c>
      <c r="F21" s="22">
        <v>8</v>
      </c>
      <c r="G21" s="23">
        <v>6</v>
      </c>
      <c r="H21" s="22">
        <f t="shared" si="2"/>
        <v>2</v>
      </c>
      <c r="I21" s="24">
        <f t="shared" si="3"/>
        <v>0.75</v>
      </c>
      <c r="J21" s="25"/>
      <c r="K21" s="23"/>
      <c r="L21" s="22"/>
      <c r="M21" s="24"/>
      <c r="N21" s="22"/>
      <c r="O21" s="23"/>
      <c r="P21" s="22"/>
      <c r="Q21" s="24"/>
      <c r="R21" s="22"/>
      <c r="S21" s="23"/>
      <c r="T21" s="22"/>
      <c r="U21" s="24"/>
    </row>
    <row r="22" spans="1:21">
      <c r="A22" s="8"/>
      <c r="B22" s="7"/>
      <c r="C22" s="6"/>
      <c r="D22" s="20"/>
      <c r="E22" s="21" t="s">
        <v>36</v>
      </c>
      <c r="F22" s="22">
        <v>10</v>
      </c>
      <c r="G22" s="23">
        <v>5</v>
      </c>
      <c r="H22" s="22">
        <f t="shared" si="2"/>
        <v>5</v>
      </c>
      <c r="I22" s="24">
        <f t="shared" si="3"/>
        <v>0.5</v>
      </c>
      <c r="J22" s="25"/>
      <c r="K22" s="23"/>
      <c r="L22" s="22"/>
      <c r="M22" s="24"/>
      <c r="N22" s="22">
        <v>4</v>
      </c>
      <c r="O22" s="23">
        <v>1</v>
      </c>
      <c r="P22" s="22">
        <f>N22-O22</f>
        <v>3</v>
      </c>
      <c r="Q22" s="24">
        <f>O22/N22</f>
        <v>0.25</v>
      </c>
      <c r="R22" s="22"/>
      <c r="S22" s="23"/>
      <c r="T22" s="22"/>
      <c r="U22" s="24"/>
    </row>
    <row r="23" spans="1:21">
      <c r="A23" s="8"/>
      <c r="B23" s="7"/>
      <c r="C23" s="6"/>
      <c r="D23" s="20"/>
      <c r="E23" s="21" t="s">
        <v>37</v>
      </c>
      <c r="F23" s="22">
        <v>30</v>
      </c>
      <c r="G23" s="23">
        <v>13</v>
      </c>
      <c r="H23" s="22">
        <f t="shared" si="2"/>
        <v>17</v>
      </c>
      <c r="I23" s="24">
        <f t="shared" si="3"/>
        <v>0.43333333333333335</v>
      </c>
      <c r="J23" s="25"/>
      <c r="K23" s="23"/>
      <c r="L23" s="22"/>
      <c r="M23" s="24"/>
      <c r="N23" s="22">
        <v>8</v>
      </c>
      <c r="O23" s="23">
        <v>2</v>
      </c>
      <c r="P23" s="22">
        <f>N23-O23</f>
        <v>6</v>
      </c>
      <c r="Q23" s="24">
        <f>O23/N23</f>
        <v>0.25</v>
      </c>
      <c r="R23" s="22"/>
      <c r="S23" s="23"/>
      <c r="T23" s="22"/>
      <c r="U23" s="24"/>
    </row>
    <row r="24" spans="1:21">
      <c r="A24" s="8"/>
      <c r="B24" s="7"/>
      <c r="C24" s="20" t="s">
        <v>38</v>
      </c>
      <c r="D24" s="20"/>
      <c r="E24" s="21" t="s">
        <v>39</v>
      </c>
      <c r="F24" s="22">
        <v>10</v>
      </c>
      <c r="G24" s="23">
        <v>10</v>
      </c>
      <c r="H24" s="22">
        <f t="shared" si="2"/>
        <v>0</v>
      </c>
      <c r="I24" s="24">
        <f t="shared" si="3"/>
        <v>1</v>
      </c>
      <c r="J24" s="25"/>
      <c r="K24" s="23"/>
      <c r="L24" s="22"/>
      <c r="M24" s="24"/>
      <c r="N24" s="22"/>
      <c r="O24" s="23"/>
      <c r="P24" s="22"/>
      <c r="Q24" s="24"/>
      <c r="R24" s="22"/>
      <c r="S24" s="23"/>
      <c r="T24" s="22"/>
      <c r="U24" s="24"/>
    </row>
    <row r="25" spans="1:21">
      <c r="A25" s="8"/>
      <c r="B25" s="7"/>
      <c r="C25" s="20" t="s">
        <v>40</v>
      </c>
      <c r="D25" s="20"/>
      <c r="E25" s="21" t="s">
        <v>41</v>
      </c>
      <c r="F25" s="22">
        <v>9</v>
      </c>
      <c r="G25" s="23">
        <v>9</v>
      </c>
      <c r="H25" s="22">
        <f t="shared" si="2"/>
        <v>0</v>
      </c>
      <c r="I25" s="24">
        <f t="shared" si="3"/>
        <v>1</v>
      </c>
      <c r="J25" s="25"/>
      <c r="K25" s="23"/>
      <c r="L25" s="22"/>
      <c r="M25" s="24"/>
      <c r="N25" s="22">
        <v>3</v>
      </c>
      <c r="O25" s="23">
        <v>0</v>
      </c>
      <c r="P25" s="22">
        <f>N25-O25</f>
        <v>3</v>
      </c>
      <c r="Q25" s="24">
        <f>O25/N25</f>
        <v>0</v>
      </c>
      <c r="R25" s="22"/>
      <c r="S25" s="23"/>
      <c r="T25" s="22"/>
      <c r="U25" s="24"/>
    </row>
    <row r="26" spans="1:21">
      <c r="A26" s="8"/>
      <c r="B26" s="7">
        <v>3</v>
      </c>
      <c r="C26" s="20" t="s">
        <v>42</v>
      </c>
      <c r="D26" s="20">
        <v>2414</v>
      </c>
      <c r="E26" s="21" t="s">
        <v>43</v>
      </c>
      <c r="F26" s="22">
        <v>0</v>
      </c>
      <c r="G26" s="23"/>
      <c r="H26" s="22">
        <f t="shared" si="2"/>
        <v>0</v>
      </c>
      <c r="I26" s="24" t="e">
        <f t="shared" si="3"/>
        <v>#DIV/0!</v>
      </c>
      <c r="J26" s="25"/>
      <c r="K26" s="23"/>
      <c r="L26" s="22"/>
      <c r="M26" s="24"/>
      <c r="N26" s="22"/>
      <c r="O26" s="23"/>
      <c r="P26" s="22"/>
      <c r="Q26" s="24"/>
      <c r="R26" s="22"/>
      <c r="S26" s="23"/>
      <c r="T26" s="22"/>
      <c r="U26" s="24"/>
    </row>
    <row r="27" spans="1:21">
      <c r="A27" s="8"/>
      <c r="B27" s="7"/>
      <c r="C27" s="6" t="s">
        <v>44</v>
      </c>
      <c r="D27" s="20">
        <v>14747</v>
      </c>
      <c r="E27" s="21" t="s">
        <v>45</v>
      </c>
      <c r="F27" s="22"/>
      <c r="G27" s="23"/>
      <c r="H27" s="22"/>
      <c r="I27" s="24"/>
      <c r="J27" s="25"/>
      <c r="K27" s="23"/>
      <c r="L27" s="22"/>
      <c r="M27" s="24"/>
      <c r="N27" s="22"/>
      <c r="O27" s="23"/>
      <c r="P27" s="22"/>
      <c r="Q27" s="24"/>
      <c r="R27" s="22"/>
      <c r="S27" s="23"/>
      <c r="T27" s="22"/>
      <c r="U27" s="24"/>
    </row>
    <row r="28" spans="1:21">
      <c r="A28" s="8"/>
      <c r="B28" s="7"/>
      <c r="C28" s="6"/>
      <c r="D28" s="20">
        <v>14887</v>
      </c>
      <c r="E28" s="21" t="s">
        <v>46</v>
      </c>
      <c r="F28" s="22">
        <v>12</v>
      </c>
      <c r="G28" s="23">
        <v>10</v>
      </c>
      <c r="H28" s="22">
        <f t="shared" ref="H28:H52" si="4">F28-G28</f>
        <v>2</v>
      </c>
      <c r="I28" s="24">
        <f t="shared" ref="I28:I59" si="5">G28/F28</f>
        <v>0.83333333333333337</v>
      </c>
      <c r="J28" s="25">
        <v>4</v>
      </c>
      <c r="K28" s="23"/>
      <c r="L28" s="22">
        <f>J28-K28</f>
        <v>4</v>
      </c>
      <c r="M28" s="24">
        <f>K28/J28</f>
        <v>0</v>
      </c>
      <c r="N28" s="22"/>
      <c r="O28" s="23"/>
      <c r="P28" s="22"/>
      <c r="Q28" s="24"/>
      <c r="R28" s="22"/>
      <c r="S28" s="23"/>
      <c r="T28" s="22"/>
      <c r="U28" s="24"/>
    </row>
    <row r="29" spans="1:21">
      <c r="A29" s="8"/>
      <c r="B29" s="7"/>
      <c r="C29" s="6"/>
      <c r="D29" s="20">
        <v>14754</v>
      </c>
      <c r="E29" s="21" t="s">
        <v>47</v>
      </c>
      <c r="F29" s="22">
        <v>12</v>
      </c>
      <c r="G29" s="23">
        <v>12</v>
      </c>
      <c r="H29" s="22">
        <f t="shared" si="4"/>
        <v>0</v>
      </c>
      <c r="I29" s="24">
        <f t="shared" si="5"/>
        <v>1</v>
      </c>
      <c r="J29" s="25"/>
      <c r="K29" s="23"/>
      <c r="L29" s="22"/>
      <c r="M29" s="24"/>
      <c r="N29" s="22"/>
      <c r="O29" s="23"/>
      <c r="P29" s="22"/>
      <c r="Q29" s="24"/>
      <c r="R29" s="22"/>
      <c r="S29" s="23"/>
      <c r="T29" s="22"/>
      <c r="U29" s="24"/>
    </row>
    <row r="30" spans="1:21">
      <c r="A30" s="8"/>
      <c r="B30" s="7"/>
      <c r="C30" s="6"/>
      <c r="D30" s="20">
        <v>14701</v>
      </c>
      <c r="E30" s="21" t="s">
        <v>48</v>
      </c>
      <c r="F30" s="22">
        <v>6</v>
      </c>
      <c r="G30" s="23">
        <v>6</v>
      </c>
      <c r="H30" s="22">
        <f t="shared" si="4"/>
        <v>0</v>
      </c>
      <c r="I30" s="24">
        <f t="shared" si="5"/>
        <v>1</v>
      </c>
      <c r="J30" s="25">
        <v>8</v>
      </c>
      <c r="K30" s="23">
        <v>3</v>
      </c>
      <c r="L30" s="22">
        <f>J30-K30</f>
        <v>5</v>
      </c>
      <c r="M30" s="24">
        <f>K30/J30</f>
        <v>0.375</v>
      </c>
      <c r="N30" s="22"/>
      <c r="O30" s="23"/>
      <c r="P30" s="22"/>
      <c r="Q30" s="24"/>
      <c r="R30" s="22">
        <v>3</v>
      </c>
      <c r="S30" s="23"/>
      <c r="T30" s="22">
        <f>R30-S30</f>
        <v>3</v>
      </c>
      <c r="U30" s="24">
        <f>S30/R30</f>
        <v>0</v>
      </c>
    </row>
    <row r="31" spans="1:21">
      <c r="A31" s="8"/>
      <c r="B31" s="19">
        <v>4</v>
      </c>
      <c r="C31" s="20" t="s">
        <v>49</v>
      </c>
      <c r="D31" s="20">
        <v>9800</v>
      </c>
      <c r="E31" s="21" t="s">
        <v>50</v>
      </c>
      <c r="F31" s="22">
        <v>4</v>
      </c>
      <c r="G31" s="23">
        <v>4</v>
      </c>
      <c r="H31" s="22">
        <f t="shared" si="4"/>
        <v>0</v>
      </c>
      <c r="I31" s="24">
        <f t="shared" si="5"/>
        <v>1</v>
      </c>
      <c r="J31" s="25">
        <v>1</v>
      </c>
      <c r="K31" s="23">
        <v>1</v>
      </c>
      <c r="L31" s="22">
        <f>J31-K31</f>
        <v>0</v>
      </c>
      <c r="M31" s="24">
        <f>K31/J31</f>
        <v>1</v>
      </c>
      <c r="N31" s="22"/>
      <c r="O31" s="23"/>
      <c r="P31" s="22"/>
      <c r="Q31" s="24"/>
      <c r="R31" s="22"/>
      <c r="S31" s="23"/>
      <c r="T31" s="22"/>
      <c r="U31" s="24"/>
    </row>
    <row r="32" spans="1:21">
      <c r="A32" s="8"/>
      <c r="B32" s="7">
        <v>5</v>
      </c>
      <c r="C32" s="6" t="s">
        <v>51</v>
      </c>
      <c r="D32" s="20">
        <v>9258</v>
      </c>
      <c r="E32" s="21" t="s">
        <v>52</v>
      </c>
      <c r="F32" s="22">
        <v>14</v>
      </c>
      <c r="G32" s="23">
        <v>14</v>
      </c>
      <c r="H32" s="22">
        <f t="shared" si="4"/>
        <v>0</v>
      </c>
      <c r="I32" s="24">
        <f t="shared" si="5"/>
        <v>1</v>
      </c>
      <c r="J32" s="25">
        <v>0</v>
      </c>
      <c r="K32" s="23"/>
      <c r="L32" s="22">
        <f>J32-K32</f>
        <v>0</v>
      </c>
      <c r="M32" s="24"/>
      <c r="N32" s="22"/>
      <c r="O32" s="23"/>
      <c r="P32" s="22"/>
      <c r="Q32" s="24"/>
      <c r="R32" s="22"/>
      <c r="S32" s="23"/>
      <c r="T32" s="22"/>
      <c r="U32" s="24"/>
    </row>
    <row r="33" spans="1:25">
      <c r="A33" s="8"/>
      <c r="B33" s="7"/>
      <c r="C33" s="6"/>
      <c r="D33" s="20">
        <v>9222</v>
      </c>
      <c r="E33" s="21" t="s">
        <v>53</v>
      </c>
      <c r="F33" s="22">
        <v>9</v>
      </c>
      <c r="G33" s="23">
        <v>8</v>
      </c>
      <c r="H33" s="22">
        <f t="shared" si="4"/>
        <v>1</v>
      </c>
      <c r="I33" s="24">
        <f t="shared" si="5"/>
        <v>0.88888888888888884</v>
      </c>
      <c r="J33" s="25"/>
      <c r="K33" s="23"/>
      <c r="L33" s="22"/>
      <c r="M33" s="24"/>
      <c r="N33" s="22">
        <v>4</v>
      </c>
      <c r="O33" s="23">
        <v>1</v>
      </c>
      <c r="P33" s="22">
        <f>N33-O33</f>
        <v>3</v>
      </c>
      <c r="Q33" s="24">
        <f>O33/N33</f>
        <v>0.25</v>
      </c>
      <c r="R33" s="22"/>
      <c r="S33" s="23"/>
      <c r="T33" s="22"/>
      <c r="U33" s="24"/>
    </row>
    <row r="34" spans="1:25">
      <c r="A34" s="8"/>
      <c r="B34" s="7">
        <v>6</v>
      </c>
      <c r="C34" s="6" t="s">
        <v>54</v>
      </c>
      <c r="D34" s="20">
        <v>17975</v>
      </c>
      <c r="E34" s="21" t="s">
        <v>55</v>
      </c>
      <c r="F34" s="22">
        <v>6</v>
      </c>
      <c r="G34" s="23">
        <v>6</v>
      </c>
      <c r="H34" s="22">
        <f t="shared" si="4"/>
        <v>0</v>
      </c>
      <c r="I34" s="24">
        <f t="shared" si="5"/>
        <v>1</v>
      </c>
      <c r="J34" s="25"/>
      <c r="K34" s="23"/>
      <c r="L34" s="22" t="s">
        <v>56</v>
      </c>
      <c r="M34" s="24"/>
      <c r="N34" s="22"/>
      <c r="O34" s="23"/>
      <c r="P34" s="22"/>
      <c r="Q34" s="24"/>
      <c r="R34" s="22"/>
      <c r="S34" s="23"/>
      <c r="T34" s="22"/>
      <c r="U34" s="24"/>
    </row>
    <row r="35" spans="1:25">
      <c r="A35" s="8"/>
      <c r="B35" s="7"/>
      <c r="C35" s="6"/>
      <c r="D35" s="20">
        <v>18075</v>
      </c>
      <c r="E35" s="21" t="s">
        <v>57</v>
      </c>
      <c r="F35" s="22">
        <v>5</v>
      </c>
      <c r="G35" s="23">
        <v>5</v>
      </c>
      <c r="H35" s="22">
        <f t="shared" si="4"/>
        <v>0</v>
      </c>
      <c r="I35" s="24">
        <f t="shared" si="5"/>
        <v>1</v>
      </c>
      <c r="J35" s="25"/>
      <c r="K35" s="23"/>
      <c r="L35" s="22" t="s">
        <v>56</v>
      </c>
      <c r="M35" s="24"/>
      <c r="N35" s="22">
        <v>3</v>
      </c>
      <c r="O35" s="23">
        <v>2</v>
      </c>
      <c r="P35" s="22">
        <f>N35-O35</f>
        <v>1</v>
      </c>
      <c r="Q35" s="24">
        <f>O35/N35</f>
        <v>0.66666666666666663</v>
      </c>
      <c r="R35" s="22"/>
      <c r="S35" s="23"/>
      <c r="T35" s="22"/>
      <c r="U35" s="24"/>
    </row>
    <row r="36" spans="1:25">
      <c r="A36" s="8"/>
      <c r="B36" s="19">
        <v>21</v>
      </c>
      <c r="C36" s="20" t="s">
        <v>58</v>
      </c>
      <c r="D36" s="20">
        <v>17053</v>
      </c>
      <c r="E36" s="21" t="s">
        <v>59</v>
      </c>
      <c r="F36" s="22">
        <v>10</v>
      </c>
      <c r="G36" s="23">
        <v>8</v>
      </c>
      <c r="H36" s="22">
        <f t="shared" si="4"/>
        <v>2</v>
      </c>
      <c r="I36" s="24">
        <f t="shared" si="5"/>
        <v>0.8</v>
      </c>
      <c r="J36" s="25"/>
      <c r="K36" s="23"/>
      <c r="L36" s="22" t="s">
        <v>56</v>
      </c>
      <c r="M36" s="24"/>
      <c r="N36" s="22"/>
      <c r="O36" s="23"/>
      <c r="P36" s="22"/>
      <c r="Q36" s="24"/>
      <c r="R36" s="22"/>
      <c r="S36" s="23"/>
      <c r="T36" s="22"/>
      <c r="U36" s="24"/>
    </row>
    <row r="37" spans="1:25">
      <c r="A37" s="5" t="s">
        <v>60</v>
      </c>
      <c r="B37" s="5"/>
      <c r="C37" s="5"/>
      <c r="D37" s="5"/>
      <c r="E37" s="5"/>
      <c r="F37" s="16">
        <f>SUM(F7:F36)</f>
        <v>399</v>
      </c>
      <c r="G37" s="16">
        <f>SUM(G7:G36)</f>
        <v>340</v>
      </c>
      <c r="H37" s="16">
        <f t="shared" si="4"/>
        <v>59</v>
      </c>
      <c r="I37" s="27">
        <f t="shared" si="5"/>
        <v>0.85213032581453629</v>
      </c>
      <c r="J37" s="16">
        <f>SUM(J7:J36)</f>
        <v>14</v>
      </c>
      <c r="K37" s="16"/>
      <c r="L37" s="16">
        <f>J37-K37</f>
        <v>14</v>
      </c>
      <c r="M37" s="27">
        <f>K37/J37</f>
        <v>0</v>
      </c>
      <c r="N37" s="16">
        <f>SUM(N7:N36)</f>
        <v>103</v>
      </c>
      <c r="O37" s="16">
        <f>SUM(O7:O36)</f>
        <v>33</v>
      </c>
      <c r="P37" s="16">
        <f>SUM(P7:P36)</f>
        <v>70</v>
      </c>
      <c r="Q37" s="27">
        <f>O37/N37</f>
        <v>0.32038834951456313</v>
      </c>
      <c r="R37" s="16">
        <f>SUM(R7:R36)</f>
        <v>3</v>
      </c>
      <c r="S37" s="16">
        <f>SUM(S7:S36)</f>
        <v>0</v>
      </c>
      <c r="T37" s="16">
        <f>SUM(T7:T36)</f>
        <v>3</v>
      </c>
      <c r="U37" s="27">
        <f>S37/R37</f>
        <v>0</v>
      </c>
      <c r="V37" s="28"/>
      <c r="W37" s="28"/>
      <c r="X37" s="28"/>
      <c r="Y37" s="28"/>
    </row>
    <row r="38" spans="1:25">
      <c r="A38" s="4" t="s">
        <v>61</v>
      </c>
      <c r="B38" s="3">
        <v>7</v>
      </c>
      <c r="C38" s="2" t="s">
        <v>62</v>
      </c>
      <c r="D38" s="30">
        <v>14087</v>
      </c>
      <c r="E38" s="31" t="s">
        <v>63</v>
      </c>
      <c r="F38" s="32">
        <v>8</v>
      </c>
      <c r="G38" s="33">
        <v>0</v>
      </c>
      <c r="H38" s="32">
        <f t="shared" si="4"/>
        <v>8</v>
      </c>
      <c r="I38" s="34">
        <f t="shared" si="5"/>
        <v>0</v>
      </c>
      <c r="J38" s="35"/>
      <c r="K38" s="33"/>
      <c r="L38" s="32"/>
      <c r="M38" s="34"/>
      <c r="N38" s="32">
        <v>7</v>
      </c>
      <c r="O38" s="33">
        <v>2</v>
      </c>
      <c r="P38" s="32">
        <f>N38-O38</f>
        <v>5</v>
      </c>
      <c r="Q38" s="34">
        <f>O38/N38</f>
        <v>0.2857142857142857</v>
      </c>
      <c r="R38" s="32"/>
      <c r="S38" s="33"/>
      <c r="T38" s="32"/>
      <c r="U38" s="34"/>
    </row>
    <row r="39" spans="1:25">
      <c r="A39" s="4"/>
      <c r="B39" s="3"/>
      <c r="C39" s="2"/>
      <c r="D39" s="30">
        <v>13976</v>
      </c>
      <c r="E39" s="31" t="s">
        <v>64</v>
      </c>
      <c r="F39" s="32">
        <v>10</v>
      </c>
      <c r="G39" s="33">
        <v>10</v>
      </c>
      <c r="H39" s="32">
        <f t="shared" si="4"/>
        <v>0</v>
      </c>
      <c r="I39" s="34">
        <f t="shared" si="5"/>
        <v>1</v>
      </c>
      <c r="J39" s="35"/>
      <c r="K39" s="33"/>
      <c r="L39" s="32"/>
      <c r="M39" s="34"/>
      <c r="N39" s="32">
        <v>3</v>
      </c>
      <c r="O39" s="33">
        <v>3</v>
      </c>
      <c r="P39" s="32">
        <f>N39-O39</f>
        <v>0</v>
      </c>
      <c r="Q39" s="34">
        <f>O39/N39</f>
        <v>1</v>
      </c>
      <c r="R39" s="32"/>
      <c r="S39" s="33"/>
      <c r="T39" s="32"/>
      <c r="U39" s="34"/>
    </row>
    <row r="40" spans="1:25">
      <c r="A40" s="4"/>
      <c r="B40" s="3"/>
      <c r="C40" s="30" t="s">
        <v>65</v>
      </c>
      <c r="D40" s="30">
        <v>13483</v>
      </c>
      <c r="E40" s="31" t="s">
        <v>66</v>
      </c>
      <c r="F40" s="32">
        <v>10</v>
      </c>
      <c r="G40" s="33">
        <v>9</v>
      </c>
      <c r="H40" s="32">
        <f t="shared" si="4"/>
        <v>1</v>
      </c>
      <c r="I40" s="34">
        <f t="shared" si="5"/>
        <v>0.9</v>
      </c>
      <c r="J40" s="35"/>
      <c r="K40" s="33"/>
      <c r="L40" s="32"/>
      <c r="M40" s="34"/>
      <c r="N40" s="32"/>
      <c r="O40" s="33"/>
      <c r="P40" s="32"/>
      <c r="Q40" s="34"/>
      <c r="R40" s="32"/>
      <c r="S40" s="33"/>
      <c r="T40" s="32"/>
      <c r="U40" s="34"/>
    </row>
    <row r="41" spans="1:25">
      <c r="A41" s="4"/>
      <c r="B41" s="3">
        <v>8</v>
      </c>
      <c r="C41" s="2" t="s">
        <v>67</v>
      </c>
      <c r="D41" s="30">
        <v>8752</v>
      </c>
      <c r="E41" s="31" t="s">
        <v>68</v>
      </c>
      <c r="F41" s="32">
        <v>10</v>
      </c>
      <c r="G41" s="33">
        <v>9</v>
      </c>
      <c r="H41" s="32">
        <f t="shared" si="4"/>
        <v>1</v>
      </c>
      <c r="I41" s="34">
        <f t="shared" si="5"/>
        <v>0.9</v>
      </c>
      <c r="J41" s="35"/>
      <c r="K41" s="33"/>
      <c r="L41" s="32"/>
      <c r="M41" s="34"/>
      <c r="N41" s="32"/>
      <c r="O41" s="33"/>
      <c r="P41" s="32"/>
      <c r="Q41" s="34"/>
      <c r="R41" s="32"/>
      <c r="S41" s="33"/>
      <c r="T41" s="32"/>
      <c r="U41" s="34"/>
    </row>
    <row r="42" spans="1:25">
      <c r="A42" s="4"/>
      <c r="B42" s="3"/>
      <c r="C42" s="2"/>
      <c r="D42" s="30">
        <v>8945</v>
      </c>
      <c r="E42" s="31" t="s">
        <v>69</v>
      </c>
      <c r="F42" s="32">
        <v>6</v>
      </c>
      <c r="G42" s="33">
        <v>0</v>
      </c>
      <c r="H42" s="32">
        <f t="shared" si="4"/>
        <v>6</v>
      </c>
      <c r="I42" s="34">
        <f t="shared" si="5"/>
        <v>0</v>
      </c>
      <c r="J42" s="35"/>
      <c r="K42" s="33"/>
      <c r="L42" s="32"/>
      <c r="M42" s="34"/>
      <c r="N42" s="32"/>
      <c r="O42" s="33"/>
      <c r="P42" s="32"/>
      <c r="Q42" s="34"/>
      <c r="R42" s="32"/>
      <c r="S42" s="33"/>
      <c r="T42" s="32"/>
      <c r="U42" s="34"/>
    </row>
    <row r="43" spans="1:25">
      <c r="A43" s="4"/>
      <c r="B43" s="3"/>
      <c r="C43" s="2"/>
      <c r="D43" s="30">
        <v>8747</v>
      </c>
      <c r="E43" s="31" t="s">
        <v>70</v>
      </c>
      <c r="F43" s="32">
        <v>10</v>
      </c>
      <c r="G43" s="33">
        <v>10</v>
      </c>
      <c r="H43" s="32">
        <f t="shared" si="4"/>
        <v>0</v>
      </c>
      <c r="I43" s="34">
        <f t="shared" si="5"/>
        <v>1</v>
      </c>
      <c r="J43" s="35"/>
      <c r="K43" s="33"/>
      <c r="L43" s="32"/>
      <c r="M43" s="34"/>
      <c r="N43" s="32"/>
      <c r="O43" s="33"/>
      <c r="P43" s="32"/>
      <c r="Q43" s="34"/>
      <c r="R43" s="32"/>
      <c r="S43" s="33"/>
      <c r="T43" s="32"/>
      <c r="U43" s="34"/>
    </row>
    <row r="44" spans="1:25">
      <c r="A44" s="4"/>
      <c r="B44" s="3">
        <v>9</v>
      </c>
      <c r="C44" s="30" t="s">
        <v>71</v>
      </c>
      <c r="D44" s="30">
        <v>13091</v>
      </c>
      <c r="E44" s="31" t="s">
        <v>72</v>
      </c>
      <c r="F44" s="32">
        <v>3</v>
      </c>
      <c r="G44" s="33">
        <v>3</v>
      </c>
      <c r="H44" s="32">
        <f t="shared" si="4"/>
        <v>0</v>
      </c>
      <c r="I44" s="34">
        <f t="shared" si="5"/>
        <v>1</v>
      </c>
      <c r="J44" s="35">
        <v>2</v>
      </c>
      <c r="K44" s="33">
        <v>2</v>
      </c>
      <c r="L44" s="32">
        <f>J44-K44</f>
        <v>0</v>
      </c>
      <c r="M44" s="34">
        <f>K44/J44</f>
        <v>1</v>
      </c>
      <c r="N44" s="32"/>
      <c r="O44" s="33"/>
      <c r="P44" s="32"/>
      <c r="Q44" s="34"/>
      <c r="R44" s="32"/>
      <c r="S44" s="33"/>
      <c r="T44" s="32"/>
      <c r="U44" s="34"/>
    </row>
    <row r="45" spans="1:25">
      <c r="A45" s="4"/>
      <c r="B45" s="3"/>
      <c r="C45" s="2" t="s">
        <v>73</v>
      </c>
      <c r="D45" s="30">
        <v>8473</v>
      </c>
      <c r="E45" s="31" t="s">
        <v>74</v>
      </c>
      <c r="F45" s="32">
        <v>12</v>
      </c>
      <c r="G45" s="33">
        <v>12</v>
      </c>
      <c r="H45" s="32">
        <f t="shared" si="4"/>
        <v>0</v>
      </c>
      <c r="I45" s="34">
        <f t="shared" si="5"/>
        <v>1</v>
      </c>
      <c r="J45" s="35"/>
      <c r="K45" s="33"/>
      <c r="L45" s="32"/>
      <c r="M45" s="34"/>
      <c r="N45" s="32">
        <v>1</v>
      </c>
      <c r="O45" s="33">
        <v>1</v>
      </c>
      <c r="P45" s="32">
        <f>N45-O45</f>
        <v>0</v>
      </c>
      <c r="Q45" s="34">
        <f>O45/N45</f>
        <v>1</v>
      </c>
      <c r="R45" s="32">
        <v>0</v>
      </c>
      <c r="S45" s="33"/>
      <c r="T45" s="32">
        <f>R45-S45</f>
        <v>0</v>
      </c>
      <c r="U45" s="34" t="e">
        <f>S45/R45</f>
        <v>#DIV/0!</v>
      </c>
    </row>
    <row r="46" spans="1:25">
      <c r="A46" s="4"/>
      <c r="B46" s="3"/>
      <c r="C46" s="2"/>
      <c r="D46" s="30">
        <v>8639</v>
      </c>
      <c r="E46" s="31" t="s">
        <v>75</v>
      </c>
      <c r="F46" s="32">
        <v>30</v>
      </c>
      <c r="G46" s="33">
        <v>20</v>
      </c>
      <c r="H46" s="32">
        <f t="shared" si="4"/>
        <v>10</v>
      </c>
      <c r="I46" s="34">
        <f t="shared" si="5"/>
        <v>0.66666666666666663</v>
      </c>
      <c r="J46" s="35"/>
      <c r="K46" s="33"/>
      <c r="L46" s="32"/>
      <c r="M46" s="34"/>
      <c r="N46" s="32"/>
      <c r="O46" s="33"/>
      <c r="P46" s="32"/>
      <c r="Q46" s="34"/>
      <c r="R46" s="32"/>
      <c r="S46" s="33"/>
      <c r="T46" s="32"/>
      <c r="U46" s="34"/>
    </row>
    <row r="47" spans="1:25">
      <c r="A47" s="4"/>
      <c r="B47" s="3">
        <v>10</v>
      </c>
      <c r="C47" s="2" t="s">
        <v>76</v>
      </c>
      <c r="D47" s="30">
        <v>1981</v>
      </c>
      <c r="E47" s="31" t="s">
        <v>77</v>
      </c>
      <c r="F47" s="32">
        <v>5</v>
      </c>
      <c r="G47" s="33">
        <v>0</v>
      </c>
      <c r="H47" s="32">
        <f t="shared" si="4"/>
        <v>5</v>
      </c>
      <c r="I47" s="34">
        <f t="shared" si="5"/>
        <v>0</v>
      </c>
      <c r="J47" s="35"/>
      <c r="K47" s="33"/>
      <c r="L47" s="32"/>
      <c r="M47" s="34"/>
      <c r="N47" s="32"/>
      <c r="O47" s="33"/>
      <c r="P47" s="32"/>
      <c r="Q47" s="34"/>
      <c r="R47" s="32"/>
      <c r="S47" s="33"/>
      <c r="T47" s="32"/>
      <c r="U47" s="34"/>
    </row>
    <row r="48" spans="1:25">
      <c r="A48" s="4"/>
      <c r="B48" s="3"/>
      <c r="C48" s="2"/>
      <c r="D48" s="30">
        <v>1944</v>
      </c>
      <c r="E48" s="31" t="s">
        <v>78</v>
      </c>
      <c r="F48" s="32">
        <v>9</v>
      </c>
      <c r="G48" s="33">
        <v>9</v>
      </c>
      <c r="H48" s="32">
        <f t="shared" si="4"/>
        <v>0</v>
      </c>
      <c r="I48" s="34">
        <f t="shared" si="5"/>
        <v>1</v>
      </c>
      <c r="J48" s="35">
        <v>14</v>
      </c>
      <c r="K48" s="33">
        <v>14</v>
      </c>
      <c r="L48" s="32">
        <f>J48-K48</f>
        <v>0</v>
      </c>
      <c r="M48" s="34">
        <f>K48/J48</f>
        <v>1</v>
      </c>
      <c r="N48" s="32"/>
      <c r="O48" s="33"/>
      <c r="P48" s="32"/>
      <c r="Q48" s="34"/>
      <c r="R48" s="32"/>
      <c r="S48" s="33"/>
      <c r="T48" s="32"/>
      <c r="U48" s="34"/>
    </row>
    <row r="49" spans="1:25">
      <c r="A49" s="4"/>
      <c r="B49" s="3"/>
      <c r="C49" s="2"/>
      <c r="D49" s="30">
        <v>2038</v>
      </c>
      <c r="E49" s="31" t="s">
        <v>79</v>
      </c>
      <c r="F49" s="32">
        <v>8</v>
      </c>
      <c r="G49" s="33">
        <v>5</v>
      </c>
      <c r="H49" s="32">
        <f t="shared" si="4"/>
        <v>3</v>
      </c>
      <c r="I49" s="34">
        <f t="shared" si="5"/>
        <v>0.625</v>
      </c>
      <c r="J49" s="35"/>
      <c r="K49" s="33"/>
      <c r="L49" s="32"/>
      <c r="M49" s="34"/>
      <c r="N49" s="32">
        <v>2</v>
      </c>
      <c r="O49" s="33">
        <v>1</v>
      </c>
      <c r="P49" s="32">
        <f>N49-O49</f>
        <v>1</v>
      </c>
      <c r="Q49" s="34">
        <f>O49/N49</f>
        <v>0.5</v>
      </c>
      <c r="R49" s="32"/>
      <c r="S49" s="33"/>
      <c r="T49" s="32"/>
      <c r="U49" s="34"/>
    </row>
    <row r="50" spans="1:25">
      <c r="A50" s="4"/>
      <c r="B50" s="3"/>
      <c r="C50" s="2"/>
      <c r="D50" s="30">
        <v>1987</v>
      </c>
      <c r="E50" s="31" t="s">
        <v>80</v>
      </c>
      <c r="F50" s="32">
        <v>14</v>
      </c>
      <c r="G50" s="33">
        <v>14</v>
      </c>
      <c r="H50" s="32">
        <f t="shared" si="4"/>
        <v>0</v>
      </c>
      <c r="I50" s="34">
        <f t="shared" si="5"/>
        <v>1</v>
      </c>
      <c r="J50" s="35">
        <v>5</v>
      </c>
      <c r="K50" s="33">
        <v>5</v>
      </c>
      <c r="L50" s="32">
        <f>J50-K50</f>
        <v>0</v>
      </c>
      <c r="M50" s="34">
        <f>K50/J50</f>
        <v>1</v>
      </c>
      <c r="N50" s="32">
        <v>5</v>
      </c>
      <c r="O50" s="33">
        <v>5</v>
      </c>
      <c r="P50" s="32">
        <f>N50-O50</f>
        <v>0</v>
      </c>
      <c r="Q50" s="34">
        <f>O50/N50</f>
        <v>1</v>
      </c>
      <c r="R50" s="32"/>
      <c r="S50" s="33"/>
      <c r="T50" s="32"/>
      <c r="U50" s="34"/>
    </row>
    <row r="51" spans="1:25">
      <c r="A51" s="4"/>
      <c r="B51" s="3"/>
      <c r="C51" s="2"/>
      <c r="D51" s="30">
        <v>2055</v>
      </c>
      <c r="E51" s="31" t="s">
        <v>81</v>
      </c>
      <c r="F51" s="32">
        <v>5</v>
      </c>
      <c r="G51" s="33">
        <v>5</v>
      </c>
      <c r="H51" s="32">
        <f t="shared" si="4"/>
        <v>0</v>
      </c>
      <c r="I51" s="34">
        <f t="shared" si="5"/>
        <v>1</v>
      </c>
      <c r="J51" s="35">
        <v>1</v>
      </c>
      <c r="K51" s="33">
        <v>1</v>
      </c>
      <c r="L51" s="32">
        <f>J51-K51</f>
        <v>0</v>
      </c>
      <c r="M51" s="34">
        <f>K51/J51</f>
        <v>1</v>
      </c>
      <c r="N51" s="32">
        <v>2</v>
      </c>
      <c r="O51" s="33">
        <v>1</v>
      </c>
      <c r="P51" s="32">
        <f>N51-O51</f>
        <v>1</v>
      </c>
      <c r="Q51" s="34">
        <f>O51/N51</f>
        <v>0.5</v>
      </c>
      <c r="R51" s="32"/>
      <c r="S51" s="33"/>
      <c r="T51" s="32"/>
      <c r="U51" s="34"/>
    </row>
    <row r="52" spans="1:25">
      <c r="A52" s="4"/>
      <c r="B52" s="29">
        <v>20</v>
      </c>
      <c r="C52" s="30" t="s">
        <v>82</v>
      </c>
      <c r="D52" s="30">
        <v>17277</v>
      </c>
      <c r="E52" s="31" t="s">
        <v>83</v>
      </c>
      <c r="F52" s="32">
        <v>20</v>
      </c>
      <c r="G52" s="33">
        <v>20</v>
      </c>
      <c r="H52" s="32">
        <f t="shared" si="4"/>
        <v>0</v>
      </c>
      <c r="I52" s="34">
        <f t="shared" si="5"/>
        <v>1</v>
      </c>
      <c r="J52" s="35"/>
      <c r="K52" s="33"/>
      <c r="L52" s="32"/>
      <c r="M52" s="34"/>
      <c r="N52" s="32"/>
      <c r="O52" s="33"/>
      <c r="P52" s="32"/>
      <c r="Q52" s="34"/>
      <c r="R52" s="32"/>
      <c r="S52" s="33"/>
      <c r="T52" s="32"/>
      <c r="U52" s="34"/>
    </row>
    <row r="53" spans="1:25">
      <c r="A53" s="5" t="s">
        <v>84</v>
      </c>
      <c r="B53" s="5"/>
      <c r="C53" s="5"/>
      <c r="D53" s="5"/>
      <c r="E53" s="5"/>
      <c r="F53" s="16">
        <f>SUM(F38:F52)</f>
        <v>160</v>
      </c>
      <c r="G53" s="16">
        <f>SUM(G38:G52)</f>
        <v>126</v>
      </c>
      <c r="H53" s="16">
        <f>SUM(H38:H52)</f>
        <v>34</v>
      </c>
      <c r="I53" s="27">
        <f t="shared" si="5"/>
        <v>0.78749999999999998</v>
      </c>
      <c r="J53" s="16">
        <f>SUM(J38:J52)</f>
        <v>22</v>
      </c>
      <c r="K53" s="16">
        <f>SUM(K38:K52)</f>
        <v>22</v>
      </c>
      <c r="L53" s="16">
        <f>SUM(L38:L52)</f>
        <v>0</v>
      </c>
      <c r="M53" s="27">
        <f>K53/J53</f>
        <v>1</v>
      </c>
      <c r="N53" s="16">
        <f>SUM(N38:N52)</f>
        <v>20</v>
      </c>
      <c r="O53" s="16">
        <f>SUM(O38:O52)</f>
        <v>13</v>
      </c>
      <c r="P53" s="16">
        <f>N53-O53</f>
        <v>7</v>
      </c>
      <c r="Q53" s="27">
        <f>O53/N53</f>
        <v>0.65</v>
      </c>
      <c r="R53" s="16">
        <f>SUM(R38:R52)</f>
        <v>0</v>
      </c>
      <c r="S53" s="16">
        <f>SUM(S38:S52)</f>
        <v>0</v>
      </c>
      <c r="T53" s="16">
        <f>R53-S53</f>
        <v>0</v>
      </c>
      <c r="U53" s="27" t="e">
        <f>S53/R53</f>
        <v>#DIV/0!</v>
      </c>
      <c r="V53" s="28"/>
      <c r="W53" s="28"/>
      <c r="X53" s="28"/>
      <c r="Y53" s="28"/>
    </row>
    <row r="54" spans="1:25">
      <c r="A54" s="1" t="s">
        <v>85</v>
      </c>
      <c r="B54" s="148">
        <v>11</v>
      </c>
      <c r="C54" s="149" t="s">
        <v>86</v>
      </c>
      <c r="D54" s="37">
        <v>1643</v>
      </c>
      <c r="E54" s="38" t="s">
        <v>87</v>
      </c>
      <c r="F54" s="39">
        <v>7</v>
      </c>
      <c r="G54" s="40">
        <v>7</v>
      </c>
      <c r="H54" s="39">
        <f t="shared" ref="H54:H69" si="6">F54-G54</f>
        <v>0</v>
      </c>
      <c r="I54" s="41">
        <f t="shared" si="5"/>
        <v>1</v>
      </c>
      <c r="J54" s="39">
        <v>0</v>
      </c>
      <c r="K54" s="40"/>
      <c r="L54" s="39">
        <f>J54-K54</f>
        <v>0</v>
      </c>
      <c r="M54" s="41"/>
      <c r="N54" s="39">
        <v>3</v>
      </c>
      <c r="O54" s="40">
        <v>0</v>
      </c>
      <c r="P54" s="39">
        <v>3</v>
      </c>
      <c r="Q54" s="41">
        <f>O54/N54</f>
        <v>0</v>
      </c>
      <c r="R54" s="41"/>
      <c r="S54" s="42"/>
      <c r="T54" s="41"/>
      <c r="U54" s="41"/>
    </row>
    <row r="55" spans="1:25">
      <c r="A55" s="1"/>
      <c r="B55" s="148"/>
      <c r="C55" s="149"/>
      <c r="D55" s="37">
        <v>1634</v>
      </c>
      <c r="E55" s="38" t="s">
        <v>88</v>
      </c>
      <c r="F55" s="39">
        <v>7</v>
      </c>
      <c r="G55" s="40">
        <v>7</v>
      </c>
      <c r="H55" s="39">
        <f t="shared" si="6"/>
        <v>0</v>
      </c>
      <c r="I55" s="41">
        <f t="shared" si="5"/>
        <v>1</v>
      </c>
      <c r="J55" s="39">
        <v>0</v>
      </c>
      <c r="K55" s="40"/>
      <c r="L55" s="39">
        <f>J55-K55</f>
        <v>0</v>
      </c>
      <c r="M55" s="41" t="e">
        <f>K55/J55</f>
        <v>#DIV/0!</v>
      </c>
      <c r="N55" s="39"/>
      <c r="O55" s="40"/>
      <c r="P55" s="39"/>
      <c r="Q55" s="41"/>
      <c r="R55" s="41"/>
      <c r="S55" s="42"/>
      <c r="T55" s="41"/>
      <c r="U55" s="41"/>
    </row>
    <row r="56" spans="1:25">
      <c r="A56" s="1"/>
      <c r="B56" s="148">
        <v>12</v>
      </c>
      <c r="C56" s="149" t="s">
        <v>89</v>
      </c>
      <c r="D56" s="37">
        <v>17694</v>
      </c>
      <c r="E56" s="38" t="s">
        <v>90</v>
      </c>
      <c r="F56" s="39">
        <v>10</v>
      </c>
      <c r="G56" s="40">
        <v>5</v>
      </c>
      <c r="H56" s="39">
        <f t="shared" si="6"/>
        <v>5</v>
      </c>
      <c r="I56" s="41">
        <f t="shared" si="5"/>
        <v>0.5</v>
      </c>
      <c r="J56" s="39"/>
      <c r="K56" s="40"/>
      <c r="L56" s="39"/>
      <c r="M56" s="41"/>
      <c r="N56" s="39">
        <v>2</v>
      </c>
      <c r="O56" s="40">
        <v>1</v>
      </c>
      <c r="P56" s="39">
        <f>N56-O56</f>
        <v>1</v>
      </c>
      <c r="Q56" s="41">
        <f>O56/N56</f>
        <v>0.5</v>
      </c>
      <c r="R56" s="41"/>
      <c r="S56" s="42"/>
      <c r="T56" s="41"/>
      <c r="U56" s="41"/>
    </row>
    <row r="57" spans="1:25">
      <c r="A57" s="1"/>
      <c r="B57" s="148"/>
      <c r="C57" s="149"/>
      <c r="D57" s="37">
        <v>17724</v>
      </c>
      <c r="E57" s="38" t="s">
        <v>91</v>
      </c>
      <c r="F57" s="39">
        <v>10</v>
      </c>
      <c r="G57" s="40">
        <v>8</v>
      </c>
      <c r="H57" s="39">
        <f t="shared" si="6"/>
        <v>2</v>
      </c>
      <c r="I57" s="41">
        <f t="shared" si="5"/>
        <v>0.8</v>
      </c>
      <c r="J57" s="39"/>
      <c r="K57" s="40"/>
      <c r="L57" s="39"/>
      <c r="M57" s="41"/>
      <c r="N57" s="39"/>
      <c r="O57" s="40"/>
      <c r="P57" s="39"/>
      <c r="Q57" s="41"/>
      <c r="R57" s="41"/>
      <c r="S57" s="42"/>
      <c r="T57" s="41"/>
      <c r="U57" s="41"/>
    </row>
    <row r="58" spans="1:25">
      <c r="A58" s="1"/>
      <c r="B58" s="148"/>
      <c r="C58" s="149"/>
      <c r="D58" s="37">
        <v>17695</v>
      </c>
      <c r="E58" s="38" t="s">
        <v>92</v>
      </c>
      <c r="F58" s="39">
        <v>10</v>
      </c>
      <c r="G58" s="40">
        <v>7</v>
      </c>
      <c r="H58" s="39">
        <f t="shared" si="6"/>
        <v>3</v>
      </c>
      <c r="I58" s="41">
        <f t="shared" si="5"/>
        <v>0.7</v>
      </c>
      <c r="J58" s="39"/>
      <c r="K58" s="40"/>
      <c r="L58" s="39"/>
      <c r="M58" s="41"/>
      <c r="N58" s="39">
        <v>2</v>
      </c>
      <c r="O58" s="40">
        <v>1</v>
      </c>
      <c r="P58" s="39">
        <f>N58-O58</f>
        <v>1</v>
      </c>
      <c r="Q58" s="41">
        <f>O58/N58</f>
        <v>0.5</v>
      </c>
      <c r="R58" s="41"/>
      <c r="S58" s="42"/>
      <c r="T58" s="41"/>
      <c r="U58" s="41"/>
    </row>
    <row r="59" spans="1:25">
      <c r="A59" s="1"/>
      <c r="B59" s="148"/>
      <c r="C59" s="149"/>
      <c r="D59" s="37">
        <v>24293</v>
      </c>
      <c r="E59" s="38" t="s">
        <v>93</v>
      </c>
      <c r="F59" s="39">
        <v>14</v>
      </c>
      <c r="G59" s="40">
        <v>3</v>
      </c>
      <c r="H59" s="39">
        <f t="shared" si="6"/>
        <v>11</v>
      </c>
      <c r="I59" s="41">
        <f t="shared" si="5"/>
        <v>0.21428571428571427</v>
      </c>
      <c r="J59" s="39"/>
      <c r="K59" s="40"/>
      <c r="L59" s="39"/>
      <c r="M59" s="41"/>
      <c r="N59" s="39"/>
      <c r="O59" s="40"/>
      <c r="P59" s="39"/>
      <c r="Q59" s="41"/>
      <c r="R59" s="41"/>
      <c r="S59" s="42"/>
      <c r="T59" s="41"/>
      <c r="U59" s="41"/>
    </row>
    <row r="60" spans="1:25">
      <c r="A60" s="1"/>
      <c r="B60" s="148">
        <v>13</v>
      </c>
      <c r="C60" s="149" t="s">
        <v>94</v>
      </c>
      <c r="D60" s="37">
        <v>2631</v>
      </c>
      <c r="E60" s="38" t="s">
        <v>95</v>
      </c>
      <c r="F60" s="39">
        <v>8</v>
      </c>
      <c r="G60" s="40">
        <v>6</v>
      </c>
      <c r="H60" s="39">
        <f t="shared" si="6"/>
        <v>2</v>
      </c>
      <c r="I60" s="41">
        <f t="shared" ref="I60:I86" si="7">G60/F60</f>
        <v>0.75</v>
      </c>
      <c r="J60" s="39"/>
      <c r="K60" s="40"/>
      <c r="L60" s="39"/>
      <c r="M60" s="41"/>
      <c r="N60" s="39"/>
      <c r="O60" s="40"/>
      <c r="P60" s="39"/>
      <c r="Q60" s="41"/>
      <c r="R60" s="41"/>
      <c r="S60" s="42"/>
      <c r="T60" s="41"/>
      <c r="U60" s="41"/>
    </row>
    <row r="61" spans="1:25">
      <c r="A61" s="1"/>
      <c r="B61" s="148"/>
      <c r="C61" s="149"/>
      <c r="D61" s="37">
        <v>2619</v>
      </c>
      <c r="E61" s="38" t="s">
        <v>96</v>
      </c>
      <c r="F61" s="39">
        <v>8</v>
      </c>
      <c r="G61" s="40">
        <v>8</v>
      </c>
      <c r="H61" s="39">
        <f t="shared" si="6"/>
        <v>0</v>
      </c>
      <c r="I61" s="41">
        <f t="shared" si="7"/>
        <v>1</v>
      </c>
      <c r="J61" s="39">
        <v>2</v>
      </c>
      <c r="K61" s="40">
        <v>2</v>
      </c>
      <c r="L61" s="39">
        <f>J61-K61</f>
        <v>0</v>
      </c>
      <c r="M61" s="41">
        <f>K61/J61</f>
        <v>1</v>
      </c>
      <c r="N61" s="39"/>
      <c r="O61" s="40"/>
      <c r="P61" s="39"/>
      <c r="Q61" s="41"/>
      <c r="R61" s="41"/>
      <c r="S61" s="42"/>
      <c r="T61" s="41"/>
      <c r="U61" s="41"/>
    </row>
    <row r="62" spans="1:25">
      <c r="A62" s="1"/>
      <c r="B62" s="36">
        <v>14</v>
      </c>
      <c r="C62" s="37" t="s">
        <v>97</v>
      </c>
      <c r="D62" s="37">
        <v>13825</v>
      </c>
      <c r="E62" s="38" t="s">
        <v>98</v>
      </c>
      <c r="F62" s="39">
        <v>10</v>
      </c>
      <c r="G62" s="40">
        <v>10</v>
      </c>
      <c r="H62" s="39">
        <f t="shared" si="6"/>
        <v>0</v>
      </c>
      <c r="I62" s="41">
        <f t="shared" si="7"/>
        <v>1</v>
      </c>
      <c r="J62" s="39"/>
      <c r="K62" s="40"/>
      <c r="L62" s="39"/>
      <c r="M62" s="41"/>
      <c r="N62" s="39">
        <v>1</v>
      </c>
      <c r="O62" s="40">
        <v>0</v>
      </c>
      <c r="P62" s="39">
        <f>N62-O62</f>
        <v>1</v>
      </c>
      <c r="Q62" s="41">
        <f>O62/N62</f>
        <v>0</v>
      </c>
      <c r="R62" s="41"/>
      <c r="S62" s="42"/>
      <c r="T62" s="41"/>
      <c r="U62" s="41"/>
    </row>
    <row r="63" spans="1:25">
      <c r="A63" s="1"/>
      <c r="B63" s="148">
        <v>15</v>
      </c>
      <c r="C63" s="149" t="s">
        <v>99</v>
      </c>
      <c r="D63" s="37">
        <v>12228</v>
      </c>
      <c r="E63" s="38" t="s">
        <v>100</v>
      </c>
      <c r="F63" s="39">
        <v>6</v>
      </c>
      <c r="G63" s="40">
        <v>6</v>
      </c>
      <c r="H63" s="39">
        <f t="shared" si="6"/>
        <v>0</v>
      </c>
      <c r="I63" s="41">
        <f t="shared" si="7"/>
        <v>1</v>
      </c>
      <c r="J63" s="39"/>
      <c r="K63" s="40"/>
      <c r="L63" s="39"/>
      <c r="M63" s="41"/>
      <c r="N63" s="39"/>
      <c r="O63" s="40"/>
      <c r="P63" s="39"/>
      <c r="Q63" s="41"/>
      <c r="R63" s="41"/>
      <c r="S63" s="42"/>
      <c r="T63" s="41"/>
      <c r="U63" s="41"/>
    </row>
    <row r="64" spans="1:25">
      <c r="A64" s="1"/>
      <c r="B64" s="148"/>
      <c r="C64" s="149"/>
      <c r="D64" s="37">
        <v>12515</v>
      </c>
      <c r="E64" s="38" t="s">
        <v>101</v>
      </c>
      <c r="F64" s="39">
        <v>6</v>
      </c>
      <c r="G64" s="40">
        <v>2</v>
      </c>
      <c r="H64" s="39">
        <f t="shared" si="6"/>
        <v>4</v>
      </c>
      <c r="I64" s="41">
        <f t="shared" si="7"/>
        <v>0.33333333333333331</v>
      </c>
      <c r="J64" s="39"/>
      <c r="K64" s="40"/>
      <c r="L64" s="39"/>
      <c r="M64" s="41"/>
      <c r="N64" s="39"/>
      <c r="O64" s="40"/>
      <c r="P64" s="39"/>
      <c r="Q64" s="41"/>
      <c r="R64" s="41"/>
      <c r="S64" s="42"/>
      <c r="T64" s="41"/>
      <c r="U64" s="41"/>
    </row>
    <row r="65" spans="1:25">
      <c r="A65" s="1"/>
      <c r="B65" s="148"/>
      <c r="C65" s="149"/>
      <c r="D65" s="37">
        <v>12127</v>
      </c>
      <c r="E65" s="38" t="s">
        <v>102</v>
      </c>
      <c r="F65" s="39">
        <v>8</v>
      </c>
      <c r="G65" s="40">
        <v>8</v>
      </c>
      <c r="H65" s="39">
        <f t="shared" si="6"/>
        <v>0</v>
      </c>
      <c r="I65" s="41">
        <f t="shared" si="7"/>
        <v>1</v>
      </c>
      <c r="J65" s="39"/>
      <c r="K65" s="40"/>
      <c r="L65" s="39"/>
      <c r="M65" s="41"/>
      <c r="N65" s="39">
        <v>6</v>
      </c>
      <c r="O65" s="40">
        <v>1</v>
      </c>
      <c r="P65" s="39">
        <f>N65-O65</f>
        <v>5</v>
      </c>
      <c r="Q65" s="41">
        <f>O65/N65</f>
        <v>0.16666666666666666</v>
      </c>
      <c r="R65" s="41"/>
      <c r="S65" s="42"/>
      <c r="T65" s="41"/>
      <c r="U65" s="41"/>
    </row>
    <row r="66" spans="1:25">
      <c r="A66" s="1"/>
      <c r="B66" s="148"/>
      <c r="C66" s="149"/>
      <c r="D66" s="37">
        <v>12227</v>
      </c>
      <c r="E66" s="38" t="s">
        <v>103</v>
      </c>
      <c r="F66" s="39">
        <v>14</v>
      </c>
      <c r="G66" s="40">
        <v>14</v>
      </c>
      <c r="H66" s="39">
        <f t="shared" si="6"/>
        <v>0</v>
      </c>
      <c r="I66" s="41">
        <f t="shared" si="7"/>
        <v>1</v>
      </c>
      <c r="J66" s="39"/>
      <c r="K66" s="40"/>
      <c r="L66" s="39"/>
      <c r="M66" s="41"/>
      <c r="N66" s="39">
        <v>2</v>
      </c>
      <c r="O66" s="40">
        <v>0</v>
      </c>
      <c r="P66" s="39">
        <f>N66-O66</f>
        <v>2</v>
      </c>
      <c r="Q66" s="41">
        <f>O66/N66</f>
        <v>0</v>
      </c>
      <c r="R66" s="41"/>
      <c r="S66" s="42"/>
      <c r="T66" s="41"/>
      <c r="U66" s="41"/>
    </row>
    <row r="67" spans="1:25">
      <c r="A67" s="1"/>
      <c r="B67" s="148"/>
      <c r="C67" s="149"/>
      <c r="D67" s="37"/>
      <c r="E67" s="38" t="s">
        <v>104</v>
      </c>
      <c r="F67" s="39">
        <v>10</v>
      </c>
      <c r="G67" s="40">
        <v>0</v>
      </c>
      <c r="H67" s="39">
        <f t="shared" si="6"/>
        <v>10</v>
      </c>
      <c r="I67" s="41">
        <f t="shared" si="7"/>
        <v>0</v>
      </c>
      <c r="J67" s="39"/>
      <c r="K67" s="40"/>
      <c r="L67" s="39"/>
      <c r="M67" s="41"/>
      <c r="N67" s="39"/>
      <c r="O67" s="40"/>
      <c r="P67" s="39"/>
      <c r="Q67" s="41"/>
      <c r="R67" s="41"/>
      <c r="S67" s="42"/>
      <c r="T67" s="41"/>
      <c r="U67" s="41"/>
    </row>
    <row r="68" spans="1:25">
      <c r="A68" s="1"/>
      <c r="B68" s="148"/>
      <c r="C68" s="149"/>
      <c r="D68" s="37">
        <v>12100</v>
      </c>
      <c r="E68" s="38" t="s">
        <v>105</v>
      </c>
      <c r="F68" s="39">
        <v>22</v>
      </c>
      <c r="G68" s="40">
        <v>16</v>
      </c>
      <c r="H68" s="39">
        <f t="shared" si="6"/>
        <v>6</v>
      </c>
      <c r="I68" s="41">
        <f t="shared" si="7"/>
        <v>0.72727272727272729</v>
      </c>
      <c r="J68" s="39"/>
      <c r="K68" s="40"/>
      <c r="L68" s="39"/>
      <c r="M68" s="41"/>
      <c r="N68" s="39">
        <v>2</v>
      </c>
      <c r="O68" s="40">
        <v>0</v>
      </c>
      <c r="P68" s="39">
        <f>N68-O68</f>
        <v>2</v>
      </c>
      <c r="Q68" s="41">
        <f>O68/N68</f>
        <v>0</v>
      </c>
      <c r="R68" s="41"/>
      <c r="S68" s="42"/>
      <c r="T68" s="41"/>
      <c r="U68" s="41"/>
    </row>
    <row r="69" spans="1:25">
      <c r="A69" s="1"/>
      <c r="B69" s="148"/>
      <c r="C69" s="37" t="s">
        <v>106</v>
      </c>
      <c r="D69" s="37">
        <v>16816</v>
      </c>
      <c r="E69" s="38" t="s">
        <v>107</v>
      </c>
      <c r="F69" s="39">
        <v>15</v>
      </c>
      <c r="G69" s="40">
        <v>8</v>
      </c>
      <c r="H69" s="39">
        <f t="shared" si="6"/>
        <v>7</v>
      </c>
      <c r="I69" s="41">
        <f t="shared" si="7"/>
        <v>0.53333333333333333</v>
      </c>
      <c r="J69" s="39"/>
      <c r="K69" s="40"/>
      <c r="L69" s="39"/>
      <c r="M69" s="41"/>
      <c r="N69" s="39">
        <v>2</v>
      </c>
      <c r="O69" s="40">
        <v>1</v>
      </c>
      <c r="P69" s="39">
        <f>N69-O69</f>
        <v>1</v>
      </c>
      <c r="Q69" s="41">
        <f>O69/N69</f>
        <v>0.5</v>
      </c>
      <c r="R69" s="43">
        <v>2</v>
      </c>
      <c r="S69" s="42"/>
      <c r="T69" s="41">
        <f>S69/R69</f>
        <v>0</v>
      </c>
      <c r="U69" s="41"/>
    </row>
    <row r="70" spans="1:25">
      <c r="A70" s="5" t="s">
        <v>108</v>
      </c>
      <c r="B70" s="5"/>
      <c r="C70" s="5"/>
      <c r="D70" s="5"/>
      <c r="E70" s="5"/>
      <c r="F70" s="16">
        <f>SUM(F54:F69)</f>
        <v>165</v>
      </c>
      <c r="G70" s="16">
        <f>SUM(G54:G69)</f>
        <v>115</v>
      </c>
      <c r="H70" s="16">
        <f>SUM(H54:H69)</f>
        <v>50</v>
      </c>
      <c r="I70" s="27">
        <f t="shared" si="7"/>
        <v>0.69696969696969702</v>
      </c>
      <c r="J70" s="16">
        <f>SUM(J54:J69)</f>
        <v>2</v>
      </c>
      <c r="K70" s="16">
        <f>SUM(K54:K69)</f>
        <v>2</v>
      </c>
      <c r="L70" s="16">
        <f>J70-K70</f>
        <v>0</v>
      </c>
      <c r="M70" s="27">
        <f>K70/J70</f>
        <v>1</v>
      </c>
      <c r="N70" s="16">
        <f>SUM(N54:N69)</f>
        <v>20</v>
      </c>
      <c r="O70" s="16">
        <f>SUM(O54:O69)</f>
        <v>4</v>
      </c>
      <c r="P70" s="16">
        <f>SUM(P54:P69)</f>
        <v>16</v>
      </c>
      <c r="Q70" s="27">
        <f>O70/N70</f>
        <v>0.2</v>
      </c>
      <c r="R70" s="27"/>
      <c r="S70" s="27"/>
      <c r="T70" s="27"/>
      <c r="U70" s="27"/>
      <c r="V70" s="44"/>
      <c r="W70" s="44"/>
      <c r="X70" s="44"/>
      <c r="Y70" s="44"/>
    </row>
    <row r="71" spans="1:25">
      <c r="A71" s="150" t="s">
        <v>109</v>
      </c>
      <c r="B71" s="5">
        <v>16</v>
      </c>
      <c r="C71" s="12" t="s">
        <v>110</v>
      </c>
      <c r="D71" s="15">
        <v>254</v>
      </c>
      <c r="E71" s="45" t="s">
        <v>111</v>
      </c>
      <c r="F71" s="46">
        <v>2</v>
      </c>
      <c r="G71" s="47">
        <v>0</v>
      </c>
      <c r="H71" s="46">
        <f t="shared" ref="H71:H84" si="8">F71-G71</f>
        <v>2</v>
      </c>
      <c r="I71" s="48">
        <f t="shared" si="7"/>
        <v>0</v>
      </c>
      <c r="J71" s="49"/>
      <c r="K71" s="47"/>
      <c r="L71" s="46"/>
      <c r="M71" s="48"/>
      <c r="N71" s="46">
        <v>2</v>
      </c>
      <c r="O71" s="47"/>
      <c r="P71" s="46">
        <f>N71-O71</f>
        <v>2</v>
      </c>
      <c r="Q71" s="48">
        <f>O71/N71</f>
        <v>0</v>
      </c>
      <c r="R71" s="48"/>
      <c r="S71" s="50"/>
      <c r="T71" s="48"/>
      <c r="U71" s="48"/>
    </row>
    <row r="72" spans="1:25">
      <c r="A72" s="150"/>
      <c r="B72" s="5"/>
      <c r="C72" s="12"/>
      <c r="D72" s="15">
        <v>348</v>
      </c>
      <c r="E72" s="45" t="s">
        <v>112</v>
      </c>
      <c r="F72" s="46">
        <v>14</v>
      </c>
      <c r="G72" s="47">
        <v>14</v>
      </c>
      <c r="H72" s="46">
        <f t="shared" si="8"/>
        <v>0</v>
      </c>
      <c r="I72" s="48">
        <f t="shared" si="7"/>
        <v>1</v>
      </c>
      <c r="J72" s="49"/>
      <c r="K72" s="47"/>
      <c r="L72" s="46"/>
      <c r="M72" s="48"/>
      <c r="N72" s="46"/>
      <c r="O72" s="47"/>
      <c r="P72" s="46"/>
      <c r="Q72" s="48"/>
      <c r="R72" s="48"/>
      <c r="S72" s="50"/>
      <c r="T72" s="48"/>
      <c r="U72" s="48"/>
    </row>
    <row r="73" spans="1:25">
      <c r="A73" s="150"/>
      <c r="B73" s="5"/>
      <c r="C73" s="12" t="s">
        <v>113</v>
      </c>
      <c r="D73" s="15">
        <v>646</v>
      </c>
      <c r="E73" s="45" t="s">
        <v>114</v>
      </c>
      <c r="F73" s="46">
        <v>5</v>
      </c>
      <c r="G73" s="47">
        <v>5</v>
      </c>
      <c r="H73" s="46">
        <f t="shared" si="8"/>
        <v>0</v>
      </c>
      <c r="I73" s="48">
        <f t="shared" si="7"/>
        <v>1</v>
      </c>
      <c r="J73" s="49">
        <v>5</v>
      </c>
      <c r="K73" s="47"/>
      <c r="L73" s="46">
        <f>J73-K73</f>
        <v>5</v>
      </c>
      <c r="M73" s="48">
        <f>K73/J73</f>
        <v>0</v>
      </c>
      <c r="N73" s="46"/>
      <c r="O73" s="47"/>
      <c r="P73" s="46"/>
      <c r="Q73" s="48"/>
      <c r="R73" s="48"/>
      <c r="S73" s="50"/>
      <c r="T73" s="48"/>
      <c r="U73" s="48"/>
    </row>
    <row r="74" spans="1:25">
      <c r="A74" s="150"/>
      <c r="B74" s="5"/>
      <c r="C74" s="12"/>
      <c r="D74" s="15">
        <v>656</v>
      </c>
      <c r="E74" s="45" t="s">
        <v>115</v>
      </c>
      <c r="F74" s="46">
        <v>25</v>
      </c>
      <c r="G74" s="47">
        <v>11</v>
      </c>
      <c r="H74" s="46">
        <f t="shared" si="8"/>
        <v>14</v>
      </c>
      <c r="I74" s="48">
        <f t="shared" si="7"/>
        <v>0.44</v>
      </c>
      <c r="J74" s="49"/>
      <c r="K74" s="47"/>
      <c r="L74" s="46"/>
      <c r="M74" s="48"/>
      <c r="N74" s="46"/>
      <c r="O74" s="47"/>
      <c r="P74" s="46"/>
      <c r="Q74" s="48"/>
      <c r="R74" s="48"/>
      <c r="S74" s="50"/>
      <c r="T74" s="48"/>
      <c r="U74" s="48"/>
    </row>
    <row r="75" spans="1:25">
      <c r="A75" s="150"/>
      <c r="B75" s="5">
        <v>17</v>
      </c>
      <c r="C75" s="12" t="s">
        <v>116</v>
      </c>
      <c r="D75" s="15">
        <v>10886</v>
      </c>
      <c r="E75" s="45" t="s">
        <v>117</v>
      </c>
      <c r="F75" s="46">
        <v>15</v>
      </c>
      <c r="G75" s="47">
        <v>12</v>
      </c>
      <c r="H75" s="46">
        <f t="shared" si="8"/>
        <v>3</v>
      </c>
      <c r="I75" s="48">
        <f t="shared" si="7"/>
        <v>0.8</v>
      </c>
      <c r="J75" s="49">
        <v>2</v>
      </c>
      <c r="K75" s="47"/>
      <c r="L75" s="46">
        <f>J75-K75</f>
        <v>2</v>
      </c>
      <c r="M75" s="48">
        <f>K75/J75</f>
        <v>0</v>
      </c>
      <c r="N75" s="46">
        <v>1</v>
      </c>
      <c r="O75" s="47"/>
      <c r="P75" s="46">
        <f>N75-O75</f>
        <v>1</v>
      </c>
      <c r="Q75" s="48">
        <f>O75/N75</f>
        <v>0</v>
      </c>
      <c r="R75" s="48"/>
      <c r="S75" s="50"/>
      <c r="T75" s="48"/>
      <c r="U75" s="48"/>
    </row>
    <row r="76" spans="1:25">
      <c r="A76" s="150"/>
      <c r="B76" s="5"/>
      <c r="C76" s="12"/>
      <c r="D76" s="15">
        <v>10723</v>
      </c>
      <c r="E76" s="45" t="s">
        <v>118</v>
      </c>
      <c r="F76" s="46">
        <v>17</v>
      </c>
      <c r="G76" s="47">
        <v>10</v>
      </c>
      <c r="H76" s="46">
        <f t="shared" si="8"/>
        <v>7</v>
      </c>
      <c r="I76" s="48">
        <f t="shared" si="7"/>
        <v>0.58823529411764708</v>
      </c>
      <c r="J76" s="49"/>
      <c r="K76" s="47"/>
      <c r="L76" s="46"/>
      <c r="M76" s="48"/>
      <c r="N76" s="46">
        <v>5</v>
      </c>
      <c r="O76" s="47"/>
      <c r="P76" s="46">
        <f>N76-O76</f>
        <v>5</v>
      </c>
      <c r="Q76" s="48">
        <f>O76/N76</f>
        <v>0</v>
      </c>
      <c r="R76" s="48"/>
      <c r="S76" s="50"/>
      <c r="T76" s="48"/>
      <c r="U76" s="48"/>
    </row>
    <row r="77" spans="1:25">
      <c r="A77" s="150"/>
      <c r="B77" s="5"/>
      <c r="C77" s="12"/>
      <c r="D77" s="15">
        <v>10888</v>
      </c>
      <c r="E77" s="45" t="s">
        <v>119</v>
      </c>
      <c r="F77" s="46">
        <v>7</v>
      </c>
      <c r="G77" s="47">
        <v>0</v>
      </c>
      <c r="H77" s="46">
        <f t="shared" si="8"/>
        <v>7</v>
      </c>
      <c r="I77" s="48">
        <f t="shared" si="7"/>
        <v>0</v>
      </c>
      <c r="J77" s="49"/>
      <c r="K77" s="47"/>
      <c r="L77" s="46"/>
      <c r="M77" s="48"/>
      <c r="N77" s="46">
        <v>10</v>
      </c>
      <c r="O77" s="47"/>
      <c r="P77" s="46">
        <f>N77-O77</f>
        <v>10</v>
      </c>
      <c r="Q77" s="48">
        <f>O77/N77</f>
        <v>0</v>
      </c>
      <c r="R77" s="48"/>
      <c r="S77" s="50"/>
      <c r="T77" s="48"/>
      <c r="U77" s="48"/>
      <c r="V77" t="s">
        <v>56</v>
      </c>
    </row>
    <row r="78" spans="1:25">
      <c r="A78" s="150"/>
      <c r="B78" s="5"/>
      <c r="C78" s="12"/>
      <c r="D78" s="15">
        <v>10989</v>
      </c>
      <c r="E78" s="45" t="s">
        <v>120</v>
      </c>
      <c r="F78" s="46">
        <v>28</v>
      </c>
      <c r="G78" s="47">
        <v>10</v>
      </c>
      <c r="H78" s="46">
        <f t="shared" si="8"/>
        <v>18</v>
      </c>
      <c r="I78" s="48">
        <f t="shared" si="7"/>
        <v>0.35714285714285715</v>
      </c>
      <c r="J78" s="49">
        <v>4</v>
      </c>
      <c r="K78" s="47"/>
      <c r="L78" s="46">
        <f>J78-K78</f>
        <v>4</v>
      </c>
      <c r="M78" s="48">
        <f>K78/J78</f>
        <v>0</v>
      </c>
      <c r="N78" s="46">
        <v>7</v>
      </c>
      <c r="O78" s="47"/>
      <c r="P78" s="46">
        <f>N78-O78</f>
        <v>7</v>
      </c>
      <c r="Q78" s="48">
        <f>O78/N78</f>
        <v>0</v>
      </c>
      <c r="R78" s="48"/>
      <c r="S78" s="50"/>
      <c r="T78" s="48"/>
      <c r="U78" s="48"/>
    </row>
    <row r="79" spans="1:25">
      <c r="A79" s="150"/>
      <c r="B79" s="5"/>
      <c r="C79" s="15" t="s">
        <v>121</v>
      </c>
      <c r="D79" s="15">
        <v>1359</v>
      </c>
      <c r="E79" s="45" t="s">
        <v>122</v>
      </c>
      <c r="F79" s="46">
        <v>10</v>
      </c>
      <c r="G79" s="47">
        <v>8</v>
      </c>
      <c r="H79" s="46">
        <f t="shared" si="8"/>
        <v>2</v>
      </c>
      <c r="I79" s="48">
        <f t="shared" si="7"/>
        <v>0.8</v>
      </c>
      <c r="J79" s="49"/>
      <c r="K79" s="47"/>
      <c r="L79" s="46"/>
      <c r="M79" s="48"/>
      <c r="N79" s="46"/>
      <c r="O79" s="47"/>
      <c r="P79" s="46"/>
      <c r="Q79" s="48"/>
      <c r="R79" s="48"/>
      <c r="S79" s="50"/>
      <c r="T79" s="48"/>
      <c r="U79" s="48"/>
    </row>
    <row r="80" spans="1:25">
      <c r="A80" s="150"/>
      <c r="B80" s="5">
        <v>18</v>
      </c>
      <c r="C80" s="15" t="s">
        <v>123</v>
      </c>
      <c r="D80" s="15">
        <v>1062</v>
      </c>
      <c r="E80" s="45" t="s">
        <v>124</v>
      </c>
      <c r="F80" s="46">
        <v>10</v>
      </c>
      <c r="G80" s="47">
        <v>7</v>
      </c>
      <c r="H80" s="46">
        <f t="shared" si="8"/>
        <v>3</v>
      </c>
      <c r="I80" s="48">
        <f t="shared" si="7"/>
        <v>0.7</v>
      </c>
      <c r="J80" s="49"/>
      <c r="K80" s="47"/>
      <c r="L80" s="46"/>
      <c r="M80" s="48"/>
      <c r="N80" s="46"/>
      <c r="O80" s="47"/>
      <c r="P80" s="46"/>
      <c r="Q80" s="48"/>
      <c r="R80" s="48"/>
      <c r="S80" s="50"/>
      <c r="T80" s="48"/>
      <c r="U80" s="48"/>
    </row>
    <row r="81" spans="1:25">
      <c r="A81" s="150"/>
      <c r="B81" s="5"/>
      <c r="C81" s="51" t="s">
        <v>125</v>
      </c>
      <c r="D81" s="15">
        <v>2969</v>
      </c>
      <c r="E81" s="45" t="s">
        <v>126</v>
      </c>
      <c r="F81" s="46">
        <v>10</v>
      </c>
      <c r="G81" s="47">
        <v>10</v>
      </c>
      <c r="H81" s="46">
        <f t="shared" si="8"/>
        <v>0</v>
      </c>
      <c r="I81" s="48">
        <f t="shared" si="7"/>
        <v>1</v>
      </c>
      <c r="J81" s="49"/>
      <c r="K81" s="47"/>
      <c r="L81" s="46"/>
      <c r="M81" s="48"/>
      <c r="N81" s="46"/>
      <c r="O81" s="47"/>
      <c r="P81" s="46"/>
      <c r="Q81" s="48"/>
      <c r="R81" s="48"/>
      <c r="S81" s="50"/>
      <c r="T81" s="48"/>
      <c r="U81" s="48"/>
    </row>
    <row r="82" spans="1:25">
      <c r="A82" s="150"/>
      <c r="B82" s="26">
        <v>19</v>
      </c>
      <c r="C82" s="15" t="s">
        <v>127</v>
      </c>
      <c r="D82" s="15">
        <v>10079</v>
      </c>
      <c r="E82" s="45" t="s">
        <v>128</v>
      </c>
      <c r="F82" s="46">
        <v>5</v>
      </c>
      <c r="G82" s="47">
        <v>5</v>
      </c>
      <c r="H82" s="46">
        <f t="shared" si="8"/>
        <v>0</v>
      </c>
      <c r="I82" s="48">
        <f t="shared" si="7"/>
        <v>1</v>
      </c>
      <c r="J82" s="49"/>
      <c r="K82" s="47"/>
      <c r="L82" s="46"/>
      <c r="M82" s="48"/>
      <c r="N82" s="46"/>
      <c r="O82" s="47"/>
      <c r="P82" s="46"/>
      <c r="Q82" s="48"/>
      <c r="R82" s="48"/>
      <c r="S82" s="50"/>
      <c r="T82" s="48"/>
      <c r="U82" s="48"/>
    </row>
    <row r="83" spans="1:25">
      <c r="A83" s="150"/>
      <c r="B83" s="5">
        <v>22</v>
      </c>
      <c r="C83" s="12" t="s">
        <v>129</v>
      </c>
      <c r="D83" s="15">
        <v>9998</v>
      </c>
      <c r="E83" s="45" t="s">
        <v>130</v>
      </c>
      <c r="F83" s="46">
        <v>9</v>
      </c>
      <c r="G83" s="47">
        <v>6</v>
      </c>
      <c r="H83" s="46">
        <f t="shared" si="8"/>
        <v>3</v>
      </c>
      <c r="I83" s="48">
        <f t="shared" si="7"/>
        <v>0.66666666666666663</v>
      </c>
      <c r="J83" s="49">
        <v>4</v>
      </c>
      <c r="K83" s="47"/>
      <c r="L83" s="46">
        <f>J83-K83</f>
        <v>4</v>
      </c>
      <c r="M83" s="48"/>
      <c r="N83" s="46">
        <v>2</v>
      </c>
      <c r="O83" s="47"/>
      <c r="P83" s="46">
        <f>N83-O83</f>
        <v>2</v>
      </c>
      <c r="Q83" s="48">
        <f>O83/N83</f>
        <v>0</v>
      </c>
      <c r="R83" s="48"/>
      <c r="S83" s="50"/>
      <c r="T83" s="48"/>
      <c r="U83" s="48"/>
    </row>
    <row r="84" spans="1:25">
      <c r="A84" s="150"/>
      <c r="B84" s="5"/>
      <c r="C84" s="12"/>
      <c r="D84" s="15">
        <v>10014</v>
      </c>
      <c r="E84" s="45" t="s">
        <v>131</v>
      </c>
      <c r="F84" s="46">
        <v>4</v>
      </c>
      <c r="G84" s="47">
        <v>2</v>
      </c>
      <c r="H84" s="46">
        <f t="shared" si="8"/>
        <v>2</v>
      </c>
      <c r="I84" s="48">
        <f t="shared" si="7"/>
        <v>0.5</v>
      </c>
      <c r="J84" s="49"/>
      <c r="K84" s="47"/>
      <c r="L84" s="46"/>
      <c r="M84" s="48"/>
      <c r="N84" s="46">
        <v>2</v>
      </c>
      <c r="O84" s="47"/>
      <c r="P84" s="46">
        <f>N84-O84</f>
        <v>2</v>
      </c>
      <c r="Q84" s="48">
        <f>O84/N84</f>
        <v>0</v>
      </c>
      <c r="R84" s="48"/>
      <c r="S84" s="50"/>
      <c r="T84" s="48"/>
      <c r="U84" s="48"/>
    </row>
    <row r="85" spans="1:25">
      <c r="A85" s="10" t="s">
        <v>132</v>
      </c>
      <c r="B85" s="10"/>
      <c r="C85" s="10"/>
      <c r="D85" s="10"/>
      <c r="E85" s="10"/>
      <c r="F85" s="16">
        <f>SUM(F71:F84)</f>
        <v>161</v>
      </c>
      <c r="G85" s="16">
        <f>SUM(G71:G84)</f>
        <v>100</v>
      </c>
      <c r="H85" s="16">
        <f>SUM(H71:H84)</f>
        <v>61</v>
      </c>
      <c r="I85" s="27">
        <f t="shared" si="7"/>
        <v>0.6211180124223602</v>
      </c>
      <c r="J85" s="16">
        <f>SUM(J71:J84)</f>
        <v>15</v>
      </c>
      <c r="K85" s="16">
        <f>SUM(K71:K84)</f>
        <v>0</v>
      </c>
      <c r="L85" s="16">
        <f>J85-K85</f>
        <v>15</v>
      </c>
      <c r="M85" s="27">
        <f>K85/J85</f>
        <v>0</v>
      </c>
      <c r="N85" s="16">
        <f>SUM(N71:N84)</f>
        <v>29</v>
      </c>
      <c r="O85" s="16">
        <f>SUM(O71:O84)</f>
        <v>0</v>
      </c>
      <c r="P85" s="16">
        <f>SUM(P71:P84)</f>
        <v>29</v>
      </c>
      <c r="Q85" s="27">
        <f>O85/N85</f>
        <v>0</v>
      </c>
      <c r="R85" s="27"/>
      <c r="S85" s="27"/>
      <c r="T85" s="27"/>
      <c r="U85" s="27"/>
      <c r="V85" s="44"/>
      <c r="W85" s="44"/>
      <c r="X85" s="44"/>
      <c r="Y85" s="44"/>
    </row>
    <row r="86" spans="1:25">
      <c r="A86" s="10" t="s">
        <v>133</v>
      </c>
      <c r="B86" s="10"/>
      <c r="C86" s="10"/>
      <c r="D86" s="10"/>
      <c r="E86" s="10"/>
      <c r="F86" s="16">
        <f>F37+F53+F70+F85</f>
        <v>885</v>
      </c>
      <c r="G86" s="16">
        <f>G37+G53+G70+G85</f>
        <v>681</v>
      </c>
      <c r="H86" s="16">
        <f>H37+H53+H70+H85</f>
        <v>204</v>
      </c>
      <c r="I86" s="27">
        <f t="shared" si="7"/>
        <v>0.76949152542372878</v>
      </c>
      <c r="J86" s="16">
        <f>J37+J53+J70+J85</f>
        <v>53</v>
      </c>
      <c r="K86" s="16">
        <f>K37+K53+K70+K85</f>
        <v>24</v>
      </c>
      <c r="L86" s="16">
        <f>L37+L53+L70+L85</f>
        <v>29</v>
      </c>
      <c r="M86" s="27">
        <f>K86/J86</f>
        <v>0.45283018867924529</v>
      </c>
      <c r="N86" s="16">
        <f>N37+N53+N70+N85</f>
        <v>172</v>
      </c>
      <c r="O86" s="16">
        <f>O37+O53+O70+O85</f>
        <v>50</v>
      </c>
      <c r="P86" s="16">
        <f>P37+P53+P70+P85</f>
        <v>122</v>
      </c>
      <c r="Q86" s="27">
        <f>O86/N86</f>
        <v>0.29069767441860467</v>
      </c>
      <c r="R86" s="52">
        <f>R37+R53</f>
        <v>3</v>
      </c>
      <c r="S86" s="52">
        <f>S37+S53</f>
        <v>0</v>
      </c>
      <c r="T86" s="52">
        <f>T37+T53</f>
        <v>3</v>
      </c>
      <c r="U86" s="27">
        <f>S86/R86</f>
        <v>0</v>
      </c>
      <c r="V86" s="44"/>
      <c r="W86" s="44"/>
      <c r="X86" s="44"/>
      <c r="Y86" s="44"/>
    </row>
    <row r="87" spans="1:25" ht="15">
      <c r="A87" s="151" t="s">
        <v>134</v>
      </c>
      <c r="B87" s="151"/>
      <c r="C87" s="151"/>
      <c r="D87" s="151"/>
      <c r="E87" s="151"/>
      <c r="F87" s="53"/>
      <c r="G87" s="54"/>
      <c r="H87" s="53"/>
      <c r="I87" s="53"/>
      <c r="J87" s="53"/>
      <c r="K87" s="53"/>
      <c r="L87" s="53"/>
      <c r="M87" s="53"/>
      <c r="N87" s="53"/>
      <c r="O87" s="54"/>
      <c r="P87" s="53"/>
      <c r="Q87" s="55"/>
      <c r="R87" s="55"/>
      <c r="S87" s="55"/>
      <c r="T87" s="55"/>
      <c r="U87" s="55"/>
    </row>
    <row r="89" spans="1:25">
      <c r="A89" s="152" t="s">
        <v>135</v>
      </c>
      <c r="B89" s="152"/>
      <c r="C89" s="152"/>
      <c r="D89" s="152"/>
      <c r="E89" s="152"/>
      <c r="F89" s="152"/>
      <c r="G89" s="152"/>
      <c r="H89" s="152"/>
      <c r="I89" s="152"/>
      <c r="J89" s="152"/>
      <c r="K89" s="152"/>
      <c r="L89" s="152"/>
      <c r="M89" s="152"/>
      <c r="N89" s="152"/>
      <c r="O89" s="152"/>
      <c r="P89" s="152"/>
      <c r="Q89" s="152"/>
      <c r="R89" s="152"/>
      <c r="S89" s="152"/>
      <c r="T89" s="152"/>
      <c r="U89" s="152"/>
    </row>
    <row r="90" spans="1:25">
      <c r="A90" s="14" t="s">
        <v>0</v>
      </c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</row>
    <row r="91" spans="1:25">
      <c r="A91" s="13" t="s">
        <v>1</v>
      </c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</row>
    <row r="92" spans="1:25">
      <c r="A92" s="12" t="s">
        <v>221</v>
      </c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</row>
    <row r="93" spans="1:25">
      <c r="A93" s="153" t="s">
        <v>3</v>
      </c>
      <c r="B93" s="153"/>
      <c r="C93" s="153"/>
      <c r="D93" s="153"/>
      <c r="E93" s="153"/>
      <c r="F93" s="9" t="s">
        <v>8</v>
      </c>
      <c r="G93" s="9"/>
      <c r="H93" s="9"/>
      <c r="I93" s="9"/>
      <c r="J93" s="9"/>
      <c r="K93" s="9"/>
      <c r="L93" s="9"/>
      <c r="M93" s="9"/>
      <c r="N93" s="9" t="s">
        <v>9</v>
      </c>
      <c r="O93" s="9"/>
      <c r="P93" s="9"/>
      <c r="Q93" s="9"/>
      <c r="R93" s="9"/>
      <c r="S93" s="9"/>
      <c r="T93" s="9"/>
      <c r="U93" s="9"/>
      <c r="V93" s="9" t="s">
        <v>137</v>
      </c>
      <c r="W93" s="9"/>
      <c r="X93" s="9"/>
      <c r="Y93" s="9"/>
    </row>
    <row r="94" spans="1:25">
      <c r="A94" s="153"/>
      <c r="B94" s="153"/>
      <c r="C94" s="153"/>
      <c r="D94" s="153"/>
      <c r="E94" s="153"/>
      <c r="F94" s="9" t="s">
        <v>10</v>
      </c>
      <c r="G94" s="9"/>
      <c r="H94" s="9"/>
      <c r="I94" s="9"/>
      <c r="J94" s="9" t="s">
        <v>11</v>
      </c>
      <c r="K94" s="9"/>
      <c r="L94" s="9"/>
      <c r="M94" s="9"/>
      <c r="N94" s="9" t="s">
        <v>10</v>
      </c>
      <c r="O94" s="9"/>
      <c r="P94" s="9"/>
      <c r="Q94" s="9"/>
      <c r="R94" s="9" t="s">
        <v>11</v>
      </c>
      <c r="S94" s="9"/>
      <c r="T94" s="9"/>
      <c r="U94" s="9"/>
      <c r="V94" s="9"/>
      <c r="W94" s="9"/>
      <c r="X94" s="9"/>
      <c r="Y94" s="9"/>
    </row>
    <row r="95" spans="1:25">
      <c r="A95" s="153"/>
      <c r="B95" s="153"/>
      <c r="C95" s="153"/>
      <c r="D95" s="153"/>
      <c r="E95" s="153"/>
      <c r="F95" s="18" t="s">
        <v>12</v>
      </c>
      <c r="G95" s="18" t="s">
        <v>13</v>
      </c>
      <c r="H95" s="18" t="s">
        <v>14</v>
      </c>
      <c r="I95" s="18" t="s">
        <v>15</v>
      </c>
      <c r="J95" s="18" t="s">
        <v>12</v>
      </c>
      <c r="K95" s="18" t="s">
        <v>13</v>
      </c>
      <c r="L95" s="18" t="s">
        <v>14</v>
      </c>
      <c r="M95" s="18" t="s">
        <v>15</v>
      </c>
      <c r="N95" s="18" t="s">
        <v>12</v>
      </c>
      <c r="O95" s="18" t="s">
        <v>13</v>
      </c>
      <c r="P95" s="18" t="s">
        <v>14</v>
      </c>
      <c r="Q95" s="18" t="s">
        <v>15</v>
      </c>
      <c r="R95" s="18" t="s">
        <v>12</v>
      </c>
      <c r="S95" s="18" t="s">
        <v>13</v>
      </c>
      <c r="T95" s="18" t="s">
        <v>14</v>
      </c>
      <c r="U95" s="18" t="s">
        <v>15</v>
      </c>
      <c r="V95" s="18" t="s">
        <v>12</v>
      </c>
      <c r="W95" s="18" t="s">
        <v>13</v>
      </c>
      <c r="X95" s="18" t="s">
        <v>14</v>
      </c>
      <c r="Y95" s="18" t="s">
        <v>15</v>
      </c>
    </row>
    <row r="96" spans="1:25" ht="17.399999999999999">
      <c r="A96" s="154" t="s">
        <v>16</v>
      </c>
      <c r="B96" s="154"/>
      <c r="C96" s="154"/>
      <c r="D96" s="154"/>
      <c r="E96" s="154"/>
      <c r="F96" s="56">
        <f t="shared" ref="F96:U96" si="9">F37</f>
        <v>399</v>
      </c>
      <c r="G96" s="56">
        <f t="shared" si="9"/>
        <v>340</v>
      </c>
      <c r="H96" s="56">
        <f t="shared" si="9"/>
        <v>59</v>
      </c>
      <c r="I96" s="57">
        <f t="shared" si="9"/>
        <v>0.85213032581453629</v>
      </c>
      <c r="J96" s="56">
        <f t="shared" si="9"/>
        <v>14</v>
      </c>
      <c r="K96" s="56">
        <f t="shared" si="9"/>
        <v>0</v>
      </c>
      <c r="L96" s="56">
        <f t="shared" si="9"/>
        <v>14</v>
      </c>
      <c r="M96" s="57">
        <f t="shared" si="9"/>
        <v>0</v>
      </c>
      <c r="N96" s="56">
        <f t="shared" si="9"/>
        <v>103</v>
      </c>
      <c r="O96" s="56">
        <f t="shared" si="9"/>
        <v>33</v>
      </c>
      <c r="P96" s="56">
        <f t="shared" si="9"/>
        <v>70</v>
      </c>
      <c r="Q96" s="57">
        <f t="shared" si="9"/>
        <v>0.32038834951456313</v>
      </c>
      <c r="R96" s="56">
        <f t="shared" si="9"/>
        <v>3</v>
      </c>
      <c r="S96" s="56">
        <f t="shared" si="9"/>
        <v>0</v>
      </c>
      <c r="T96" s="56">
        <f t="shared" si="9"/>
        <v>3</v>
      </c>
      <c r="U96" s="57">
        <f t="shared" si="9"/>
        <v>0</v>
      </c>
      <c r="V96" s="56">
        <f t="shared" ref="V96:W100" si="10">F96+J96+N96+R96</f>
        <v>519</v>
      </c>
      <c r="W96" s="56">
        <f t="shared" si="10"/>
        <v>373</v>
      </c>
      <c r="X96" s="56">
        <f>V96-W96</f>
        <v>146</v>
      </c>
      <c r="Y96" s="57">
        <f>W96/V96</f>
        <v>0.7186897880539499</v>
      </c>
    </row>
    <row r="97" spans="1:25" ht="17.399999999999999">
      <c r="A97" s="155" t="s">
        <v>61</v>
      </c>
      <c r="B97" s="155"/>
      <c r="C97" s="155"/>
      <c r="D97" s="155"/>
      <c r="E97" s="155"/>
      <c r="F97" s="58">
        <f t="shared" ref="F97:U97" si="11">F53</f>
        <v>160</v>
      </c>
      <c r="G97" s="58">
        <f t="shared" si="11"/>
        <v>126</v>
      </c>
      <c r="H97" s="58">
        <f t="shared" si="11"/>
        <v>34</v>
      </c>
      <c r="I97" s="59">
        <f t="shared" si="11"/>
        <v>0.78749999999999998</v>
      </c>
      <c r="J97" s="58">
        <f t="shared" si="11"/>
        <v>22</v>
      </c>
      <c r="K97" s="58">
        <f t="shared" si="11"/>
        <v>22</v>
      </c>
      <c r="L97" s="58">
        <f t="shared" si="11"/>
        <v>0</v>
      </c>
      <c r="M97" s="59">
        <f t="shared" si="11"/>
        <v>1</v>
      </c>
      <c r="N97" s="58">
        <f t="shared" si="11"/>
        <v>20</v>
      </c>
      <c r="O97" s="58">
        <f t="shared" si="11"/>
        <v>13</v>
      </c>
      <c r="P97" s="58">
        <f t="shared" si="11"/>
        <v>7</v>
      </c>
      <c r="Q97" s="59">
        <f t="shared" si="11"/>
        <v>0.65</v>
      </c>
      <c r="R97" s="58">
        <f t="shared" si="11"/>
        <v>0</v>
      </c>
      <c r="S97" s="58">
        <f t="shared" si="11"/>
        <v>0</v>
      </c>
      <c r="T97" s="58">
        <f t="shared" si="11"/>
        <v>0</v>
      </c>
      <c r="U97" s="59" t="e">
        <f t="shared" si="11"/>
        <v>#DIV/0!</v>
      </c>
      <c r="V97" s="56">
        <f t="shared" si="10"/>
        <v>202</v>
      </c>
      <c r="W97" s="56">
        <f t="shared" si="10"/>
        <v>161</v>
      </c>
      <c r="X97" s="56">
        <f>V97-W97</f>
        <v>41</v>
      </c>
      <c r="Y97" s="57">
        <f>W97/V97</f>
        <v>0.79702970297029707</v>
      </c>
    </row>
    <row r="98" spans="1:25" ht="17.399999999999999">
      <c r="A98" s="156" t="s">
        <v>85</v>
      </c>
      <c r="B98" s="156"/>
      <c r="C98" s="156"/>
      <c r="D98" s="156"/>
      <c r="E98" s="156"/>
      <c r="F98" s="60">
        <f t="shared" ref="F98:Q98" si="12">F70</f>
        <v>165</v>
      </c>
      <c r="G98" s="60">
        <f t="shared" si="12"/>
        <v>115</v>
      </c>
      <c r="H98" s="60">
        <f t="shared" si="12"/>
        <v>50</v>
      </c>
      <c r="I98" s="61">
        <f t="shared" si="12"/>
        <v>0.69696969696969702</v>
      </c>
      <c r="J98" s="60">
        <f t="shared" si="12"/>
        <v>2</v>
      </c>
      <c r="K98" s="60">
        <f t="shared" si="12"/>
        <v>2</v>
      </c>
      <c r="L98" s="60">
        <f t="shared" si="12"/>
        <v>0</v>
      </c>
      <c r="M98" s="61">
        <f t="shared" si="12"/>
        <v>1</v>
      </c>
      <c r="N98" s="60">
        <f t="shared" si="12"/>
        <v>20</v>
      </c>
      <c r="O98" s="60">
        <f t="shared" si="12"/>
        <v>4</v>
      </c>
      <c r="P98" s="60">
        <f t="shared" si="12"/>
        <v>16</v>
      </c>
      <c r="Q98" s="61">
        <f t="shared" si="12"/>
        <v>0.2</v>
      </c>
      <c r="R98" s="61"/>
      <c r="S98" s="61"/>
      <c r="T98" s="61"/>
      <c r="U98" s="61"/>
      <c r="V98" s="56">
        <f t="shared" si="10"/>
        <v>187</v>
      </c>
      <c r="W98" s="56">
        <f t="shared" si="10"/>
        <v>121</v>
      </c>
      <c r="X98" s="56">
        <f>V98-W98</f>
        <v>66</v>
      </c>
      <c r="Y98" s="57">
        <f>W98/V98</f>
        <v>0.6470588235294118</v>
      </c>
    </row>
    <row r="99" spans="1:25" ht="17.399999999999999">
      <c r="A99" s="157" t="s">
        <v>109</v>
      </c>
      <c r="B99" s="157"/>
      <c r="C99" s="157"/>
      <c r="D99" s="157"/>
      <c r="E99" s="157"/>
      <c r="F99" s="16">
        <f t="shared" ref="F99:Q99" si="13">F85</f>
        <v>161</v>
      </c>
      <c r="G99" s="16">
        <f t="shared" si="13"/>
        <v>100</v>
      </c>
      <c r="H99" s="16">
        <f t="shared" si="13"/>
        <v>61</v>
      </c>
      <c r="I99" s="27">
        <f t="shared" si="13"/>
        <v>0.6211180124223602</v>
      </c>
      <c r="J99" s="16">
        <f t="shared" si="13"/>
        <v>15</v>
      </c>
      <c r="K99" s="16">
        <f t="shared" si="13"/>
        <v>0</v>
      </c>
      <c r="L99" s="16">
        <f t="shared" si="13"/>
        <v>15</v>
      </c>
      <c r="M99" s="27">
        <f t="shared" si="13"/>
        <v>0</v>
      </c>
      <c r="N99" s="16">
        <f t="shared" si="13"/>
        <v>29</v>
      </c>
      <c r="O99" s="16">
        <f t="shared" si="13"/>
        <v>0</v>
      </c>
      <c r="P99" s="16">
        <f t="shared" si="13"/>
        <v>29</v>
      </c>
      <c r="Q99" s="27">
        <f t="shared" si="13"/>
        <v>0</v>
      </c>
      <c r="R99" s="27"/>
      <c r="S99" s="27"/>
      <c r="T99" s="27"/>
      <c r="U99" s="27"/>
      <c r="V99" s="56">
        <f t="shared" si="10"/>
        <v>205</v>
      </c>
      <c r="W99" s="56">
        <f t="shared" si="10"/>
        <v>100</v>
      </c>
      <c r="X99" s="56">
        <f>V99-W99</f>
        <v>105</v>
      </c>
      <c r="Y99" s="57">
        <f>W99/V99</f>
        <v>0.48780487804878048</v>
      </c>
    </row>
    <row r="100" spans="1:25" ht="21">
      <c r="A100" s="158" t="s">
        <v>138</v>
      </c>
      <c r="B100" s="158"/>
      <c r="C100" s="158"/>
      <c r="D100" s="158"/>
      <c r="E100" s="158"/>
      <c r="F100" s="16">
        <f t="shared" ref="F100:Q100" si="14">F86</f>
        <v>885</v>
      </c>
      <c r="G100" s="16">
        <f t="shared" si="14"/>
        <v>681</v>
      </c>
      <c r="H100" s="16">
        <f t="shared" si="14"/>
        <v>204</v>
      </c>
      <c r="I100" s="27">
        <f t="shared" si="14"/>
        <v>0.76949152542372878</v>
      </c>
      <c r="J100" s="16">
        <f t="shared" si="14"/>
        <v>53</v>
      </c>
      <c r="K100" s="16">
        <f t="shared" si="14"/>
        <v>24</v>
      </c>
      <c r="L100" s="16">
        <f t="shared" si="14"/>
        <v>29</v>
      </c>
      <c r="M100" s="27">
        <f t="shared" si="14"/>
        <v>0.45283018867924529</v>
      </c>
      <c r="N100" s="16">
        <f t="shared" si="14"/>
        <v>172</v>
      </c>
      <c r="O100" s="16">
        <f t="shared" si="14"/>
        <v>50</v>
      </c>
      <c r="P100" s="16">
        <f t="shared" si="14"/>
        <v>122</v>
      </c>
      <c r="Q100" s="27">
        <f t="shared" si="14"/>
        <v>0.29069767441860467</v>
      </c>
      <c r="R100" s="52">
        <f>R86</f>
        <v>3</v>
      </c>
      <c r="S100" s="52">
        <f>S86</f>
        <v>0</v>
      </c>
      <c r="T100" s="52">
        <f>T86</f>
        <v>3</v>
      </c>
      <c r="U100" s="27">
        <f>U86</f>
        <v>0</v>
      </c>
      <c r="V100" s="56">
        <f t="shared" si="10"/>
        <v>1113</v>
      </c>
      <c r="W100" s="56">
        <f t="shared" si="10"/>
        <v>755</v>
      </c>
      <c r="X100" s="56">
        <f>V100-W100</f>
        <v>358</v>
      </c>
      <c r="Y100" s="57">
        <f>W100/V100</f>
        <v>0.67834681042228206</v>
      </c>
    </row>
    <row r="101" spans="1:25" ht="15">
      <c r="A101" s="151" t="s">
        <v>134</v>
      </c>
      <c r="B101" s="151"/>
      <c r="C101" s="151"/>
      <c r="D101" s="151"/>
      <c r="E101" s="151"/>
      <c r="F101" s="53"/>
      <c r="G101" s="54"/>
      <c r="H101" s="53"/>
      <c r="I101" s="53"/>
      <c r="J101" s="53"/>
      <c r="K101" s="53"/>
      <c r="L101" s="53"/>
      <c r="M101" s="53"/>
      <c r="N101" s="53"/>
      <c r="O101" s="54"/>
      <c r="P101" s="53"/>
      <c r="Q101" s="55"/>
      <c r="R101" s="55"/>
      <c r="S101" s="55"/>
      <c r="T101" s="55"/>
      <c r="U101" s="55"/>
    </row>
    <row r="111" spans="1:25" ht="18" customHeight="1">
      <c r="E111" s="159" t="s">
        <v>222</v>
      </c>
      <c r="F111" s="159"/>
      <c r="G111" s="159"/>
      <c r="H111" s="159"/>
      <c r="I111" s="159"/>
      <c r="J111" s="159"/>
      <c r="K111" s="159"/>
      <c r="L111" s="159"/>
      <c r="M111" s="159"/>
      <c r="N111" s="159"/>
      <c r="O111" s="159"/>
      <c r="P111" s="159"/>
      <c r="Q111" s="159"/>
      <c r="R111" s="159"/>
      <c r="S111" s="159"/>
      <c r="T111" s="159"/>
    </row>
    <row r="112" spans="1:25" ht="17.399999999999999">
      <c r="E112" s="160" t="s">
        <v>140</v>
      </c>
      <c r="F112" s="160"/>
      <c r="G112" s="160"/>
      <c r="H112" s="160"/>
      <c r="I112" s="161" t="s">
        <v>141</v>
      </c>
      <c r="J112" s="161"/>
      <c r="K112" s="161"/>
      <c r="L112" s="162" t="s">
        <v>142</v>
      </c>
      <c r="M112" s="162"/>
      <c r="N112" s="162"/>
      <c r="O112" s="161" t="s">
        <v>143</v>
      </c>
      <c r="P112" s="161"/>
      <c r="Q112" s="161"/>
      <c r="R112" s="162" t="s">
        <v>144</v>
      </c>
      <c r="S112" s="162"/>
      <c r="T112" s="162"/>
    </row>
    <row r="113" spans="5:20" ht="15.6">
      <c r="E113" s="163" t="s">
        <v>8</v>
      </c>
      <c r="F113" s="163"/>
      <c r="G113" s="163"/>
      <c r="H113" s="163"/>
      <c r="I113" s="164">
        <f>F86+J86</f>
        <v>938</v>
      </c>
      <c r="J113" s="164"/>
      <c r="K113" s="164"/>
      <c r="L113" s="165">
        <f>G86+K86</f>
        <v>705</v>
      </c>
      <c r="M113" s="165"/>
      <c r="N113" s="165"/>
      <c r="O113" s="165">
        <f>I113-L113</f>
        <v>233</v>
      </c>
      <c r="P113" s="165"/>
      <c r="Q113" s="165"/>
      <c r="R113" s="166">
        <f>L113/I113</f>
        <v>0.75159914712153519</v>
      </c>
      <c r="S113" s="166"/>
      <c r="T113" s="166"/>
    </row>
    <row r="114" spans="5:20" ht="15.6">
      <c r="E114" s="163" t="s">
        <v>9</v>
      </c>
      <c r="F114" s="163"/>
      <c r="G114" s="163"/>
      <c r="H114" s="163"/>
      <c r="I114" s="164">
        <f>N86+R86</f>
        <v>175</v>
      </c>
      <c r="J114" s="164"/>
      <c r="K114" s="164"/>
      <c r="L114" s="165">
        <f>O86+S86</f>
        <v>50</v>
      </c>
      <c r="M114" s="165"/>
      <c r="N114" s="165"/>
      <c r="O114" s="165">
        <f>I114-L114</f>
        <v>125</v>
      </c>
      <c r="P114" s="165"/>
      <c r="Q114" s="165"/>
      <c r="R114" s="166">
        <f>L114/I114</f>
        <v>0.2857142857142857</v>
      </c>
      <c r="S114" s="166"/>
      <c r="T114" s="166"/>
    </row>
    <row r="115" spans="5:20" ht="15.6">
      <c r="E115" s="163" t="s">
        <v>145</v>
      </c>
      <c r="F115" s="163"/>
      <c r="G115" s="163"/>
      <c r="H115" s="163"/>
      <c r="I115" s="164">
        <f>SUM(I113:I114)</f>
        <v>1113</v>
      </c>
      <c r="J115" s="164"/>
      <c r="K115" s="164"/>
      <c r="L115" s="165">
        <f>SUM(L113:L114)</f>
        <v>755</v>
      </c>
      <c r="M115" s="165"/>
      <c r="N115" s="165"/>
      <c r="O115" s="165">
        <f>SUM(O113:O114)</f>
        <v>358</v>
      </c>
      <c r="P115" s="165"/>
      <c r="Q115" s="165"/>
      <c r="R115" s="166">
        <f>L115/I115</f>
        <v>0.67834681042228206</v>
      </c>
      <c r="S115" s="166"/>
      <c r="T115" s="166"/>
    </row>
    <row r="116" spans="5:20" ht="15">
      <c r="E116" s="167" t="s">
        <v>146</v>
      </c>
      <c r="F116" s="167"/>
      <c r="G116" s="167"/>
      <c r="H116" s="167"/>
      <c r="I116" s="167"/>
      <c r="J116" s="167"/>
      <c r="K116" s="167"/>
      <c r="L116" s="167"/>
      <c r="M116" s="167"/>
      <c r="N116" s="167"/>
      <c r="O116" s="167"/>
      <c r="P116" s="167"/>
      <c r="Q116" s="167"/>
      <c r="R116" s="167"/>
      <c r="S116" s="167"/>
      <c r="T116" s="167"/>
    </row>
    <row r="118" spans="5:20">
      <c r="E118" s="168" t="s">
        <v>147</v>
      </c>
      <c r="F118" s="168"/>
      <c r="G118" s="168"/>
      <c r="H118" s="168"/>
      <c r="I118" s="168"/>
      <c r="J118" s="168"/>
      <c r="K118" s="168"/>
      <c r="L118" s="168"/>
      <c r="M118" s="168"/>
    </row>
    <row r="119" spans="5:20">
      <c r="E119" s="62"/>
      <c r="F119" s="168" t="s">
        <v>148</v>
      </c>
      <c r="G119" s="168"/>
      <c r="H119" s="168"/>
      <c r="I119" s="168"/>
      <c r="J119" s="168" t="s">
        <v>149</v>
      </c>
      <c r="K119" s="168"/>
      <c r="L119" s="168"/>
      <c r="M119" s="168"/>
    </row>
    <row r="120" spans="5:20" ht="26.4">
      <c r="E120" s="63"/>
      <c r="F120" s="64" t="s">
        <v>150</v>
      </c>
      <c r="G120" s="64" t="s">
        <v>151</v>
      </c>
      <c r="H120" s="64" t="s">
        <v>152</v>
      </c>
      <c r="I120" s="64" t="s">
        <v>153</v>
      </c>
      <c r="J120" s="64" t="s">
        <v>150</v>
      </c>
      <c r="K120" s="64" t="s">
        <v>151</v>
      </c>
      <c r="L120" s="64" t="s">
        <v>152</v>
      </c>
      <c r="M120" s="64" t="s">
        <v>153</v>
      </c>
    </row>
    <row r="121" spans="5:20">
      <c r="E121" s="62" t="s">
        <v>16</v>
      </c>
      <c r="F121" s="65">
        <v>1890</v>
      </c>
      <c r="G121" s="65">
        <v>754</v>
      </c>
      <c r="H121" s="65">
        <f>F121-G121</f>
        <v>1136</v>
      </c>
      <c r="I121" s="66">
        <f>G121/F121</f>
        <v>0.39894179894179893</v>
      </c>
      <c r="J121" s="65">
        <v>413</v>
      </c>
      <c r="K121" s="65">
        <v>108</v>
      </c>
      <c r="L121" s="65">
        <f>J121-K121</f>
        <v>305</v>
      </c>
      <c r="M121" s="66">
        <f>K121/J121</f>
        <v>0.26150121065375304</v>
      </c>
    </row>
    <row r="122" spans="5:20">
      <c r="E122" s="62" t="s">
        <v>61</v>
      </c>
      <c r="F122" s="65">
        <v>1462</v>
      </c>
      <c r="G122" s="65">
        <v>406</v>
      </c>
      <c r="H122" s="65">
        <f>F122-G122</f>
        <v>1056</v>
      </c>
      <c r="I122" s="66">
        <f>G122/F122</f>
        <v>0.27770177838577292</v>
      </c>
      <c r="J122" s="65">
        <v>426</v>
      </c>
      <c r="K122" s="65">
        <v>61</v>
      </c>
      <c r="L122" s="65">
        <f>J122-K122</f>
        <v>365</v>
      </c>
      <c r="M122" s="66">
        <f>K122/J122</f>
        <v>0.14319248826291081</v>
      </c>
    </row>
    <row r="123" spans="5:20">
      <c r="E123" s="62" t="s">
        <v>85</v>
      </c>
      <c r="F123" s="65">
        <v>1421</v>
      </c>
      <c r="G123" s="65">
        <v>446</v>
      </c>
      <c r="H123" s="65">
        <f>F123-G123</f>
        <v>975</v>
      </c>
      <c r="I123" s="66">
        <f>G123/F123</f>
        <v>0.3138634764250528</v>
      </c>
      <c r="J123" s="65">
        <v>358</v>
      </c>
      <c r="K123" s="65">
        <v>50</v>
      </c>
      <c r="L123" s="65">
        <f>J123-K123</f>
        <v>308</v>
      </c>
      <c r="M123" s="66">
        <f>K123/J123</f>
        <v>0.13966480446927373</v>
      </c>
    </row>
    <row r="124" spans="5:20">
      <c r="E124" s="62" t="s">
        <v>109</v>
      </c>
      <c r="F124" s="65">
        <v>1920</v>
      </c>
      <c r="G124" s="65">
        <v>650</v>
      </c>
      <c r="H124" s="65">
        <f>F124-G124</f>
        <v>1270</v>
      </c>
      <c r="I124" s="66">
        <f>G124/F124</f>
        <v>0.33854166666666669</v>
      </c>
      <c r="J124" s="65">
        <v>455</v>
      </c>
      <c r="K124" s="65">
        <v>64</v>
      </c>
      <c r="L124" s="65">
        <f>J124-K124</f>
        <v>391</v>
      </c>
      <c r="M124" s="66">
        <f>K124/J124</f>
        <v>0.14065934065934066</v>
      </c>
    </row>
    <row r="125" spans="5:20">
      <c r="E125" s="62" t="s">
        <v>138</v>
      </c>
      <c r="F125" s="62">
        <f>F121+F122+F123+F124</f>
        <v>6693</v>
      </c>
      <c r="G125" s="62">
        <f>G121+G122+G123+G124</f>
        <v>2256</v>
      </c>
      <c r="H125" s="62">
        <f>H121+H122+H123+H124</f>
        <v>4437</v>
      </c>
      <c r="I125" s="67">
        <f>G125/F125</f>
        <v>0.3370685791125056</v>
      </c>
      <c r="J125" s="62">
        <f>J121+J122+J123+J124</f>
        <v>1652</v>
      </c>
      <c r="K125" s="62">
        <f>K121+K122+K123+K124</f>
        <v>283</v>
      </c>
      <c r="L125" s="62">
        <f>L121+L122+L123+L124</f>
        <v>1369</v>
      </c>
      <c r="M125" s="67">
        <f>K125/J125</f>
        <v>0.17130750605326878</v>
      </c>
    </row>
    <row r="126" spans="5:20">
      <c r="E126" s="68" t="s">
        <v>154</v>
      </c>
      <c r="H126" s="69"/>
    </row>
    <row r="127" spans="5:20">
      <c r="E127" s="68" t="s">
        <v>155</v>
      </c>
      <c r="H127" s="69"/>
    </row>
    <row r="137" spans="1:21">
      <c r="A137" s="5" t="s">
        <v>135</v>
      </c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</row>
    <row r="138" spans="1:21">
      <c r="A138" s="5" t="s">
        <v>0</v>
      </c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</row>
    <row r="139" spans="1:21">
      <c r="A139" s="5" t="s">
        <v>1</v>
      </c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</row>
    <row r="140" spans="1:21">
      <c r="A140" s="12" t="s">
        <v>220</v>
      </c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</row>
    <row r="141" spans="1:21">
      <c r="A141" s="153" t="s">
        <v>3</v>
      </c>
      <c r="B141" s="153"/>
      <c r="C141" s="153"/>
      <c r="D141" s="153"/>
      <c r="E141" s="153"/>
      <c r="F141" s="12" t="s">
        <v>156</v>
      </c>
      <c r="G141" s="12"/>
      <c r="H141" s="12"/>
      <c r="I141" s="12"/>
      <c r="J141" s="12"/>
      <c r="K141" s="12"/>
      <c r="L141" s="12"/>
      <c r="M141" s="12"/>
      <c r="N141" s="12" t="s">
        <v>157</v>
      </c>
      <c r="O141" s="12"/>
      <c r="P141" s="12"/>
      <c r="Q141" s="12"/>
      <c r="R141" s="12"/>
      <c r="S141" s="12"/>
      <c r="T141" s="12"/>
      <c r="U141" s="12"/>
    </row>
    <row r="142" spans="1:21">
      <c r="A142" s="153"/>
      <c r="B142" s="153"/>
      <c r="C142" s="153"/>
      <c r="D142" s="153"/>
      <c r="E142" s="153"/>
      <c r="F142" s="12" t="s">
        <v>158</v>
      </c>
      <c r="G142" s="12"/>
      <c r="H142" s="12"/>
      <c r="I142" s="12"/>
      <c r="J142" s="12" t="s">
        <v>159</v>
      </c>
      <c r="K142" s="12"/>
      <c r="L142" s="12"/>
      <c r="M142" s="12"/>
      <c r="N142" s="12" t="s">
        <v>158</v>
      </c>
      <c r="O142" s="12"/>
      <c r="P142" s="12"/>
      <c r="Q142" s="12"/>
      <c r="R142" s="12" t="s">
        <v>159</v>
      </c>
      <c r="S142" s="12"/>
      <c r="T142" s="12"/>
      <c r="U142" s="12"/>
    </row>
    <row r="143" spans="1:21" ht="17.399999999999999">
      <c r="A143" s="169" t="s">
        <v>16</v>
      </c>
      <c r="B143" s="169"/>
      <c r="C143" s="169"/>
      <c r="D143" s="169"/>
      <c r="E143" s="169"/>
      <c r="F143" s="70">
        <f t="shared" ref="F143:G147" si="15">F96+J96</f>
        <v>413</v>
      </c>
      <c r="G143" s="70">
        <f t="shared" si="15"/>
        <v>340</v>
      </c>
      <c r="H143" s="70">
        <f>F143-G143</f>
        <v>73</v>
      </c>
      <c r="I143" s="71">
        <f>G143/F143</f>
        <v>0.82324455205811142</v>
      </c>
      <c r="J143" s="72">
        <f t="shared" ref="J143:K147" si="16">F121</f>
        <v>1890</v>
      </c>
      <c r="K143" s="72">
        <f t="shared" si="16"/>
        <v>754</v>
      </c>
      <c r="L143" s="73">
        <f>J143-K143</f>
        <v>1136</v>
      </c>
      <c r="M143" s="71">
        <f>K143/J143</f>
        <v>0.39894179894179893</v>
      </c>
      <c r="N143" s="70">
        <f t="shared" ref="N143:O147" si="17">N96+R96</f>
        <v>106</v>
      </c>
      <c r="O143" s="70">
        <f t="shared" si="17"/>
        <v>33</v>
      </c>
      <c r="P143" s="70">
        <f>N143-O143</f>
        <v>73</v>
      </c>
      <c r="Q143" s="71">
        <f>O143/N143</f>
        <v>0.31132075471698112</v>
      </c>
      <c r="R143" s="72">
        <f t="shared" ref="R143:S147" si="18">J121</f>
        <v>413</v>
      </c>
      <c r="S143" s="72">
        <f t="shared" si="18"/>
        <v>108</v>
      </c>
      <c r="T143" s="73">
        <f>R143-S143</f>
        <v>305</v>
      </c>
      <c r="U143" s="71">
        <f>S143/R143</f>
        <v>0.26150121065375304</v>
      </c>
    </row>
    <row r="144" spans="1:21" ht="17.399999999999999">
      <c r="A144" s="170" t="s">
        <v>61</v>
      </c>
      <c r="B144" s="170"/>
      <c r="C144" s="170"/>
      <c r="D144" s="170"/>
      <c r="E144" s="170"/>
      <c r="F144" s="74">
        <f t="shared" si="15"/>
        <v>182</v>
      </c>
      <c r="G144" s="74">
        <f t="shared" si="15"/>
        <v>148</v>
      </c>
      <c r="H144" s="74">
        <f>F144-G144</f>
        <v>34</v>
      </c>
      <c r="I144" s="75">
        <f>G144/F144</f>
        <v>0.81318681318681318</v>
      </c>
      <c r="J144" s="76">
        <f t="shared" si="16"/>
        <v>1462</v>
      </c>
      <c r="K144" s="76">
        <f t="shared" si="16"/>
        <v>406</v>
      </c>
      <c r="L144" s="77">
        <f>J144-K144</f>
        <v>1056</v>
      </c>
      <c r="M144" s="75">
        <f>K144/J144</f>
        <v>0.27770177838577292</v>
      </c>
      <c r="N144" s="74">
        <f t="shared" si="17"/>
        <v>20</v>
      </c>
      <c r="O144" s="74">
        <f t="shared" si="17"/>
        <v>13</v>
      </c>
      <c r="P144" s="74">
        <f>N144-O144</f>
        <v>7</v>
      </c>
      <c r="Q144" s="75">
        <f>O144/N144</f>
        <v>0.65</v>
      </c>
      <c r="R144" s="76">
        <f t="shared" si="18"/>
        <v>426</v>
      </c>
      <c r="S144" s="76">
        <f t="shared" si="18"/>
        <v>61</v>
      </c>
      <c r="T144" s="77">
        <f>R144-S144</f>
        <v>365</v>
      </c>
      <c r="U144" s="75">
        <f>S144/R144</f>
        <v>0.14319248826291081</v>
      </c>
    </row>
    <row r="145" spans="1:21" ht="17.399999999999999">
      <c r="A145" s="171" t="s">
        <v>85</v>
      </c>
      <c r="B145" s="171"/>
      <c r="C145" s="171"/>
      <c r="D145" s="171"/>
      <c r="E145" s="171"/>
      <c r="F145" s="78">
        <f t="shared" si="15"/>
        <v>167</v>
      </c>
      <c r="G145" s="78">
        <f t="shared" si="15"/>
        <v>117</v>
      </c>
      <c r="H145" s="78">
        <f>F145-G145</f>
        <v>50</v>
      </c>
      <c r="I145" s="79">
        <f>G145/F145</f>
        <v>0.70059880239520955</v>
      </c>
      <c r="J145" s="80">
        <f t="shared" si="16"/>
        <v>1421</v>
      </c>
      <c r="K145" s="80">
        <f t="shared" si="16"/>
        <v>446</v>
      </c>
      <c r="L145" s="81">
        <f>J145-K145</f>
        <v>975</v>
      </c>
      <c r="M145" s="79">
        <f>K145/J145</f>
        <v>0.3138634764250528</v>
      </c>
      <c r="N145" s="78">
        <f t="shared" si="17"/>
        <v>20</v>
      </c>
      <c r="O145" s="78">
        <f t="shared" si="17"/>
        <v>4</v>
      </c>
      <c r="P145" s="78">
        <f>N145-O145</f>
        <v>16</v>
      </c>
      <c r="Q145" s="79">
        <f>O145/N145</f>
        <v>0.2</v>
      </c>
      <c r="R145" s="80">
        <f t="shared" si="18"/>
        <v>358</v>
      </c>
      <c r="S145" s="80">
        <f t="shared" si="18"/>
        <v>50</v>
      </c>
      <c r="T145" s="81">
        <f>R145-S145</f>
        <v>308</v>
      </c>
      <c r="U145" s="79">
        <f>S145/R145</f>
        <v>0.13966480446927373</v>
      </c>
    </row>
    <row r="146" spans="1:21" ht="17.399999999999999">
      <c r="A146" s="172" t="s">
        <v>109</v>
      </c>
      <c r="B146" s="172"/>
      <c r="C146" s="172"/>
      <c r="D146" s="172"/>
      <c r="E146" s="172"/>
      <c r="F146" s="82">
        <f t="shared" si="15"/>
        <v>176</v>
      </c>
      <c r="G146" s="82">
        <f t="shared" si="15"/>
        <v>100</v>
      </c>
      <c r="H146" s="82">
        <f>F146-G146</f>
        <v>76</v>
      </c>
      <c r="I146" s="83">
        <f>G146/F146</f>
        <v>0.56818181818181823</v>
      </c>
      <c r="J146" s="84">
        <f t="shared" si="16"/>
        <v>1920</v>
      </c>
      <c r="K146" s="84">
        <f t="shared" si="16"/>
        <v>650</v>
      </c>
      <c r="L146" s="85">
        <f>J146-K146</f>
        <v>1270</v>
      </c>
      <c r="M146" s="83">
        <f>K146/J146</f>
        <v>0.33854166666666669</v>
      </c>
      <c r="N146" s="82">
        <f t="shared" si="17"/>
        <v>29</v>
      </c>
      <c r="O146" s="82">
        <f t="shared" si="17"/>
        <v>0</v>
      </c>
      <c r="P146" s="82">
        <f>N146-O146</f>
        <v>29</v>
      </c>
      <c r="Q146" s="83">
        <f>O146/N146</f>
        <v>0</v>
      </c>
      <c r="R146" s="84">
        <f t="shared" si="18"/>
        <v>455</v>
      </c>
      <c r="S146" s="84">
        <f t="shared" si="18"/>
        <v>64</v>
      </c>
      <c r="T146" s="85">
        <f>R146-S146</f>
        <v>391</v>
      </c>
      <c r="U146" s="83">
        <f>S146/R146</f>
        <v>0.14065934065934066</v>
      </c>
    </row>
    <row r="147" spans="1:21" ht="21">
      <c r="A147" s="158" t="s">
        <v>138</v>
      </c>
      <c r="B147" s="158"/>
      <c r="C147" s="158"/>
      <c r="D147" s="158"/>
      <c r="E147" s="158"/>
      <c r="F147" s="86">
        <f t="shared" si="15"/>
        <v>938</v>
      </c>
      <c r="G147" s="86">
        <f t="shared" si="15"/>
        <v>705</v>
      </c>
      <c r="H147" s="86">
        <f>F147-G147</f>
        <v>233</v>
      </c>
      <c r="I147" s="87">
        <f>G147/F147</f>
        <v>0.75159914712153519</v>
      </c>
      <c r="J147" s="88">
        <f t="shared" si="16"/>
        <v>6693</v>
      </c>
      <c r="K147" s="88">
        <f t="shared" si="16"/>
        <v>2256</v>
      </c>
      <c r="L147" s="89">
        <f>J147-K147</f>
        <v>4437</v>
      </c>
      <c r="M147" s="87">
        <f>K147/J147</f>
        <v>0.3370685791125056</v>
      </c>
      <c r="N147" s="86">
        <f t="shared" si="17"/>
        <v>175</v>
      </c>
      <c r="O147" s="86">
        <f t="shared" si="17"/>
        <v>50</v>
      </c>
      <c r="P147" s="86">
        <f>N147-O147</f>
        <v>125</v>
      </c>
      <c r="Q147" s="87">
        <f>O147/N147</f>
        <v>0.2857142857142857</v>
      </c>
      <c r="R147" s="88">
        <f t="shared" si="18"/>
        <v>1652</v>
      </c>
      <c r="S147" s="88">
        <f t="shared" si="18"/>
        <v>283</v>
      </c>
      <c r="T147" s="89">
        <f>R147-S147</f>
        <v>1369</v>
      </c>
      <c r="U147" s="87">
        <f>S147/R147</f>
        <v>0.17130750605326878</v>
      </c>
    </row>
  </sheetData>
  <mergeCells count="116">
    <mergeCell ref="A143:E143"/>
    <mergeCell ref="A144:E144"/>
    <mergeCell ref="A145:E145"/>
    <mergeCell ref="A146:E146"/>
    <mergeCell ref="A147:E147"/>
    <mergeCell ref="E116:T116"/>
    <mergeCell ref="E118:M118"/>
    <mergeCell ref="F119:I119"/>
    <mergeCell ref="J119:M119"/>
    <mergeCell ref="A137:U137"/>
    <mergeCell ref="A138:U138"/>
    <mergeCell ref="A139:U139"/>
    <mergeCell ref="A140:U140"/>
    <mergeCell ref="A141:E142"/>
    <mergeCell ref="F141:M141"/>
    <mergeCell ref="N141:U141"/>
    <mergeCell ref="F142:I142"/>
    <mergeCell ref="J142:M142"/>
    <mergeCell ref="N142:Q142"/>
    <mergeCell ref="R142:U142"/>
    <mergeCell ref="E114:H114"/>
    <mergeCell ref="I114:K114"/>
    <mergeCell ref="L114:N114"/>
    <mergeCell ref="O114:Q114"/>
    <mergeCell ref="R114:T114"/>
    <mergeCell ref="E115:H115"/>
    <mergeCell ref="I115:K115"/>
    <mergeCell ref="L115:N115"/>
    <mergeCell ref="O115:Q115"/>
    <mergeCell ref="R115:T115"/>
    <mergeCell ref="A100:E100"/>
    <mergeCell ref="A101:E101"/>
    <mergeCell ref="E111:T111"/>
    <mergeCell ref="E112:H112"/>
    <mergeCell ref="I112:K112"/>
    <mergeCell ref="L112:N112"/>
    <mergeCell ref="O112:Q112"/>
    <mergeCell ref="R112:T112"/>
    <mergeCell ref="E113:H113"/>
    <mergeCell ref="I113:K113"/>
    <mergeCell ref="L113:N113"/>
    <mergeCell ref="O113:Q113"/>
    <mergeCell ref="R113:T113"/>
    <mergeCell ref="V93:Y94"/>
    <mergeCell ref="F94:I94"/>
    <mergeCell ref="J94:M94"/>
    <mergeCell ref="N94:Q94"/>
    <mergeCell ref="R94:U94"/>
    <mergeCell ref="A96:E96"/>
    <mergeCell ref="A97:E97"/>
    <mergeCell ref="A98:E98"/>
    <mergeCell ref="A99:E99"/>
    <mergeCell ref="A85:E85"/>
    <mergeCell ref="A86:E86"/>
    <mergeCell ref="A87:E87"/>
    <mergeCell ref="A89:U89"/>
    <mergeCell ref="A90:U90"/>
    <mergeCell ref="A91:U91"/>
    <mergeCell ref="A92:U92"/>
    <mergeCell ref="A93:E95"/>
    <mergeCell ref="F93:M93"/>
    <mergeCell ref="N93:U93"/>
    <mergeCell ref="A70:E70"/>
    <mergeCell ref="A71:A84"/>
    <mergeCell ref="B71:B74"/>
    <mergeCell ref="C71:C72"/>
    <mergeCell ref="C73:C74"/>
    <mergeCell ref="B75:B79"/>
    <mergeCell ref="C75:C78"/>
    <mergeCell ref="B80:B81"/>
    <mergeCell ref="B83:B84"/>
    <mergeCell ref="C83:C84"/>
    <mergeCell ref="A53:E53"/>
    <mergeCell ref="A54:A69"/>
    <mergeCell ref="B54:B55"/>
    <mergeCell ref="C54:C55"/>
    <mergeCell ref="B56:B59"/>
    <mergeCell ref="C56:C59"/>
    <mergeCell ref="B60:B61"/>
    <mergeCell ref="C60:C61"/>
    <mergeCell ref="B63:B69"/>
    <mergeCell ref="C63:C68"/>
    <mergeCell ref="A37:E37"/>
    <mergeCell ref="A38:A52"/>
    <mergeCell ref="B38:B40"/>
    <mergeCell ref="C38:C39"/>
    <mergeCell ref="B41:B43"/>
    <mergeCell ref="C41:C43"/>
    <mergeCell ref="B44:B46"/>
    <mergeCell ref="C45:C46"/>
    <mergeCell ref="B47:B51"/>
    <mergeCell ref="C47:C51"/>
    <mergeCell ref="A7:A36"/>
    <mergeCell ref="B8:B25"/>
    <mergeCell ref="C9:C12"/>
    <mergeCell ref="C13:C23"/>
    <mergeCell ref="B26:B30"/>
    <mergeCell ref="C27:C30"/>
    <mergeCell ref="B32:B33"/>
    <mergeCell ref="C32:C33"/>
    <mergeCell ref="B34:B35"/>
    <mergeCell ref="C34:C35"/>
    <mergeCell ref="A1:U1"/>
    <mergeCell ref="A2:U2"/>
    <mergeCell ref="A3:U3"/>
    <mergeCell ref="A4:A6"/>
    <mergeCell ref="B4:B6"/>
    <mergeCell ref="C4:C6"/>
    <mergeCell ref="D4:D6"/>
    <mergeCell ref="E4:E6"/>
    <mergeCell ref="F4:M4"/>
    <mergeCell ref="N4:U4"/>
    <mergeCell ref="F5:I5"/>
    <mergeCell ref="J5:M5"/>
    <mergeCell ref="N5:Q5"/>
    <mergeCell ref="R5:U5"/>
  </mergeCells>
  <pageMargins left="0" right="0" top="0.39374999999999999" bottom="0.39374999999999999" header="0" footer="0"/>
  <pageSetup paperSize="9" firstPageNumber="0" orientation="portrait" horizontalDpi="300" verticalDpi="300"/>
  <headerFooter>
    <oddHeader>&amp;C&amp;A</oddHeader>
    <oddFooter>&amp;CPágina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7"/>
  <sheetViews>
    <sheetView zoomScale="82" zoomScaleNormal="82" workbookViewId="0"/>
  </sheetViews>
  <sheetFormatPr defaultRowHeight="13.8"/>
  <cols>
    <col min="1" max="2" width="10.59765625" customWidth="1"/>
    <col min="3" max="3" width="20.5" customWidth="1"/>
    <col min="4" max="4" width="10.59765625" customWidth="1"/>
    <col min="5" max="5" width="53.69921875" customWidth="1"/>
    <col min="6" max="25" width="10.59765625" customWidth="1"/>
    <col min="26" max="64" width="9" customWidth="1"/>
    <col min="65" max="1025" width="10.5" customWidth="1"/>
  </cols>
  <sheetData>
    <row r="1" spans="1:2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</row>
    <row r="2" spans="1:2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</row>
    <row r="3" spans="1:21">
      <c r="A3" s="12" t="s">
        <v>223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</row>
    <row r="4" spans="1:21">
      <c r="A4" s="11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9" t="s">
        <v>8</v>
      </c>
      <c r="G4" s="9"/>
      <c r="H4" s="9"/>
      <c r="I4" s="9"/>
      <c r="J4" s="9"/>
      <c r="K4" s="9"/>
      <c r="L4" s="9"/>
      <c r="M4" s="9"/>
      <c r="N4" s="9" t="s">
        <v>9</v>
      </c>
      <c r="O4" s="9"/>
      <c r="P4" s="9"/>
      <c r="Q4" s="9"/>
      <c r="R4" s="9"/>
      <c r="S4" s="9"/>
      <c r="T4" s="9"/>
      <c r="U4" s="9"/>
    </row>
    <row r="5" spans="1:21">
      <c r="A5" s="11"/>
      <c r="B5" s="10"/>
      <c r="C5" s="10"/>
      <c r="D5" s="10"/>
      <c r="E5" s="10"/>
      <c r="F5" s="9" t="s">
        <v>10</v>
      </c>
      <c r="G5" s="9"/>
      <c r="H5" s="9"/>
      <c r="I5" s="9"/>
      <c r="J5" s="9" t="s">
        <v>11</v>
      </c>
      <c r="K5" s="9"/>
      <c r="L5" s="9"/>
      <c r="M5" s="9"/>
      <c r="N5" s="9" t="s">
        <v>10</v>
      </c>
      <c r="O5" s="9"/>
      <c r="P5" s="9"/>
      <c r="Q5" s="9"/>
      <c r="R5" s="9" t="s">
        <v>11</v>
      </c>
      <c r="S5" s="9"/>
      <c r="T5" s="9"/>
      <c r="U5" s="9"/>
    </row>
    <row r="6" spans="1:21">
      <c r="A6" s="11"/>
      <c r="B6" s="10"/>
      <c r="C6" s="10"/>
      <c r="D6" s="10"/>
      <c r="E6" s="10"/>
      <c r="F6" s="18" t="s">
        <v>12</v>
      </c>
      <c r="G6" s="18" t="s">
        <v>13</v>
      </c>
      <c r="H6" s="18" t="s">
        <v>14</v>
      </c>
      <c r="I6" s="18" t="s">
        <v>15</v>
      </c>
      <c r="J6" s="18" t="s">
        <v>12</v>
      </c>
      <c r="K6" s="18" t="s">
        <v>13</v>
      </c>
      <c r="L6" s="18" t="s">
        <v>14</v>
      </c>
      <c r="M6" s="18" t="s">
        <v>15</v>
      </c>
      <c r="N6" s="18" t="s">
        <v>12</v>
      </c>
      <c r="O6" s="18" t="s">
        <v>13</v>
      </c>
      <c r="P6" s="18" t="s">
        <v>14</v>
      </c>
      <c r="Q6" s="18" t="s">
        <v>15</v>
      </c>
      <c r="R6" s="18" t="s">
        <v>12</v>
      </c>
      <c r="S6" s="18" t="s">
        <v>13</v>
      </c>
      <c r="T6" s="18" t="s">
        <v>14</v>
      </c>
      <c r="U6" s="18" t="s">
        <v>15</v>
      </c>
    </row>
    <row r="7" spans="1:21">
      <c r="A7" s="8" t="s">
        <v>16</v>
      </c>
      <c r="B7" s="19">
        <v>1</v>
      </c>
      <c r="C7" s="20" t="s">
        <v>17</v>
      </c>
      <c r="D7" s="20">
        <v>13669</v>
      </c>
      <c r="E7" s="21" t="s">
        <v>18</v>
      </c>
      <c r="F7" s="22">
        <v>14</v>
      </c>
      <c r="G7" s="23">
        <v>14</v>
      </c>
      <c r="H7" s="22">
        <f>F7-G7</f>
        <v>0</v>
      </c>
      <c r="I7" s="24">
        <f>G7/F7</f>
        <v>1</v>
      </c>
      <c r="J7" s="24"/>
      <c r="K7" s="23"/>
      <c r="L7" s="22"/>
      <c r="M7" s="24"/>
      <c r="N7" s="22"/>
      <c r="O7" s="23"/>
      <c r="P7" s="22"/>
      <c r="Q7" s="24"/>
      <c r="R7" s="22"/>
      <c r="S7" s="23"/>
      <c r="T7" s="22"/>
      <c r="U7" s="24"/>
    </row>
    <row r="8" spans="1:21">
      <c r="A8" s="8"/>
      <c r="B8" s="7">
        <v>2</v>
      </c>
      <c r="C8" s="20" t="s">
        <v>19</v>
      </c>
      <c r="D8" s="20">
        <v>1401</v>
      </c>
      <c r="E8" s="21" t="s">
        <v>20</v>
      </c>
      <c r="F8" s="22">
        <v>29</v>
      </c>
      <c r="G8" s="23">
        <v>29</v>
      </c>
      <c r="H8" s="22">
        <f>F8-G8</f>
        <v>0</v>
      </c>
      <c r="I8" s="24">
        <f>G8/F8</f>
        <v>1</v>
      </c>
      <c r="J8" s="25">
        <v>1</v>
      </c>
      <c r="K8" s="23">
        <v>1</v>
      </c>
      <c r="L8" s="22">
        <f>J8-K8</f>
        <v>0</v>
      </c>
      <c r="M8" s="24">
        <f>K8/J8</f>
        <v>1</v>
      </c>
      <c r="N8" s="22">
        <v>10</v>
      </c>
      <c r="O8" s="23">
        <v>10</v>
      </c>
      <c r="P8" s="22">
        <f>N8-O8</f>
        <v>0</v>
      </c>
      <c r="Q8" s="24">
        <f>O8/N8</f>
        <v>1</v>
      </c>
      <c r="R8" s="22"/>
      <c r="S8" s="23"/>
      <c r="T8" s="22"/>
      <c r="U8" s="24"/>
    </row>
    <row r="9" spans="1:21">
      <c r="A9" s="8"/>
      <c r="B9" s="7"/>
      <c r="C9" s="6" t="s">
        <v>21</v>
      </c>
      <c r="D9" s="20">
        <v>1472</v>
      </c>
      <c r="E9" s="21" t="s">
        <v>22</v>
      </c>
      <c r="F9" s="22">
        <v>0</v>
      </c>
      <c r="G9" s="23"/>
      <c r="H9" s="22">
        <f>F9-G9</f>
        <v>0</v>
      </c>
      <c r="I9" s="24"/>
      <c r="J9" s="25">
        <v>0</v>
      </c>
      <c r="K9" s="23"/>
      <c r="L9" s="22">
        <f>J9-K9</f>
        <v>0</v>
      </c>
      <c r="M9" s="24"/>
      <c r="N9" s="22"/>
      <c r="O9" s="23"/>
      <c r="P9" s="22"/>
      <c r="Q9" s="24"/>
      <c r="R9" s="22"/>
      <c r="S9" s="23"/>
      <c r="T9" s="22"/>
      <c r="U9" s="24"/>
    </row>
    <row r="10" spans="1:21">
      <c r="A10" s="8"/>
      <c r="B10" s="7"/>
      <c r="C10" s="6"/>
      <c r="D10" s="20">
        <v>1441</v>
      </c>
      <c r="E10" s="21" t="s">
        <v>23</v>
      </c>
      <c r="F10" s="22"/>
      <c r="G10" s="23"/>
      <c r="H10" s="22"/>
      <c r="I10" s="24"/>
      <c r="J10" s="25"/>
      <c r="K10" s="23"/>
      <c r="L10" s="22"/>
      <c r="M10" s="24"/>
      <c r="N10" s="22">
        <v>10</v>
      </c>
      <c r="O10" s="23">
        <v>6</v>
      </c>
      <c r="P10" s="22">
        <f>N10-O10</f>
        <v>4</v>
      </c>
      <c r="Q10" s="24">
        <f>O10/N10</f>
        <v>0.6</v>
      </c>
      <c r="R10" s="22"/>
      <c r="S10" s="23"/>
      <c r="T10" s="22"/>
      <c r="U10" s="24"/>
    </row>
    <row r="11" spans="1:21">
      <c r="A11" s="8"/>
      <c r="B11" s="7"/>
      <c r="C11" s="6"/>
      <c r="D11" s="20">
        <v>1529</v>
      </c>
      <c r="E11" s="21" t="s">
        <v>24</v>
      </c>
      <c r="F11" s="22">
        <v>45</v>
      </c>
      <c r="G11" s="23">
        <v>38</v>
      </c>
      <c r="H11" s="22">
        <f t="shared" ref="H11:H17" si="0">F11-G11</f>
        <v>7</v>
      </c>
      <c r="I11" s="24">
        <f t="shared" ref="I11:I17" si="1">G11/F11</f>
        <v>0.84444444444444444</v>
      </c>
      <c r="J11" s="25"/>
      <c r="K11" s="23"/>
      <c r="L11" s="22"/>
      <c r="M11" s="24"/>
      <c r="N11" s="22"/>
      <c r="O11" s="23"/>
      <c r="P11" s="22"/>
      <c r="Q11" s="24"/>
      <c r="R11" s="22"/>
      <c r="S11" s="23"/>
      <c r="T11" s="22"/>
      <c r="U11" s="24"/>
    </row>
    <row r="12" spans="1:21">
      <c r="A12" s="8"/>
      <c r="B12" s="7"/>
      <c r="C12" s="6"/>
      <c r="D12" s="20">
        <v>1482</v>
      </c>
      <c r="E12" s="21" t="s">
        <v>25</v>
      </c>
      <c r="F12" s="22">
        <v>32</v>
      </c>
      <c r="G12" s="23">
        <v>20</v>
      </c>
      <c r="H12" s="22">
        <f t="shared" si="0"/>
        <v>12</v>
      </c>
      <c r="I12" s="24">
        <f t="shared" si="1"/>
        <v>0.625</v>
      </c>
      <c r="J12" s="25"/>
      <c r="K12" s="23"/>
      <c r="L12" s="22"/>
      <c r="M12" s="24"/>
      <c r="N12" s="22">
        <v>25</v>
      </c>
      <c r="O12" s="23">
        <v>0</v>
      </c>
      <c r="P12" s="22">
        <f>N12-O12</f>
        <v>25</v>
      </c>
      <c r="Q12" s="24">
        <f>O12/N12</f>
        <v>0</v>
      </c>
      <c r="R12" s="22"/>
      <c r="S12" s="23"/>
      <c r="T12" s="22"/>
      <c r="U12" s="24"/>
    </row>
    <row r="13" spans="1:21">
      <c r="A13" s="8"/>
      <c r="B13" s="7"/>
      <c r="C13" s="6" t="s">
        <v>26</v>
      </c>
      <c r="D13" s="20"/>
      <c r="E13" s="21" t="s">
        <v>27</v>
      </c>
      <c r="F13" s="22">
        <v>30</v>
      </c>
      <c r="G13" s="23">
        <v>30</v>
      </c>
      <c r="H13" s="22">
        <f t="shared" si="0"/>
        <v>0</v>
      </c>
      <c r="I13" s="24">
        <f t="shared" si="1"/>
        <v>1</v>
      </c>
      <c r="J13" s="25">
        <v>0</v>
      </c>
      <c r="K13" s="23"/>
      <c r="L13" s="22">
        <f>J13-K13</f>
        <v>0</v>
      </c>
      <c r="M13" s="24"/>
      <c r="N13" s="22"/>
      <c r="O13" s="23"/>
      <c r="P13" s="22"/>
      <c r="Q13" s="24"/>
      <c r="R13" s="22"/>
      <c r="S13" s="23"/>
      <c r="T13" s="22"/>
      <c r="U13" s="24"/>
    </row>
    <row r="14" spans="1:21">
      <c r="A14" s="8"/>
      <c r="B14" s="7"/>
      <c r="C14" s="6"/>
      <c r="D14" s="20"/>
      <c r="E14" s="21" t="s">
        <v>28</v>
      </c>
      <c r="F14" s="22">
        <v>10</v>
      </c>
      <c r="G14" s="23">
        <v>8</v>
      </c>
      <c r="H14" s="22">
        <f t="shared" si="0"/>
        <v>2</v>
      </c>
      <c r="I14" s="24">
        <f t="shared" si="1"/>
        <v>0.8</v>
      </c>
      <c r="J14" s="25"/>
      <c r="K14" s="23"/>
      <c r="L14" s="22"/>
      <c r="M14" s="24"/>
      <c r="N14" s="22"/>
      <c r="O14" s="23"/>
      <c r="P14" s="22"/>
      <c r="Q14" s="24"/>
      <c r="R14" s="22"/>
      <c r="S14" s="23"/>
      <c r="T14" s="22"/>
      <c r="U14" s="24"/>
    </row>
    <row r="15" spans="1:21">
      <c r="A15" s="8"/>
      <c r="B15" s="7"/>
      <c r="C15" s="6"/>
      <c r="D15" s="20"/>
      <c r="E15" s="21" t="s">
        <v>29</v>
      </c>
      <c r="F15" s="22">
        <v>2</v>
      </c>
      <c r="G15" s="23">
        <v>1</v>
      </c>
      <c r="H15" s="22">
        <f t="shared" si="0"/>
        <v>1</v>
      </c>
      <c r="I15" s="24">
        <f t="shared" si="1"/>
        <v>0.5</v>
      </c>
      <c r="J15" s="25"/>
      <c r="K15" s="23"/>
      <c r="L15" s="22"/>
      <c r="M15" s="24"/>
      <c r="N15" s="22"/>
      <c r="O15" s="23"/>
      <c r="P15" s="22"/>
      <c r="Q15" s="24"/>
      <c r="R15" s="22"/>
      <c r="S15" s="23"/>
      <c r="T15" s="22"/>
      <c r="U15" s="24"/>
    </row>
    <row r="16" spans="1:21">
      <c r="A16" s="8"/>
      <c r="B16" s="7"/>
      <c r="C16" s="6"/>
      <c r="D16" s="20"/>
      <c r="E16" s="21" t="s">
        <v>30</v>
      </c>
      <c r="F16" s="22">
        <v>23</v>
      </c>
      <c r="G16" s="23">
        <v>10</v>
      </c>
      <c r="H16" s="22">
        <f t="shared" si="0"/>
        <v>13</v>
      </c>
      <c r="I16" s="24">
        <f t="shared" si="1"/>
        <v>0.43478260869565216</v>
      </c>
      <c r="J16" s="25"/>
      <c r="K16" s="23"/>
      <c r="L16" s="22"/>
      <c r="M16" s="24"/>
      <c r="N16" s="22"/>
      <c r="O16" s="23"/>
      <c r="P16" s="22"/>
      <c r="Q16" s="24"/>
      <c r="R16" s="22"/>
      <c r="S16" s="23"/>
      <c r="T16" s="22"/>
      <c r="U16" s="24"/>
    </row>
    <row r="17" spans="1:21">
      <c r="A17" s="8"/>
      <c r="B17" s="7"/>
      <c r="C17" s="6"/>
      <c r="D17" s="20"/>
      <c r="E17" s="21" t="s">
        <v>31</v>
      </c>
      <c r="F17" s="22">
        <v>30</v>
      </c>
      <c r="G17" s="23">
        <v>26</v>
      </c>
      <c r="H17" s="22">
        <f t="shared" si="0"/>
        <v>4</v>
      </c>
      <c r="I17" s="24">
        <f t="shared" si="1"/>
        <v>0.8666666666666667</v>
      </c>
      <c r="J17" s="25"/>
      <c r="K17" s="23"/>
      <c r="L17" s="22"/>
      <c r="M17" s="24"/>
      <c r="N17" s="22">
        <v>2</v>
      </c>
      <c r="O17" s="23"/>
      <c r="P17" s="22">
        <f>N17-O17</f>
        <v>2</v>
      </c>
      <c r="Q17" s="24">
        <f>O17/N17</f>
        <v>0</v>
      </c>
      <c r="R17" s="22"/>
      <c r="S17" s="23"/>
      <c r="T17" s="22"/>
      <c r="U17" s="24"/>
    </row>
    <row r="18" spans="1:21">
      <c r="A18" s="8"/>
      <c r="B18" s="7"/>
      <c r="C18" s="6"/>
      <c r="D18" s="20"/>
      <c r="E18" s="21" t="s">
        <v>32</v>
      </c>
      <c r="F18" s="22"/>
      <c r="G18" s="23"/>
      <c r="H18" s="22"/>
      <c r="I18" s="24"/>
      <c r="J18" s="25"/>
      <c r="K18" s="23"/>
      <c r="L18" s="22"/>
      <c r="M18" s="24"/>
      <c r="N18" s="22">
        <v>34</v>
      </c>
      <c r="O18" s="23">
        <v>11</v>
      </c>
      <c r="P18" s="22">
        <f>N18-O18</f>
        <v>23</v>
      </c>
      <c r="Q18" s="24">
        <f>O18/N18</f>
        <v>0.3235294117647059</v>
      </c>
      <c r="R18" s="22"/>
      <c r="S18" s="23"/>
      <c r="T18" s="22"/>
      <c r="U18" s="24"/>
    </row>
    <row r="19" spans="1:21">
      <c r="A19" s="8"/>
      <c r="B19" s="7"/>
      <c r="C19" s="6"/>
      <c r="D19" s="20"/>
      <c r="E19" s="21" t="s">
        <v>33</v>
      </c>
      <c r="F19" s="22">
        <v>29</v>
      </c>
      <c r="G19" s="23">
        <v>28</v>
      </c>
      <c r="H19" s="22">
        <f t="shared" ref="H19:H26" si="2">F19-G19</f>
        <v>1</v>
      </c>
      <c r="I19" s="24">
        <f t="shared" ref="I19:I26" si="3">G19/F19</f>
        <v>0.96551724137931039</v>
      </c>
      <c r="J19" s="25"/>
      <c r="K19" s="23"/>
      <c r="L19" s="22"/>
      <c r="M19" s="24"/>
      <c r="N19" s="22"/>
      <c r="O19" s="23"/>
      <c r="P19" s="22"/>
      <c r="Q19" s="24"/>
      <c r="R19" s="22"/>
      <c r="S19" s="23"/>
      <c r="T19" s="22"/>
      <c r="U19" s="24"/>
    </row>
    <row r="20" spans="1:21">
      <c r="A20" s="8"/>
      <c r="B20" s="7"/>
      <c r="C20" s="6"/>
      <c r="D20" s="20"/>
      <c r="E20" s="21" t="s">
        <v>34</v>
      </c>
      <c r="F20" s="22">
        <v>10</v>
      </c>
      <c r="G20" s="23">
        <v>10</v>
      </c>
      <c r="H20" s="22">
        <f t="shared" si="2"/>
        <v>0</v>
      </c>
      <c r="I20" s="24">
        <f t="shared" si="3"/>
        <v>1</v>
      </c>
      <c r="J20" s="25"/>
      <c r="K20" s="23"/>
      <c r="L20" s="22"/>
      <c r="M20" s="24"/>
      <c r="N20" s="22"/>
      <c r="O20" s="23"/>
      <c r="P20" s="22"/>
      <c r="Q20" s="24"/>
      <c r="R20" s="22"/>
      <c r="S20" s="23"/>
      <c r="T20" s="22"/>
      <c r="U20" s="24"/>
    </row>
    <row r="21" spans="1:21">
      <c r="A21" s="8"/>
      <c r="B21" s="7"/>
      <c r="C21" s="6"/>
      <c r="D21" s="20"/>
      <c r="E21" s="21" t="s">
        <v>35</v>
      </c>
      <c r="F21" s="22">
        <v>8</v>
      </c>
      <c r="G21" s="23">
        <v>5</v>
      </c>
      <c r="H21" s="22">
        <f t="shared" si="2"/>
        <v>3</v>
      </c>
      <c r="I21" s="24">
        <f t="shared" si="3"/>
        <v>0.625</v>
      </c>
      <c r="J21" s="25"/>
      <c r="K21" s="23"/>
      <c r="L21" s="22"/>
      <c r="M21" s="24"/>
      <c r="N21" s="22"/>
      <c r="O21" s="23"/>
      <c r="P21" s="22"/>
      <c r="Q21" s="24"/>
      <c r="R21" s="22"/>
      <c r="S21" s="23"/>
      <c r="T21" s="22"/>
      <c r="U21" s="24"/>
    </row>
    <row r="22" spans="1:21">
      <c r="A22" s="8"/>
      <c r="B22" s="7"/>
      <c r="C22" s="6"/>
      <c r="D22" s="20"/>
      <c r="E22" s="21" t="s">
        <v>36</v>
      </c>
      <c r="F22" s="22">
        <v>10</v>
      </c>
      <c r="G22" s="23">
        <v>6</v>
      </c>
      <c r="H22" s="22">
        <f t="shared" si="2"/>
        <v>4</v>
      </c>
      <c r="I22" s="24">
        <f t="shared" si="3"/>
        <v>0.6</v>
      </c>
      <c r="J22" s="25"/>
      <c r="K22" s="23"/>
      <c r="L22" s="22"/>
      <c r="M22" s="24"/>
      <c r="N22" s="22">
        <v>4</v>
      </c>
      <c r="O22" s="23">
        <v>1</v>
      </c>
      <c r="P22" s="22">
        <f>N22-O22</f>
        <v>3</v>
      </c>
      <c r="Q22" s="24">
        <f>O22/N22</f>
        <v>0.25</v>
      </c>
      <c r="R22" s="22"/>
      <c r="S22" s="23"/>
      <c r="T22" s="22"/>
      <c r="U22" s="24"/>
    </row>
    <row r="23" spans="1:21">
      <c r="A23" s="8"/>
      <c r="B23" s="7"/>
      <c r="C23" s="6"/>
      <c r="D23" s="20"/>
      <c r="E23" s="21" t="s">
        <v>37</v>
      </c>
      <c r="F23" s="22">
        <v>30</v>
      </c>
      <c r="G23" s="23">
        <v>13</v>
      </c>
      <c r="H23" s="22">
        <f t="shared" si="2"/>
        <v>17</v>
      </c>
      <c r="I23" s="24">
        <f t="shared" si="3"/>
        <v>0.43333333333333335</v>
      </c>
      <c r="J23" s="25"/>
      <c r="K23" s="23"/>
      <c r="L23" s="22"/>
      <c r="M23" s="24"/>
      <c r="N23" s="22">
        <v>8</v>
      </c>
      <c r="O23" s="23">
        <v>1</v>
      </c>
      <c r="P23" s="22">
        <f>N23-O23</f>
        <v>7</v>
      </c>
      <c r="Q23" s="24">
        <f>O23/N23</f>
        <v>0.125</v>
      </c>
      <c r="R23" s="22"/>
      <c r="S23" s="23"/>
      <c r="T23" s="22"/>
      <c r="U23" s="24"/>
    </row>
    <row r="24" spans="1:21">
      <c r="A24" s="8"/>
      <c r="B24" s="7"/>
      <c r="C24" s="20" t="s">
        <v>38</v>
      </c>
      <c r="D24" s="20"/>
      <c r="E24" s="21" t="s">
        <v>39</v>
      </c>
      <c r="F24" s="22">
        <v>10</v>
      </c>
      <c r="G24" s="23">
        <v>10</v>
      </c>
      <c r="H24" s="22">
        <f t="shared" si="2"/>
        <v>0</v>
      </c>
      <c r="I24" s="24">
        <f t="shared" si="3"/>
        <v>1</v>
      </c>
      <c r="J24" s="25"/>
      <c r="K24" s="23"/>
      <c r="L24" s="22"/>
      <c r="M24" s="24"/>
      <c r="N24" s="22"/>
      <c r="O24" s="23"/>
      <c r="P24" s="22"/>
      <c r="Q24" s="24"/>
      <c r="R24" s="22"/>
      <c r="S24" s="23"/>
      <c r="T24" s="22"/>
      <c r="U24" s="24"/>
    </row>
    <row r="25" spans="1:21">
      <c r="A25" s="8"/>
      <c r="B25" s="7"/>
      <c r="C25" s="20" t="s">
        <v>40</v>
      </c>
      <c r="D25" s="20"/>
      <c r="E25" s="21" t="s">
        <v>41</v>
      </c>
      <c r="F25" s="22">
        <v>9</v>
      </c>
      <c r="G25" s="23">
        <v>9</v>
      </c>
      <c r="H25" s="22">
        <f t="shared" si="2"/>
        <v>0</v>
      </c>
      <c r="I25" s="24">
        <f t="shared" si="3"/>
        <v>1</v>
      </c>
      <c r="J25" s="25"/>
      <c r="K25" s="23"/>
      <c r="L25" s="22"/>
      <c r="M25" s="24"/>
      <c r="N25" s="22">
        <v>3</v>
      </c>
      <c r="O25" s="23">
        <v>0</v>
      </c>
      <c r="P25" s="22">
        <f>N25-O25</f>
        <v>3</v>
      </c>
      <c r="Q25" s="24">
        <f>O25/N25</f>
        <v>0</v>
      </c>
      <c r="R25" s="22"/>
      <c r="S25" s="23"/>
      <c r="T25" s="22"/>
      <c r="U25" s="24"/>
    </row>
    <row r="26" spans="1:21">
      <c r="A26" s="8"/>
      <c r="B26" s="7">
        <v>3</v>
      </c>
      <c r="C26" s="20" t="s">
        <v>42</v>
      </c>
      <c r="D26" s="20">
        <v>2414</v>
      </c>
      <c r="E26" s="21" t="s">
        <v>43</v>
      </c>
      <c r="F26" s="22">
        <v>0</v>
      </c>
      <c r="G26" s="23">
        <v>0</v>
      </c>
      <c r="H26" s="22">
        <f t="shared" si="2"/>
        <v>0</v>
      </c>
      <c r="I26" s="24" t="e">
        <f t="shared" si="3"/>
        <v>#DIV/0!</v>
      </c>
      <c r="J26" s="25"/>
      <c r="K26" s="23"/>
      <c r="L26" s="22"/>
      <c r="M26" s="24"/>
      <c r="N26" s="22"/>
      <c r="O26" s="23"/>
      <c r="P26" s="22"/>
      <c r="Q26" s="24"/>
      <c r="R26" s="22"/>
      <c r="S26" s="23"/>
      <c r="T26" s="22"/>
      <c r="U26" s="24"/>
    </row>
    <row r="27" spans="1:21">
      <c r="A27" s="8"/>
      <c r="B27" s="7"/>
      <c r="C27" s="6" t="s">
        <v>44</v>
      </c>
      <c r="D27" s="20">
        <v>14747</v>
      </c>
      <c r="E27" s="21" t="s">
        <v>45</v>
      </c>
      <c r="F27" s="22"/>
      <c r="G27" s="23"/>
      <c r="H27" s="22"/>
      <c r="I27" s="24"/>
      <c r="J27" s="25"/>
      <c r="K27" s="23"/>
      <c r="L27" s="22"/>
      <c r="M27" s="24"/>
      <c r="N27" s="22"/>
      <c r="O27" s="23"/>
      <c r="P27" s="22"/>
      <c r="Q27" s="24"/>
      <c r="R27" s="22"/>
      <c r="S27" s="23"/>
      <c r="T27" s="22"/>
      <c r="U27" s="24"/>
    </row>
    <row r="28" spans="1:21">
      <c r="A28" s="8"/>
      <c r="B28" s="7"/>
      <c r="C28" s="6"/>
      <c r="D28" s="20">
        <v>14887</v>
      </c>
      <c r="E28" s="21" t="s">
        <v>46</v>
      </c>
      <c r="F28" s="22">
        <v>12</v>
      </c>
      <c r="G28" s="23">
        <v>12</v>
      </c>
      <c r="H28" s="22">
        <f t="shared" ref="H28:H52" si="4">F28-G28</f>
        <v>0</v>
      </c>
      <c r="I28" s="24">
        <f t="shared" ref="I28:I59" si="5">G28/F28</f>
        <v>1</v>
      </c>
      <c r="J28" s="25">
        <v>4</v>
      </c>
      <c r="K28" s="23"/>
      <c r="L28" s="22">
        <f>J28-K28</f>
        <v>4</v>
      </c>
      <c r="M28" s="24">
        <f>K28/J28</f>
        <v>0</v>
      </c>
      <c r="N28" s="22"/>
      <c r="O28" s="23"/>
      <c r="P28" s="22"/>
      <c r="Q28" s="24"/>
      <c r="R28" s="22"/>
      <c r="S28" s="23"/>
      <c r="T28" s="22"/>
      <c r="U28" s="24"/>
    </row>
    <row r="29" spans="1:21">
      <c r="A29" s="8"/>
      <c r="B29" s="7"/>
      <c r="C29" s="6"/>
      <c r="D29" s="20">
        <v>14754</v>
      </c>
      <c r="E29" s="21" t="s">
        <v>47</v>
      </c>
      <c r="F29" s="22">
        <v>12</v>
      </c>
      <c r="G29" s="23">
        <v>12</v>
      </c>
      <c r="H29" s="22">
        <f t="shared" si="4"/>
        <v>0</v>
      </c>
      <c r="I29" s="24">
        <f t="shared" si="5"/>
        <v>1</v>
      </c>
      <c r="J29" s="25"/>
      <c r="K29" s="23"/>
      <c r="L29" s="22"/>
      <c r="M29" s="24"/>
      <c r="N29" s="22"/>
      <c r="O29" s="23"/>
      <c r="P29" s="22"/>
      <c r="Q29" s="24"/>
      <c r="R29" s="22"/>
      <c r="S29" s="23"/>
      <c r="T29" s="22"/>
      <c r="U29" s="24"/>
    </row>
    <row r="30" spans="1:21">
      <c r="A30" s="8"/>
      <c r="B30" s="7"/>
      <c r="C30" s="6"/>
      <c r="D30" s="20">
        <v>14701</v>
      </c>
      <c r="E30" s="21" t="s">
        <v>48</v>
      </c>
      <c r="F30" s="22">
        <v>6</v>
      </c>
      <c r="G30" s="23">
        <v>6</v>
      </c>
      <c r="H30" s="22">
        <f t="shared" si="4"/>
        <v>0</v>
      </c>
      <c r="I30" s="24">
        <f t="shared" si="5"/>
        <v>1</v>
      </c>
      <c r="J30" s="25">
        <v>8</v>
      </c>
      <c r="K30" s="23">
        <v>3</v>
      </c>
      <c r="L30" s="22">
        <f>J30-K30</f>
        <v>5</v>
      </c>
      <c r="M30" s="24">
        <f>K30/J30</f>
        <v>0.375</v>
      </c>
      <c r="N30" s="22"/>
      <c r="O30" s="23"/>
      <c r="P30" s="22"/>
      <c r="Q30" s="24"/>
      <c r="R30" s="22">
        <v>3</v>
      </c>
      <c r="S30" s="23">
        <v>3</v>
      </c>
      <c r="T30" s="22">
        <f>R30-S30</f>
        <v>0</v>
      </c>
      <c r="U30" s="24">
        <f>S30/R30</f>
        <v>1</v>
      </c>
    </row>
    <row r="31" spans="1:21">
      <c r="A31" s="8"/>
      <c r="B31" s="19">
        <v>4</v>
      </c>
      <c r="C31" s="20" t="s">
        <v>49</v>
      </c>
      <c r="D31" s="20">
        <v>9800</v>
      </c>
      <c r="E31" s="21" t="s">
        <v>50</v>
      </c>
      <c r="F31" s="22">
        <v>4</v>
      </c>
      <c r="G31" s="23">
        <v>4</v>
      </c>
      <c r="H31" s="22">
        <f t="shared" si="4"/>
        <v>0</v>
      </c>
      <c r="I31" s="24">
        <f t="shared" si="5"/>
        <v>1</v>
      </c>
      <c r="J31" s="25">
        <v>1</v>
      </c>
      <c r="K31" s="23">
        <v>1</v>
      </c>
      <c r="L31" s="22">
        <f>J31-K31</f>
        <v>0</v>
      </c>
      <c r="M31" s="24">
        <f>K31/J31</f>
        <v>1</v>
      </c>
      <c r="N31" s="22"/>
      <c r="O31" s="23"/>
      <c r="P31" s="22"/>
      <c r="Q31" s="24"/>
      <c r="R31" s="22"/>
      <c r="S31" s="23"/>
      <c r="T31" s="22"/>
      <c r="U31" s="24"/>
    </row>
    <row r="32" spans="1:21">
      <c r="A32" s="8"/>
      <c r="B32" s="7">
        <v>5</v>
      </c>
      <c r="C32" s="6" t="s">
        <v>51</v>
      </c>
      <c r="D32" s="20">
        <v>9258</v>
      </c>
      <c r="E32" s="21" t="s">
        <v>52</v>
      </c>
      <c r="F32" s="22">
        <v>14</v>
      </c>
      <c r="G32" s="23">
        <v>14</v>
      </c>
      <c r="H32" s="22">
        <f t="shared" si="4"/>
        <v>0</v>
      </c>
      <c r="I32" s="24">
        <f t="shared" si="5"/>
        <v>1</v>
      </c>
      <c r="J32" s="25">
        <v>0</v>
      </c>
      <c r="K32" s="23"/>
      <c r="L32" s="22">
        <f>J32-K32</f>
        <v>0</v>
      </c>
      <c r="M32" s="24"/>
      <c r="N32" s="22"/>
      <c r="O32" s="23"/>
      <c r="P32" s="22"/>
      <c r="Q32" s="24"/>
      <c r="R32" s="22"/>
      <c r="S32" s="23"/>
      <c r="T32" s="22"/>
      <c r="U32" s="24"/>
    </row>
    <row r="33" spans="1:25">
      <c r="A33" s="8"/>
      <c r="B33" s="7"/>
      <c r="C33" s="6"/>
      <c r="D33" s="20">
        <v>9222</v>
      </c>
      <c r="E33" s="21" t="s">
        <v>53</v>
      </c>
      <c r="F33" s="22">
        <v>9</v>
      </c>
      <c r="G33" s="23">
        <v>8</v>
      </c>
      <c r="H33" s="22">
        <f t="shared" si="4"/>
        <v>1</v>
      </c>
      <c r="I33" s="24">
        <f t="shared" si="5"/>
        <v>0.88888888888888884</v>
      </c>
      <c r="J33" s="25"/>
      <c r="K33" s="23"/>
      <c r="L33" s="22"/>
      <c r="M33" s="24"/>
      <c r="N33" s="22">
        <v>4</v>
      </c>
      <c r="O33" s="23">
        <v>1</v>
      </c>
      <c r="P33" s="22">
        <f>N33-O33</f>
        <v>3</v>
      </c>
      <c r="Q33" s="24">
        <f>O33/N33</f>
        <v>0.25</v>
      </c>
      <c r="R33" s="22"/>
      <c r="S33" s="23"/>
      <c r="T33" s="22"/>
      <c r="U33" s="24"/>
    </row>
    <row r="34" spans="1:25">
      <c r="A34" s="8"/>
      <c r="B34" s="7">
        <v>6</v>
      </c>
      <c r="C34" s="6" t="s">
        <v>54</v>
      </c>
      <c r="D34" s="20">
        <v>17975</v>
      </c>
      <c r="E34" s="21" t="s">
        <v>55</v>
      </c>
      <c r="F34" s="22">
        <v>6</v>
      </c>
      <c r="G34" s="23">
        <v>4</v>
      </c>
      <c r="H34" s="22">
        <f t="shared" si="4"/>
        <v>2</v>
      </c>
      <c r="I34" s="24">
        <f t="shared" si="5"/>
        <v>0.66666666666666663</v>
      </c>
      <c r="J34" s="25"/>
      <c r="K34" s="23"/>
      <c r="L34" s="22" t="s">
        <v>56</v>
      </c>
      <c r="M34" s="24"/>
      <c r="N34" s="22"/>
      <c r="O34" s="23"/>
      <c r="P34" s="22"/>
      <c r="Q34" s="24"/>
      <c r="R34" s="22"/>
      <c r="S34" s="23"/>
      <c r="T34" s="22"/>
      <c r="U34" s="24"/>
    </row>
    <row r="35" spans="1:25">
      <c r="A35" s="8"/>
      <c r="B35" s="7"/>
      <c r="C35" s="6"/>
      <c r="D35" s="20">
        <v>18075</v>
      </c>
      <c r="E35" s="21" t="s">
        <v>57</v>
      </c>
      <c r="F35" s="22">
        <v>5</v>
      </c>
      <c r="G35" s="23">
        <v>5</v>
      </c>
      <c r="H35" s="22">
        <f t="shared" si="4"/>
        <v>0</v>
      </c>
      <c r="I35" s="24">
        <f t="shared" si="5"/>
        <v>1</v>
      </c>
      <c r="J35" s="25"/>
      <c r="K35" s="23"/>
      <c r="L35" s="22" t="s">
        <v>56</v>
      </c>
      <c r="M35" s="24"/>
      <c r="N35" s="22">
        <v>3</v>
      </c>
      <c r="O35" s="23">
        <v>2</v>
      </c>
      <c r="P35" s="22">
        <f>N35-O35</f>
        <v>1</v>
      </c>
      <c r="Q35" s="24">
        <f>O35/N35</f>
        <v>0.66666666666666663</v>
      </c>
      <c r="R35" s="22"/>
      <c r="S35" s="23"/>
      <c r="T35" s="22"/>
      <c r="U35" s="24"/>
    </row>
    <row r="36" spans="1:25">
      <c r="A36" s="8"/>
      <c r="B36" s="19">
        <v>21</v>
      </c>
      <c r="C36" s="20" t="s">
        <v>58</v>
      </c>
      <c r="D36" s="20">
        <v>17053</v>
      </c>
      <c r="E36" s="21" t="s">
        <v>59</v>
      </c>
      <c r="F36" s="22">
        <v>10</v>
      </c>
      <c r="G36" s="23">
        <v>9</v>
      </c>
      <c r="H36" s="22">
        <f t="shared" si="4"/>
        <v>1</v>
      </c>
      <c r="I36" s="24">
        <f t="shared" si="5"/>
        <v>0.9</v>
      </c>
      <c r="J36" s="25"/>
      <c r="K36" s="23"/>
      <c r="L36" s="22" t="s">
        <v>56</v>
      </c>
      <c r="M36" s="24"/>
      <c r="N36" s="22"/>
      <c r="O36" s="23"/>
      <c r="P36" s="22"/>
      <c r="Q36" s="24"/>
      <c r="R36" s="22"/>
      <c r="S36" s="23"/>
      <c r="T36" s="22"/>
      <c r="U36" s="24"/>
    </row>
    <row r="37" spans="1:25">
      <c r="A37" s="5" t="s">
        <v>60</v>
      </c>
      <c r="B37" s="5"/>
      <c r="C37" s="5"/>
      <c r="D37" s="5"/>
      <c r="E37" s="5"/>
      <c r="F37" s="16">
        <f>SUM(F7:F36)</f>
        <v>399</v>
      </c>
      <c r="G37" s="16">
        <f>SUM(G7:G36)</f>
        <v>331</v>
      </c>
      <c r="H37" s="16">
        <f t="shared" si="4"/>
        <v>68</v>
      </c>
      <c r="I37" s="27">
        <f t="shared" si="5"/>
        <v>0.82957393483709274</v>
      </c>
      <c r="J37" s="16">
        <f>SUM(J7:J36)</f>
        <v>14</v>
      </c>
      <c r="K37" s="16"/>
      <c r="L37" s="16">
        <f>J37-K37</f>
        <v>14</v>
      </c>
      <c r="M37" s="27">
        <f>K37/J37</f>
        <v>0</v>
      </c>
      <c r="N37" s="16">
        <f>SUM(N7:N36)</f>
        <v>103</v>
      </c>
      <c r="O37" s="16">
        <f>SUM(O7:O36)</f>
        <v>32</v>
      </c>
      <c r="P37" s="16">
        <f>SUM(P7:P36)</f>
        <v>71</v>
      </c>
      <c r="Q37" s="27">
        <f>O37/N37</f>
        <v>0.31067961165048541</v>
      </c>
      <c r="R37" s="16">
        <f>SUM(R7:R36)</f>
        <v>3</v>
      </c>
      <c r="S37" s="16">
        <f>SUM(S7:S36)</f>
        <v>3</v>
      </c>
      <c r="T37" s="16">
        <f>SUM(T7:T36)</f>
        <v>0</v>
      </c>
      <c r="U37" s="27">
        <f>S37/R37</f>
        <v>1</v>
      </c>
      <c r="V37" s="28"/>
      <c r="W37" s="28"/>
      <c r="X37" s="28"/>
      <c r="Y37" s="28"/>
    </row>
    <row r="38" spans="1:25">
      <c r="A38" s="4" t="s">
        <v>61</v>
      </c>
      <c r="B38" s="3">
        <v>7</v>
      </c>
      <c r="C38" s="2" t="s">
        <v>62</v>
      </c>
      <c r="D38" s="30">
        <v>14087</v>
      </c>
      <c r="E38" s="31" t="s">
        <v>63</v>
      </c>
      <c r="F38" s="32">
        <v>8</v>
      </c>
      <c r="G38" s="33">
        <v>0</v>
      </c>
      <c r="H38" s="32">
        <f t="shared" si="4"/>
        <v>8</v>
      </c>
      <c r="I38" s="34">
        <f t="shared" si="5"/>
        <v>0</v>
      </c>
      <c r="J38" s="35"/>
      <c r="K38" s="33"/>
      <c r="L38" s="32"/>
      <c r="M38" s="34"/>
      <c r="N38" s="32">
        <v>7</v>
      </c>
      <c r="O38" s="33">
        <v>2</v>
      </c>
      <c r="P38" s="32">
        <f>N38-O38</f>
        <v>5</v>
      </c>
      <c r="Q38" s="34">
        <f>O38/N38</f>
        <v>0.2857142857142857</v>
      </c>
      <c r="R38" s="32"/>
      <c r="S38" s="33"/>
      <c r="T38" s="32"/>
      <c r="U38" s="34"/>
    </row>
    <row r="39" spans="1:25">
      <c r="A39" s="4"/>
      <c r="B39" s="3"/>
      <c r="C39" s="2"/>
      <c r="D39" s="30">
        <v>13976</v>
      </c>
      <c r="E39" s="31" t="s">
        <v>64</v>
      </c>
      <c r="F39" s="32">
        <v>10</v>
      </c>
      <c r="G39" s="33">
        <v>10</v>
      </c>
      <c r="H39" s="32">
        <f t="shared" si="4"/>
        <v>0</v>
      </c>
      <c r="I39" s="34">
        <f t="shared" si="5"/>
        <v>1</v>
      </c>
      <c r="J39" s="35"/>
      <c r="K39" s="33"/>
      <c r="L39" s="32"/>
      <c r="M39" s="34"/>
      <c r="N39" s="32">
        <v>3</v>
      </c>
      <c r="O39" s="33">
        <v>3</v>
      </c>
      <c r="P39" s="32">
        <f>N39-O39</f>
        <v>0</v>
      </c>
      <c r="Q39" s="34">
        <f>O39/N39</f>
        <v>1</v>
      </c>
      <c r="R39" s="32"/>
      <c r="S39" s="33"/>
      <c r="T39" s="32"/>
      <c r="U39" s="34"/>
    </row>
    <row r="40" spans="1:25">
      <c r="A40" s="4"/>
      <c r="B40" s="3"/>
      <c r="C40" s="30" t="s">
        <v>65</v>
      </c>
      <c r="D40" s="30">
        <v>13483</v>
      </c>
      <c r="E40" s="31" t="s">
        <v>66</v>
      </c>
      <c r="F40" s="32">
        <v>10</v>
      </c>
      <c r="G40" s="33">
        <v>9</v>
      </c>
      <c r="H40" s="32">
        <f t="shared" si="4"/>
        <v>1</v>
      </c>
      <c r="I40" s="34">
        <f t="shared" si="5"/>
        <v>0.9</v>
      </c>
      <c r="J40" s="35"/>
      <c r="K40" s="33"/>
      <c r="L40" s="32"/>
      <c r="M40" s="34"/>
      <c r="N40" s="32"/>
      <c r="O40" s="33"/>
      <c r="P40" s="32"/>
      <c r="Q40" s="34"/>
      <c r="R40" s="32"/>
      <c r="S40" s="33"/>
      <c r="T40" s="32"/>
      <c r="U40" s="34"/>
    </row>
    <row r="41" spans="1:25">
      <c r="A41" s="4"/>
      <c r="B41" s="3">
        <v>8</v>
      </c>
      <c r="C41" s="2" t="s">
        <v>67</v>
      </c>
      <c r="D41" s="30">
        <v>8752</v>
      </c>
      <c r="E41" s="31" t="s">
        <v>68</v>
      </c>
      <c r="F41" s="32">
        <v>10</v>
      </c>
      <c r="G41" s="33">
        <v>8</v>
      </c>
      <c r="H41" s="32">
        <f t="shared" si="4"/>
        <v>2</v>
      </c>
      <c r="I41" s="34">
        <f t="shared" si="5"/>
        <v>0.8</v>
      </c>
      <c r="J41" s="35"/>
      <c r="K41" s="33"/>
      <c r="L41" s="32"/>
      <c r="M41" s="34"/>
      <c r="N41" s="32"/>
      <c r="O41" s="33"/>
      <c r="P41" s="32"/>
      <c r="Q41" s="34"/>
      <c r="R41" s="32"/>
      <c r="S41" s="33"/>
      <c r="T41" s="32"/>
      <c r="U41" s="34"/>
    </row>
    <row r="42" spans="1:25">
      <c r="A42" s="4"/>
      <c r="B42" s="3"/>
      <c r="C42" s="2"/>
      <c r="D42" s="30">
        <v>8945</v>
      </c>
      <c r="E42" s="31" t="s">
        <v>69</v>
      </c>
      <c r="F42" s="32">
        <v>6</v>
      </c>
      <c r="G42" s="33">
        <v>0</v>
      </c>
      <c r="H42" s="32">
        <f t="shared" si="4"/>
        <v>6</v>
      </c>
      <c r="I42" s="34">
        <f t="shared" si="5"/>
        <v>0</v>
      </c>
      <c r="J42" s="35"/>
      <c r="K42" s="33"/>
      <c r="L42" s="32"/>
      <c r="M42" s="34"/>
      <c r="N42" s="32"/>
      <c r="O42" s="33"/>
      <c r="P42" s="32"/>
      <c r="Q42" s="34"/>
      <c r="R42" s="32"/>
      <c r="S42" s="33"/>
      <c r="T42" s="32"/>
      <c r="U42" s="34"/>
    </row>
    <row r="43" spans="1:25">
      <c r="A43" s="4"/>
      <c r="B43" s="3"/>
      <c r="C43" s="2"/>
      <c r="D43" s="30">
        <v>8747</v>
      </c>
      <c r="E43" s="31" t="s">
        <v>70</v>
      </c>
      <c r="F43" s="32">
        <v>10</v>
      </c>
      <c r="G43" s="33">
        <v>9</v>
      </c>
      <c r="H43" s="32">
        <f t="shared" si="4"/>
        <v>1</v>
      </c>
      <c r="I43" s="34">
        <f t="shared" si="5"/>
        <v>0.9</v>
      </c>
      <c r="J43" s="35"/>
      <c r="K43" s="33"/>
      <c r="L43" s="32"/>
      <c r="M43" s="34"/>
      <c r="N43" s="32"/>
      <c r="O43" s="33"/>
      <c r="P43" s="32"/>
      <c r="Q43" s="34"/>
      <c r="R43" s="32"/>
      <c r="S43" s="33"/>
      <c r="T43" s="32"/>
      <c r="U43" s="34"/>
    </row>
    <row r="44" spans="1:25">
      <c r="A44" s="4"/>
      <c r="B44" s="3">
        <v>9</v>
      </c>
      <c r="C44" s="30" t="s">
        <v>71</v>
      </c>
      <c r="D44" s="30">
        <v>13091</v>
      </c>
      <c r="E44" s="31" t="s">
        <v>72</v>
      </c>
      <c r="F44" s="32">
        <v>3</v>
      </c>
      <c r="G44" s="33">
        <v>3</v>
      </c>
      <c r="H44" s="32">
        <f t="shared" si="4"/>
        <v>0</v>
      </c>
      <c r="I44" s="34">
        <f t="shared" si="5"/>
        <v>1</v>
      </c>
      <c r="J44" s="35">
        <v>2</v>
      </c>
      <c r="K44" s="33">
        <v>1</v>
      </c>
      <c r="L44" s="32">
        <f>J44-K44</f>
        <v>1</v>
      </c>
      <c r="M44" s="34">
        <f>K44/J44</f>
        <v>0.5</v>
      </c>
      <c r="N44" s="32"/>
      <c r="O44" s="33"/>
      <c r="P44" s="32"/>
      <c r="Q44" s="34"/>
      <c r="R44" s="32"/>
      <c r="S44" s="33"/>
      <c r="T44" s="32"/>
      <c r="U44" s="34"/>
    </row>
    <row r="45" spans="1:25">
      <c r="A45" s="4"/>
      <c r="B45" s="3"/>
      <c r="C45" s="2" t="s">
        <v>73</v>
      </c>
      <c r="D45" s="30">
        <v>8473</v>
      </c>
      <c r="E45" s="31" t="s">
        <v>74</v>
      </c>
      <c r="F45" s="32">
        <v>12</v>
      </c>
      <c r="G45" s="33">
        <v>12</v>
      </c>
      <c r="H45" s="32">
        <f t="shared" si="4"/>
        <v>0</v>
      </c>
      <c r="I45" s="34">
        <f t="shared" si="5"/>
        <v>1</v>
      </c>
      <c r="J45" s="35"/>
      <c r="K45" s="33"/>
      <c r="L45" s="32"/>
      <c r="M45" s="34"/>
      <c r="N45" s="32">
        <v>1</v>
      </c>
      <c r="O45" s="33">
        <v>1</v>
      </c>
      <c r="P45" s="32">
        <f>N45-O45</f>
        <v>0</v>
      </c>
      <c r="Q45" s="34">
        <f>O45/N45</f>
        <v>1</v>
      </c>
      <c r="R45" s="32">
        <v>0</v>
      </c>
      <c r="S45" s="33"/>
      <c r="T45" s="32">
        <f>R45-S45</f>
        <v>0</v>
      </c>
      <c r="U45" s="34" t="e">
        <f>S45/R45</f>
        <v>#DIV/0!</v>
      </c>
    </row>
    <row r="46" spans="1:25">
      <c r="A46" s="4"/>
      <c r="B46" s="3"/>
      <c r="C46" s="2"/>
      <c r="D46" s="30">
        <v>8639</v>
      </c>
      <c r="E46" s="31" t="s">
        <v>75</v>
      </c>
      <c r="F46" s="32">
        <v>30</v>
      </c>
      <c r="G46" s="33">
        <v>23</v>
      </c>
      <c r="H46" s="32">
        <f t="shared" si="4"/>
        <v>7</v>
      </c>
      <c r="I46" s="34">
        <f t="shared" si="5"/>
        <v>0.76666666666666672</v>
      </c>
      <c r="J46" s="35"/>
      <c r="K46" s="33"/>
      <c r="L46" s="32"/>
      <c r="M46" s="34"/>
      <c r="N46" s="32"/>
      <c r="O46" s="33"/>
      <c r="P46" s="32"/>
      <c r="Q46" s="34"/>
      <c r="R46" s="32"/>
      <c r="S46" s="33"/>
      <c r="T46" s="32"/>
      <c r="U46" s="34"/>
    </row>
    <row r="47" spans="1:25">
      <c r="A47" s="4"/>
      <c r="B47" s="3">
        <v>10</v>
      </c>
      <c r="C47" s="2" t="s">
        <v>76</v>
      </c>
      <c r="D47" s="30">
        <v>1981</v>
      </c>
      <c r="E47" s="31" t="s">
        <v>77</v>
      </c>
      <c r="F47" s="32">
        <v>5</v>
      </c>
      <c r="G47" s="33">
        <v>0</v>
      </c>
      <c r="H47" s="32">
        <f t="shared" si="4"/>
        <v>5</v>
      </c>
      <c r="I47" s="34">
        <f t="shared" si="5"/>
        <v>0</v>
      </c>
      <c r="J47" s="35"/>
      <c r="K47" s="33"/>
      <c r="L47" s="32"/>
      <c r="M47" s="34"/>
      <c r="N47" s="32"/>
      <c r="O47" s="33"/>
      <c r="P47" s="32"/>
      <c r="Q47" s="34"/>
      <c r="R47" s="32"/>
      <c r="S47" s="33"/>
      <c r="T47" s="32"/>
      <c r="U47" s="34"/>
    </row>
    <row r="48" spans="1:25">
      <c r="A48" s="4"/>
      <c r="B48" s="3"/>
      <c r="C48" s="2"/>
      <c r="D48" s="30">
        <v>1944</v>
      </c>
      <c r="E48" s="31" t="s">
        <v>78</v>
      </c>
      <c r="F48" s="32">
        <v>9</v>
      </c>
      <c r="G48" s="33">
        <v>9</v>
      </c>
      <c r="H48" s="32">
        <f t="shared" si="4"/>
        <v>0</v>
      </c>
      <c r="I48" s="34">
        <f t="shared" si="5"/>
        <v>1</v>
      </c>
      <c r="J48" s="35">
        <v>14</v>
      </c>
      <c r="K48" s="33">
        <v>14</v>
      </c>
      <c r="L48" s="32">
        <f>J48-K48</f>
        <v>0</v>
      </c>
      <c r="M48" s="34">
        <f>K48/J48</f>
        <v>1</v>
      </c>
      <c r="N48" s="32"/>
      <c r="O48" s="33"/>
      <c r="P48" s="32"/>
      <c r="Q48" s="34"/>
      <c r="R48" s="32"/>
      <c r="S48" s="33"/>
      <c r="T48" s="32"/>
      <c r="U48" s="34"/>
    </row>
    <row r="49" spans="1:25">
      <c r="A49" s="4"/>
      <c r="B49" s="3"/>
      <c r="C49" s="2"/>
      <c r="D49" s="30">
        <v>2038</v>
      </c>
      <c r="E49" s="31" t="s">
        <v>79</v>
      </c>
      <c r="F49" s="32">
        <v>8</v>
      </c>
      <c r="G49" s="33">
        <v>4</v>
      </c>
      <c r="H49" s="32">
        <f t="shared" si="4"/>
        <v>4</v>
      </c>
      <c r="I49" s="34">
        <f t="shared" si="5"/>
        <v>0.5</v>
      </c>
      <c r="J49" s="35"/>
      <c r="K49" s="33"/>
      <c r="L49" s="32"/>
      <c r="M49" s="34"/>
      <c r="N49" s="32">
        <v>2</v>
      </c>
      <c r="O49" s="33">
        <v>1</v>
      </c>
      <c r="P49" s="32">
        <f>N49-O49</f>
        <v>1</v>
      </c>
      <c r="Q49" s="34">
        <f>O49/N49</f>
        <v>0.5</v>
      </c>
      <c r="R49" s="32"/>
      <c r="S49" s="33"/>
      <c r="T49" s="32"/>
      <c r="U49" s="34"/>
    </row>
    <row r="50" spans="1:25">
      <c r="A50" s="4"/>
      <c r="B50" s="3"/>
      <c r="C50" s="2"/>
      <c r="D50" s="30">
        <v>1987</v>
      </c>
      <c r="E50" s="31" t="s">
        <v>80</v>
      </c>
      <c r="F50" s="32">
        <v>14</v>
      </c>
      <c r="G50" s="33">
        <v>14</v>
      </c>
      <c r="H50" s="32">
        <f t="shared" si="4"/>
        <v>0</v>
      </c>
      <c r="I50" s="34">
        <f t="shared" si="5"/>
        <v>1</v>
      </c>
      <c r="J50" s="35">
        <v>5</v>
      </c>
      <c r="K50" s="33">
        <v>4</v>
      </c>
      <c r="L50" s="32">
        <f>J50-K50</f>
        <v>1</v>
      </c>
      <c r="M50" s="34">
        <f>K50/J50</f>
        <v>0.8</v>
      </c>
      <c r="N50" s="32">
        <v>5</v>
      </c>
      <c r="O50" s="33">
        <v>5</v>
      </c>
      <c r="P50" s="32">
        <f>N50-O50</f>
        <v>0</v>
      </c>
      <c r="Q50" s="34">
        <f>O50/N50</f>
        <v>1</v>
      </c>
      <c r="R50" s="32"/>
      <c r="S50" s="33"/>
      <c r="T50" s="32"/>
      <c r="U50" s="34"/>
    </row>
    <row r="51" spans="1:25">
      <c r="A51" s="4"/>
      <c r="B51" s="3"/>
      <c r="C51" s="2"/>
      <c r="D51" s="30">
        <v>2055</v>
      </c>
      <c r="E51" s="31" t="s">
        <v>81</v>
      </c>
      <c r="F51" s="32">
        <v>5</v>
      </c>
      <c r="G51" s="33">
        <v>5</v>
      </c>
      <c r="H51" s="32">
        <f t="shared" si="4"/>
        <v>0</v>
      </c>
      <c r="I51" s="34">
        <f t="shared" si="5"/>
        <v>1</v>
      </c>
      <c r="J51" s="35">
        <v>1</v>
      </c>
      <c r="K51" s="33">
        <v>1</v>
      </c>
      <c r="L51" s="32">
        <f>J51-K51</f>
        <v>0</v>
      </c>
      <c r="M51" s="34">
        <f>K51/J51</f>
        <v>1</v>
      </c>
      <c r="N51" s="32">
        <v>2</v>
      </c>
      <c r="O51" s="33">
        <v>1</v>
      </c>
      <c r="P51" s="32">
        <f>N51-O51</f>
        <v>1</v>
      </c>
      <c r="Q51" s="34">
        <f>O51/N51</f>
        <v>0.5</v>
      </c>
      <c r="R51" s="32"/>
      <c r="S51" s="33"/>
      <c r="T51" s="32"/>
      <c r="U51" s="34"/>
    </row>
    <row r="52" spans="1:25">
      <c r="A52" s="4"/>
      <c r="B52" s="29">
        <v>20</v>
      </c>
      <c r="C52" s="30" t="s">
        <v>82</v>
      </c>
      <c r="D52" s="30">
        <v>17277</v>
      </c>
      <c r="E52" s="31" t="s">
        <v>83</v>
      </c>
      <c r="F52" s="32">
        <v>20</v>
      </c>
      <c r="G52" s="33">
        <v>20</v>
      </c>
      <c r="H52" s="32">
        <f t="shared" si="4"/>
        <v>0</v>
      </c>
      <c r="I52" s="34">
        <f t="shared" si="5"/>
        <v>1</v>
      </c>
      <c r="J52" s="35"/>
      <c r="K52" s="33"/>
      <c r="L52" s="32"/>
      <c r="M52" s="34"/>
      <c r="N52" s="32"/>
      <c r="O52" s="33"/>
      <c r="P52" s="32"/>
      <c r="Q52" s="34"/>
      <c r="R52" s="32"/>
      <c r="S52" s="33"/>
      <c r="T52" s="32"/>
      <c r="U52" s="34"/>
    </row>
    <row r="53" spans="1:25">
      <c r="A53" s="5" t="s">
        <v>84</v>
      </c>
      <c r="B53" s="5"/>
      <c r="C53" s="5"/>
      <c r="D53" s="5"/>
      <c r="E53" s="5"/>
      <c r="F53" s="16">
        <f>SUM(F38:F52)</f>
        <v>160</v>
      </c>
      <c r="G53" s="16">
        <f>SUM(G38:G52)</f>
        <v>126</v>
      </c>
      <c r="H53" s="16">
        <f>SUM(H38:H52)</f>
        <v>34</v>
      </c>
      <c r="I53" s="27">
        <f t="shared" si="5"/>
        <v>0.78749999999999998</v>
      </c>
      <c r="J53" s="16">
        <f>SUM(J38:J52)</f>
        <v>22</v>
      </c>
      <c r="K53" s="16">
        <f>SUM(K38:K52)</f>
        <v>20</v>
      </c>
      <c r="L53" s="16">
        <f>SUM(L38:L52)</f>
        <v>2</v>
      </c>
      <c r="M53" s="27">
        <f>K53/J53</f>
        <v>0.90909090909090906</v>
      </c>
      <c r="N53" s="16">
        <f>SUM(N38:N52)</f>
        <v>20</v>
      </c>
      <c r="O53" s="16">
        <f>SUM(O38:O52)</f>
        <v>13</v>
      </c>
      <c r="P53" s="16">
        <f>N53-O53</f>
        <v>7</v>
      </c>
      <c r="Q53" s="27">
        <f>O53/N53</f>
        <v>0.65</v>
      </c>
      <c r="R53" s="16">
        <f>SUM(R38:R52)</f>
        <v>0</v>
      </c>
      <c r="S53" s="16">
        <f>SUM(S38:S52)</f>
        <v>0</v>
      </c>
      <c r="T53" s="16">
        <f>R53-S53</f>
        <v>0</v>
      </c>
      <c r="U53" s="27" t="e">
        <f>S53/R53</f>
        <v>#DIV/0!</v>
      </c>
      <c r="V53" s="28"/>
      <c r="W53" s="28"/>
      <c r="X53" s="28"/>
      <c r="Y53" s="28"/>
    </row>
    <row r="54" spans="1:25">
      <c r="A54" s="1" t="s">
        <v>85</v>
      </c>
      <c r="B54" s="148">
        <v>11</v>
      </c>
      <c r="C54" s="149" t="s">
        <v>86</v>
      </c>
      <c r="D54" s="37">
        <v>1643</v>
      </c>
      <c r="E54" s="38" t="s">
        <v>87</v>
      </c>
      <c r="F54" s="39">
        <v>7</v>
      </c>
      <c r="G54" s="40">
        <v>7</v>
      </c>
      <c r="H54" s="39">
        <f t="shared" ref="H54:H69" si="6">F54-G54</f>
        <v>0</v>
      </c>
      <c r="I54" s="41">
        <f t="shared" si="5"/>
        <v>1</v>
      </c>
      <c r="J54" s="39">
        <v>0</v>
      </c>
      <c r="K54" s="40"/>
      <c r="L54" s="39">
        <f>J54-K54</f>
        <v>0</v>
      </c>
      <c r="M54" s="41"/>
      <c r="N54" s="39">
        <v>3</v>
      </c>
      <c r="O54" s="40">
        <v>0</v>
      </c>
      <c r="P54" s="39">
        <v>3</v>
      </c>
      <c r="Q54" s="41">
        <f>O54/N54</f>
        <v>0</v>
      </c>
      <c r="R54" s="41"/>
      <c r="S54" s="42"/>
      <c r="T54" s="41"/>
      <c r="U54" s="41"/>
    </row>
    <row r="55" spans="1:25">
      <c r="A55" s="1"/>
      <c r="B55" s="148"/>
      <c r="C55" s="149"/>
      <c r="D55" s="37">
        <v>1634</v>
      </c>
      <c r="E55" s="38" t="s">
        <v>88</v>
      </c>
      <c r="F55" s="39">
        <v>7</v>
      </c>
      <c r="G55" s="40">
        <v>7</v>
      </c>
      <c r="H55" s="39">
        <f t="shared" si="6"/>
        <v>0</v>
      </c>
      <c r="I55" s="41">
        <f t="shared" si="5"/>
        <v>1</v>
      </c>
      <c r="J55" s="39">
        <v>0</v>
      </c>
      <c r="K55" s="40"/>
      <c r="L55" s="39">
        <f>J55-K55</f>
        <v>0</v>
      </c>
      <c r="M55" s="41" t="e">
        <f>K55/J55</f>
        <v>#DIV/0!</v>
      </c>
      <c r="N55" s="39"/>
      <c r="O55" s="40"/>
      <c r="P55" s="39"/>
      <c r="Q55" s="41"/>
      <c r="R55" s="41"/>
      <c r="S55" s="42"/>
      <c r="T55" s="41"/>
      <c r="U55" s="41"/>
    </row>
    <row r="56" spans="1:25">
      <c r="A56" s="1"/>
      <c r="B56" s="148">
        <v>12</v>
      </c>
      <c r="C56" s="149" t="s">
        <v>89</v>
      </c>
      <c r="D56" s="37">
        <v>17694</v>
      </c>
      <c r="E56" s="38" t="s">
        <v>90</v>
      </c>
      <c r="F56" s="39">
        <v>10</v>
      </c>
      <c r="G56" s="40">
        <v>5</v>
      </c>
      <c r="H56" s="39">
        <f t="shared" si="6"/>
        <v>5</v>
      </c>
      <c r="I56" s="41">
        <f t="shared" si="5"/>
        <v>0.5</v>
      </c>
      <c r="J56" s="39"/>
      <c r="K56" s="40"/>
      <c r="L56" s="39"/>
      <c r="M56" s="41"/>
      <c r="N56" s="39">
        <v>2</v>
      </c>
      <c r="O56" s="40">
        <v>0</v>
      </c>
      <c r="P56" s="39">
        <f>N56-O56</f>
        <v>2</v>
      </c>
      <c r="Q56" s="41">
        <f>O56/N56</f>
        <v>0</v>
      </c>
      <c r="R56" s="41"/>
      <c r="S56" s="42"/>
      <c r="T56" s="41"/>
      <c r="U56" s="41"/>
    </row>
    <row r="57" spans="1:25">
      <c r="A57" s="1"/>
      <c r="B57" s="148"/>
      <c r="C57" s="149"/>
      <c r="D57" s="37">
        <v>17724</v>
      </c>
      <c r="E57" s="38" t="s">
        <v>91</v>
      </c>
      <c r="F57" s="39">
        <v>10</v>
      </c>
      <c r="G57" s="40">
        <v>10</v>
      </c>
      <c r="H57" s="39">
        <f t="shared" si="6"/>
        <v>0</v>
      </c>
      <c r="I57" s="41">
        <f t="shared" si="5"/>
        <v>1</v>
      </c>
      <c r="J57" s="39"/>
      <c r="K57" s="40"/>
      <c r="L57" s="39"/>
      <c r="M57" s="41"/>
      <c r="N57" s="39"/>
      <c r="O57" s="40"/>
      <c r="P57" s="39"/>
      <c r="Q57" s="41"/>
      <c r="R57" s="41"/>
      <c r="S57" s="42"/>
      <c r="T57" s="41"/>
      <c r="U57" s="41"/>
    </row>
    <row r="58" spans="1:25">
      <c r="A58" s="1"/>
      <c r="B58" s="148"/>
      <c r="C58" s="149"/>
      <c r="D58" s="37">
        <v>17695</v>
      </c>
      <c r="E58" s="38" t="s">
        <v>92</v>
      </c>
      <c r="F58" s="39">
        <v>10</v>
      </c>
      <c r="G58" s="40">
        <v>10</v>
      </c>
      <c r="H58" s="39">
        <f t="shared" si="6"/>
        <v>0</v>
      </c>
      <c r="I58" s="41">
        <f t="shared" si="5"/>
        <v>1</v>
      </c>
      <c r="J58" s="39"/>
      <c r="K58" s="40"/>
      <c r="L58" s="39"/>
      <c r="M58" s="41"/>
      <c r="N58" s="39">
        <v>2</v>
      </c>
      <c r="O58" s="40">
        <v>1</v>
      </c>
      <c r="P58" s="39">
        <f>N58-O58</f>
        <v>1</v>
      </c>
      <c r="Q58" s="41">
        <f>O58/N58</f>
        <v>0.5</v>
      </c>
      <c r="R58" s="41"/>
      <c r="S58" s="42"/>
      <c r="T58" s="41"/>
      <c r="U58" s="41"/>
    </row>
    <row r="59" spans="1:25">
      <c r="A59" s="1"/>
      <c r="B59" s="148"/>
      <c r="C59" s="149"/>
      <c r="D59" s="37">
        <v>24293</v>
      </c>
      <c r="E59" s="38" t="s">
        <v>93</v>
      </c>
      <c r="F59" s="39">
        <v>14</v>
      </c>
      <c r="G59" s="40">
        <v>3</v>
      </c>
      <c r="H59" s="39">
        <f t="shared" si="6"/>
        <v>11</v>
      </c>
      <c r="I59" s="41">
        <f t="shared" si="5"/>
        <v>0.21428571428571427</v>
      </c>
      <c r="J59" s="39"/>
      <c r="K59" s="40"/>
      <c r="L59" s="39"/>
      <c r="M59" s="41"/>
      <c r="N59" s="39"/>
      <c r="O59" s="40"/>
      <c r="P59" s="39"/>
      <c r="Q59" s="41"/>
      <c r="R59" s="41"/>
      <c r="S59" s="42"/>
      <c r="T59" s="41"/>
      <c r="U59" s="41"/>
    </row>
    <row r="60" spans="1:25">
      <c r="A60" s="1"/>
      <c r="B60" s="148">
        <v>13</v>
      </c>
      <c r="C60" s="149" t="s">
        <v>94</v>
      </c>
      <c r="D60" s="37">
        <v>2631</v>
      </c>
      <c r="E60" s="38" t="s">
        <v>95</v>
      </c>
      <c r="F60" s="39">
        <v>8</v>
      </c>
      <c r="G60" s="40">
        <v>7</v>
      </c>
      <c r="H60" s="39">
        <f t="shared" si="6"/>
        <v>1</v>
      </c>
      <c r="I60" s="41">
        <f t="shared" ref="I60:I86" si="7">G60/F60</f>
        <v>0.875</v>
      </c>
      <c r="J60" s="39"/>
      <c r="K60" s="40"/>
      <c r="L60" s="39"/>
      <c r="M60" s="41"/>
      <c r="N60" s="39"/>
      <c r="O60" s="40"/>
      <c r="P60" s="39"/>
      <c r="Q60" s="41"/>
      <c r="R60" s="41"/>
      <c r="S60" s="42"/>
      <c r="T60" s="41"/>
      <c r="U60" s="41"/>
    </row>
    <row r="61" spans="1:25">
      <c r="A61" s="1"/>
      <c r="B61" s="148"/>
      <c r="C61" s="149"/>
      <c r="D61" s="37">
        <v>2619</v>
      </c>
      <c r="E61" s="38" t="s">
        <v>96</v>
      </c>
      <c r="F61" s="39">
        <v>8</v>
      </c>
      <c r="G61" s="40">
        <v>6</v>
      </c>
      <c r="H61" s="39">
        <f t="shared" si="6"/>
        <v>2</v>
      </c>
      <c r="I61" s="41">
        <f t="shared" si="7"/>
        <v>0.75</v>
      </c>
      <c r="J61" s="39">
        <v>2</v>
      </c>
      <c r="K61" s="40"/>
      <c r="L61" s="39">
        <f>J61-K61</f>
        <v>2</v>
      </c>
      <c r="M61" s="41">
        <f>K61/J61</f>
        <v>0</v>
      </c>
      <c r="N61" s="39"/>
      <c r="O61" s="40"/>
      <c r="P61" s="39"/>
      <c r="Q61" s="41"/>
      <c r="R61" s="41"/>
      <c r="S61" s="42"/>
      <c r="T61" s="41"/>
      <c r="U61" s="41"/>
    </row>
    <row r="62" spans="1:25">
      <c r="A62" s="1"/>
      <c r="B62" s="36">
        <v>14</v>
      </c>
      <c r="C62" s="37" t="s">
        <v>97</v>
      </c>
      <c r="D62" s="37">
        <v>13825</v>
      </c>
      <c r="E62" s="38" t="s">
        <v>98</v>
      </c>
      <c r="F62" s="39">
        <v>10</v>
      </c>
      <c r="G62" s="40">
        <v>9</v>
      </c>
      <c r="H62" s="39">
        <f t="shared" si="6"/>
        <v>1</v>
      </c>
      <c r="I62" s="41">
        <f t="shared" si="7"/>
        <v>0.9</v>
      </c>
      <c r="J62" s="39"/>
      <c r="K62" s="40"/>
      <c r="L62" s="39"/>
      <c r="M62" s="41"/>
      <c r="N62" s="39">
        <v>1</v>
      </c>
      <c r="O62" s="40">
        <v>0</v>
      </c>
      <c r="P62" s="39">
        <f>N62-O62</f>
        <v>1</v>
      </c>
      <c r="Q62" s="41">
        <f>O62/N62</f>
        <v>0</v>
      </c>
      <c r="R62" s="41"/>
      <c r="S62" s="42"/>
      <c r="T62" s="41"/>
      <c r="U62" s="41"/>
    </row>
    <row r="63" spans="1:25">
      <c r="A63" s="1"/>
      <c r="B63" s="148">
        <v>15</v>
      </c>
      <c r="C63" s="149" t="s">
        <v>99</v>
      </c>
      <c r="D63" s="37">
        <v>12228</v>
      </c>
      <c r="E63" s="38" t="s">
        <v>100</v>
      </c>
      <c r="F63" s="39">
        <v>6</v>
      </c>
      <c r="G63" s="40">
        <v>6</v>
      </c>
      <c r="H63" s="39">
        <f t="shared" si="6"/>
        <v>0</v>
      </c>
      <c r="I63" s="41">
        <f t="shared" si="7"/>
        <v>1</v>
      </c>
      <c r="J63" s="39"/>
      <c r="K63" s="40"/>
      <c r="L63" s="39"/>
      <c r="M63" s="41"/>
      <c r="N63" s="39"/>
      <c r="O63" s="40"/>
      <c r="P63" s="39"/>
      <c r="Q63" s="41"/>
      <c r="R63" s="41"/>
      <c r="S63" s="42"/>
      <c r="T63" s="41"/>
      <c r="U63" s="41"/>
    </row>
    <row r="64" spans="1:25">
      <c r="A64" s="1"/>
      <c r="B64" s="148"/>
      <c r="C64" s="149"/>
      <c r="D64" s="37">
        <v>12515</v>
      </c>
      <c r="E64" s="38" t="s">
        <v>101</v>
      </c>
      <c r="F64" s="39">
        <v>6</v>
      </c>
      <c r="G64" s="40">
        <v>3</v>
      </c>
      <c r="H64" s="39">
        <f t="shared" si="6"/>
        <v>3</v>
      </c>
      <c r="I64" s="41">
        <f t="shared" si="7"/>
        <v>0.5</v>
      </c>
      <c r="J64" s="39"/>
      <c r="K64" s="40"/>
      <c r="L64" s="39"/>
      <c r="M64" s="41"/>
      <c r="N64" s="39"/>
      <c r="O64" s="40"/>
      <c r="P64" s="39"/>
      <c r="Q64" s="41"/>
      <c r="R64" s="41"/>
      <c r="S64" s="42"/>
      <c r="T64" s="41"/>
      <c r="U64" s="41"/>
    </row>
    <row r="65" spans="1:25">
      <c r="A65" s="1"/>
      <c r="B65" s="148"/>
      <c r="C65" s="149"/>
      <c r="D65" s="37">
        <v>12127</v>
      </c>
      <c r="E65" s="38" t="s">
        <v>102</v>
      </c>
      <c r="F65" s="39">
        <v>8</v>
      </c>
      <c r="G65" s="40">
        <v>8</v>
      </c>
      <c r="H65" s="39">
        <f t="shared" si="6"/>
        <v>0</v>
      </c>
      <c r="I65" s="41">
        <f t="shared" si="7"/>
        <v>1</v>
      </c>
      <c r="J65" s="39"/>
      <c r="K65" s="40"/>
      <c r="L65" s="39"/>
      <c r="M65" s="41"/>
      <c r="N65" s="39">
        <v>6</v>
      </c>
      <c r="O65" s="40">
        <v>2</v>
      </c>
      <c r="P65" s="39">
        <f>N65-O65</f>
        <v>4</v>
      </c>
      <c r="Q65" s="41">
        <f>O65/N65</f>
        <v>0.33333333333333331</v>
      </c>
      <c r="R65" s="41"/>
      <c r="S65" s="42"/>
      <c r="T65" s="41"/>
      <c r="U65" s="41"/>
    </row>
    <row r="66" spans="1:25">
      <c r="A66" s="1"/>
      <c r="B66" s="148"/>
      <c r="C66" s="149"/>
      <c r="D66" s="37">
        <v>12227</v>
      </c>
      <c r="E66" s="38" t="s">
        <v>103</v>
      </c>
      <c r="F66" s="39">
        <v>14</v>
      </c>
      <c r="G66" s="40">
        <v>12</v>
      </c>
      <c r="H66" s="39">
        <f t="shared" si="6"/>
        <v>2</v>
      </c>
      <c r="I66" s="41">
        <f t="shared" si="7"/>
        <v>0.8571428571428571</v>
      </c>
      <c r="J66" s="39"/>
      <c r="K66" s="40"/>
      <c r="L66" s="39"/>
      <c r="M66" s="41"/>
      <c r="N66" s="39">
        <v>2</v>
      </c>
      <c r="O66" s="40">
        <v>0</v>
      </c>
      <c r="P66" s="39">
        <f>N66-O66</f>
        <v>2</v>
      </c>
      <c r="Q66" s="41">
        <f>O66/N66</f>
        <v>0</v>
      </c>
      <c r="R66" s="41"/>
      <c r="S66" s="42"/>
      <c r="T66" s="41"/>
      <c r="U66" s="41"/>
    </row>
    <row r="67" spans="1:25">
      <c r="A67" s="1"/>
      <c r="B67" s="148"/>
      <c r="C67" s="149"/>
      <c r="D67" s="37"/>
      <c r="E67" s="38" t="s">
        <v>104</v>
      </c>
      <c r="F67" s="39">
        <v>10</v>
      </c>
      <c r="G67" s="40">
        <v>0</v>
      </c>
      <c r="H67" s="39">
        <f t="shared" si="6"/>
        <v>10</v>
      </c>
      <c r="I67" s="41">
        <f t="shared" si="7"/>
        <v>0</v>
      </c>
      <c r="J67" s="39"/>
      <c r="K67" s="40"/>
      <c r="L67" s="39"/>
      <c r="M67" s="41"/>
      <c r="N67" s="39"/>
      <c r="O67" s="40"/>
      <c r="P67" s="39"/>
      <c r="Q67" s="41"/>
      <c r="R67" s="41"/>
      <c r="S67" s="42"/>
      <c r="T67" s="41"/>
      <c r="U67" s="41"/>
    </row>
    <row r="68" spans="1:25">
      <c r="A68" s="1"/>
      <c r="B68" s="148"/>
      <c r="C68" s="149"/>
      <c r="D68" s="37">
        <v>12100</v>
      </c>
      <c r="E68" s="38" t="s">
        <v>105</v>
      </c>
      <c r="F68" s="39">
        <v>22</v>
      </c>
      <c r="G68" s="40">
        <v>15</v>
      </c>
      <c r="H68" s="39">
        <f t="shared" si="6"/>
        <v>7</v>
      </c>
      <c r="I68" s="41">
        <f t="shared" si="7"/>
        <v>0.68181818181818177</v>
      </c>
      <c r="J68" s="39"/>
      <c r="K68" s="40"/>
      <c r="L68" s="39"/>
      <c r="M68" s="41"/>
      <c r="N68" s="39">
        <v>2</v>
      </c>
      <c r="O68" s="40">
        <v>0</v>
      </c>
      <c r="P68" s="39">
        <f>N68-O68</f>
        <v>2</v>
      </c>
      <c r="Q68" s="41">
        <f>O68/N68</f>
        <v>0</v>
      </c>
      <c r="R68" s="41"/>
      <c r="S68" s="42"/>
      <c r="T68" s="41"/>
      <c r="U68" s="41"/>
    </row>
    <row r="69" spans="1:25">
      <c r="A69" s="1"/>
      <c r="B69" s="148"/>
      <c r="C69" s="37" t="s">
        <v>106</v>
      </c>
      <c r="D69" s="37">
        <v>16816</v>
      </c>
      <c r="E69" s="38" t="s">
        <v>107</v>
      </c>
      <c r="F69" s="39">
        <v>15</v>
      </c>
      <c r="G69" s="40">
        <v>8</v>
      </c>
      <c r="H69" s="39">
        <f t="shared" si="6"/>
        <v>7</v>
      </c>
      <c r="I69" s="41">
        <f t="shared" si="7"/>
        <v>0.53333333333333333</v>
      </c>
      <c r="J69" s="39"/>
      <c r="K69" s="40"/>
      <c r="L69" s="39"/>
      <c r="M69" s="41"/>
      <c r="N69" s="39">
        <v>2</v>
      </c>
      <c r="O69" s="40">
        <v>1</v>
      </c>
      <c r="P69" s="39">
        <f>N69-O69</f>
        <v>1</v>
      </c>
      <c r="Q69" s="41">
        <f>O69/N69</f>
        <v>0.5</v>
      </c>
      <c r="R69" s="43">
        <v>2</v>
      </c>
      <c r="S69" s="42"/>
      <c r="T69" s="41">
        <f>S69/R69</f>
        <v>0</v>
      </c>
      <c r="U69" s="41"/>
    </row>
    <row r="70" spans="1:25">
      <c r="A70" s="5" t="s">
        <v>108</v>
      </c>
      <c r="B70" s="5"/>
      <c r="C70" s="5"/>
      <c r="D70" s="5"/>
      <c r="E70" s="5"/>
      <c r="F70" s="16">
        <f>SUM(F54:F69)</f>
        <v>165</v>
      </c>
      <c r="G70" s="16">
        <f>SUM(G54:G69)</f>
        <v>116</v>
      </c>
      <c r="H70" s="16">
        <f>SUM(H54:H69)</f>
        <v>49</v>
      </c>
      <c r="I70" s="27">
        <f t="shared" si="7"/>
        <v>0.70303030303030301</v>
      </c>
      <c r="J70" s="16">
        <f>SUM(J54:J69)</f>
        <v>2</v>
      </c>
      <c r="K70" s="16">
        <f>SUM(K54:K69)</f>
        <v>0</v>
      </c>
      <c r="L70" s="16">
        <f>J70-K70</f>
        <v>2</v>
      </c>
      <c r="M70" s="27">
        <f>K70/J70</f>
        <v>0</v>
      </c>
      <c r="N70" s="16">
        <f>SUM(N54:N69)</f>
        <v>20</v>
      </c>
      <c r="O70" s="16">
        <f>SUM(O54:O69)</f>
        <v>4</v>
      </c>
      <c r="P70" s="16">
        <f>SUM(P54:P69)</f>
        <v>16</v>
      </c>
      <c r="Q70" s="27">
        <f>O70/N70</f>
        <v>0.2</v>
      </c>
      <c r="R70" s="27"/>
      <c r="S70" s="27"/>
      <c r="T70" s="27"/>
      <c r="U70" s="27"/>
      <c r="V70" s="44"/>
      <c r="W70" s="44"/>
      <c r="X70" s="44"/>
      <c r="Y70" s="44"/>
    </row>
    <row r="71" spans="1:25">
      <c r="A71" s="150" t="s">
        <v>109</v>
      </c>
      <c r="B71" s="5">
        <v>16</v>
      </c>
      <c r="C71" s="12" t="s">
        <v>110</v>
      </c>
      <c r="D71" s="15">
        <v>254</v>
      </c>
      <c r="E71" s="45" t="s">
        <v>111</v>
      </c>
      <c r="F71" s="46">
        <v>2</v>
      </c>
      <c r="G71" s="47">
        <v>0</v>
      </c>
      <c r="H71" s="46">
        <f t="shared" ref="H71:H84" si="8">F71-G71</f>
        <v>2</v>
      </c>
      <c r="I71" s="48">
        <f t="shared" si="7"/>
        <v>0</v>
      </c>
      <c r="J71" s="49"/>
      <c r="K71" s="47"/>
      <c r="L71" s="46"/>
      <c r="M71" s="48"/>
      <c r="N71" s="46">
        <v>2</v>
      </c>
      <c r="O71" s="47">
        <v>1</v>
      </c>
      <c r="P71" s="46">
        <f>N71-O71</f>
        <v>1</v>
      </c>
      <c r="Q71" s="48">
        <f>O71/N71</f>
        <v>0.5</v>
      </c>
      <c r="R71" s="48"/>
      <c r="S71" s="50"/>
      <c r="T71" s="48"/>
      <c r="U71" s="48"/>
    </row>
    <row r="72" spans="1:25">
      <c r="A72" s="150"/>
      <c r="B72" s="5"/>
      <c r="C72" s="12"/>
      <c r="D72" s="15">
        <v>348</v>
      </c>
      <c r="E72" s="45" t="s">
        <v>112</v>
      </c>
      <c r="F72" s="46">
        <v>14</v>
      </c>
      <c r="G72" s="47">
        <v>14</v>
      </c>
      <c r="H72" s="46">
        <f t="shared" si="8"/>
        <v>0</v>
      </c>
      <c r="I72" s="48">
        <f t="shared" si="7"/>
        <v>1</v>
      </c>
      <c r="J72" s="49"/>
      <c r="K72" s="47"/>
      <c r="L72" s="46"/>
      <c r="M72" s="48"/>
      <c r="N72" s="46"/>
      <c r="O72" s="47"/>
      <c r="P72" s="46"/>
      <c r="Q72" s="48"/>
      <c r="R72" s="48"/>
      <c r="S72" s="50"/>
      <c r="T72" s="48"/>
      <c r="U72" s="48"/>
    </row>
    <row r="73" spans="1:25">
      <c r="A73" s="150"/>
      <c r="B73" s="5"/>
      <c r="C73" s="12" t="s">
        <v>113</v>
      </c>
      <c r="D73" s="15">
        <v>646</v>
      </c>
      <c r="E73" s="45" t="s">
        <v>114</v>
      </c>
      <c r="F73" s="46">
        <v>5</v>
      </c>
      <c r="G73" s="47">
        <v>5</v>
      </c>
      <c r="H73" s="46">
        <f t="shared" si="8"/>
        <v>0</v>
      </c>
      <c r="I73" s="48">
        <f t="shared" si="7"/>
        <v>1</v>
      </c>
      <c r="J73" s="49">
        <v>5</v>
      </c>
      <c r="K73" s="47"/>
      <c r="L73" s="46">
        <f>J73-K73</f>
        <v>5</v>
      </c>
      <c r="M73" s="48">
        <f>K73/J73</f>
        <v>0</v>
      </c>
      <c r="N73" s="46"/>
      <c r="O73" s="47"/>
      <c r="P73" s="46"/>
      <c r="Q73" s="48"/>
      <c r="R73" s="48"/>
      <c r="S73" s="50"/>
      <c r="T73" s="48"/>
      <c r="U73" s="48"/>
    </row>
    <row r="74" spans="1:25">
      <c r="A74" s="150"/>
      <c r="B74" s="5"/>
      <c r="C74" s="12"/>
      <c r="D74" s="15">
        <v>656</v>
      </c>
      <c r="E74" s="45" t="s">
        <v>115</v>
      </c>
      <c r="F74" s="46">
        <v>25</v>
      </c>
      <c r="G74" s="47">
        <v>11</v>
      </c>
      <c r="H74" s="46">
        <f t="shared" si="8"/>
        <v>14</v>
      </c>
      <c r="I74" s="48">
        <f t="shared" si="7"/>
        <v>0.44</v>
      </c>
      <c r="J74" s="49"/>
      <c r="K74" s="47"/>
      <c r="L74" s="46"/>
      <c r="M74" s="48"/>
      <c r="N74" s="46"/>
      <c r="O74" s="47"/>
      <c r="P74" s="46"/>
      <c r="Q74" s="48"/>
      <c r="R74" s="48"/>
      <c r="S74" s="50"/>
      <c r="T74" s="48"/>
      <c r="U74" s="48"/>
    </row>
    <row r="75" spans="1:25">
      <c r="A75" s="150"/>
      <c r="B75" s="5">
        <v>17</v>
      </c>
      <c r="C75" s="12" t="s">
        <v>116</v>
      </c>
      <c r="D75" s="15">
        <v>10886</v>
      </c>
      <c r="E75" s="45" t="s">
        <v>117</v>
      </c>
      <c r="F75" s="46">
        <v>15</v>
      </c>
      <c r="G75" s="47">
        <v>11</v>
      </c>
      <c r="H75" s="46">
        <f t="shared" si="8"/>
        <v>4</v>
      </c>
      <c r="I75" s="48">
        <f t="shared" si="7"/>
        <v>0.73333333333333328</v>
      </c>
      <c r="J75" s="49">
        <v>2</v>
      </c>
      <c r="K75" s="47"/>
      <c r="L75" s="46">
        <f>J75-K75</f>
        <v>2</v>
      </c>
      <c r="M75" s="48">
        <f>K75/J75</f>
        <v>0</v>
      </c>
      <c r="N75" s="46">
        <v>1</v>
      </c>
      <c r="O75" s="47">
        <v>1</v>
      </c>
      <c r="P75" s="46">
        <f>N75-O75</f>
        <v>0</v>
      </c>
      <c r="Q75" s="48">
        <f>O75/N75</f>
        <v>1</v>
      </c>
      <c r="R75" s="48"/>
      <c r="S75" s="50"/>
      <c r="T75" s="48"/>
      <c r="U75" s="48"/>
    </row>
    <row r="76" spans="1:25">
      <c r="A76" s="150"/>
      <c r="B76" s="5"/>
      <c r="C76" s="12"/>
      <c r="D76" s="15">
        <v>10723</v>
      </c>
      <c r="E76" s="45" t="s">
        <v>118</v>
      </c>
      <c r="F76" s="46">
        <v>17</v>
      </c>
      <c r="G76" s="47">
        <v>10</v>
      </c>
      <c r="H76" s="46">
        <f t="shared" si="8"/>
        <v>7</v>
      </c>
      <c r="I76" s="48">
        <f t="shared" si="7"/>
        <v>0.58823529411764708</v>
      </c>
      <c r="J76" s="49"/>
      <c r="K76" s="47"/>
      <c r="L76" s="46"/>
      <c r="M76" s="48"/>
      <c r="N76" s="46">
        <v>5</v>
      </c>
      <c r="O76" s="47">
        <v>4</v>
      </c>
      <c r="P76" s="46">
        <f>N76-O76</f>
        <v>1</v>
      </c>
      <c r="Q76" s="48">
        <f>O76/N76</f>
        <v>0.8</v>
      </c>
      <c r="R76" s="48"/>
      <c r="S76" s="50"/>
      <c r="T76" s="48"/>
      <c r="U76" s="48"/>
    </row>
    <row r="77" spans="1:25">
      <c r="A77" s="150"/>
      <c r="B77" s="5"/>
      <c r="C77" s="12"/>
      <c r="D77" s="15">
        <v>10888</v>
      </c>
      <c r="E77" s="45" t="s">
        <v>119</v>
      </c>
      <c r="F77" s="46">
        <v>7</v>
      </c>
      <c r="G77" s="47">
        <v>0</v>
      </c>
      <c r="H77" s="46">
        <f t="shared" si="8"/>
        <v>7</v>
      </c>
      <c r="I77" s="48">
        <f t="shared" si="7"/>
        <v>0</v>
      </c>
      <c r="J77" s="49"/>
      <c r="K77" s="47"/>
      <c r="L77" s="46"/>
      <c r="M77" s="48"/>
      <c r="N77" s="46">
        <v>10</v>
      </c>
      <c r="O77" s="47">
        <v>0</v>
      </c>
      <c r="P77" s="46">
        <f>N77-O77</f>
        <v>10</v>
      </c>
      <c r="Q77" s="48">
        <f>O77/N77</f>
        <v>0</v>
      </c>
      <c r="R77" s="48"/>
      <c r="S77" s="50"/>
      <c r="T77" s="48"/>
      <c r="U77" s="48"/>
      <c r="V77" t="s">
        <v>56</v>
      </c>
    </row>
    <row r="78" spans="1:25">
      <c r="A78" s="150"/>
      <c r="B78" s="5"/>
      <c r="C78" s="12"/>
      <c r="D78" s="15">
        <v>10989</v>
      </c>
      <c r="E78" s="45" t="s">
        <v>120</v>
      </c>
      <c r="F78" s="46">
        <v>28</v>
      </c>
      <c r="G78" s="47">
        <v>8</v>
      </c>
      <c r="H78" s="46">
        <f t="shared" si="8"/>
        <v>20</v>
      </c>
      <c r="I78" s="48">
        <f t="shared" si="7"/>
        <v>0.2857142857142857</v>
      </c>
      <c r="J78" s="49">
        <v>4</v>
      </c>
      <c r="K78" s="47"/>
      <c r="L78" s="46">
        <f>J78-K78</f>
        <v>4</v>
      </c>
      <c r="M78" s="48">
        <f>K78/J78</f>
        <v>0</v>
      </c>
      <c r="N78" s="46">
        <v>7</v>
      </c>
      <c r="O78" s="47">
        <v>4</v>
      </c>
      <c r="P78" s="46">
        <f>N78-O78</f>
        <v>3</v>
      </c>
      <c r="Q78" s="48">
        <f>O78/N78</f>
        <v>0.5714285714285714</v>
      </c>
      <c r="R78" s="48"/>
      <c r="S78" s="50"/>
      <c r="T78" s="48"/>
      <c r="U78" s="48"/>
    </row>
    <row r="79" spans="1:25">
      <c r="A79" s="150"/>
      <c r="B79" s="5"/>
      <c r="C79" s="15" t="s">
        <v>121</v>
      </c>
      <c r="D79" s="15">
        <v>1359</v>
      </c>
      <c r="E79" s="45" t="s">
        <v>122</v>
      </c>
      <c r="F79" s="46">
        <v>10</v>
      </c>
      <c r="G79" s="47">
        <v>7</v>
      </c>
      <c r="H79" s="46">
        <f t="shared" si="8"/>
        <v>3</v>
      </c>
      <c r="I79" s="48">
        <f t="shared" si="7"/>
        <v>0.7</v>
      </c>
      <c r="J79" s="49"/>
      <c r="K79" s="47"/>
      <c r="L79" s="46"/>
      <c r="M79" s="48"/>
      <c r="N79" s="46"/>
      <c r="O79" s="47"/>
      <c r="P79" s="46"/>
      <c r="Q79" s="48"/>
      <c r="R79" s="48"/>
      <c r="S79" s="50"/>
      <c r="T79" s="48"/>
      <c r="U79" s="48"/>
    </row>
    <row r="80" spans="1:25">
      <c r="A80" s="150"/>
      <c r="B80" s="5">
        <v>18</v>
      </c>
      <c r="C80" s="15" t="s">
        <v>123</v>
      </c>
      <c r="D80" s="15">
        <v>1062</v>
      </c>
      <c r="E80" s="45" t="s">
        <v>124</v>
      </c>
      <c r="F80" s="46">
        <v>10</v>
      </c>
      <c r="G80" s="47">
        <v>7</v>
      </c>
      <c r="H80" s="46">
        <f t="shared" si="8"/>
        <v>3</v>
      </c>
      <c r="I80" s="48">
        <f t="shared" si="7"/>
        <v>0.7</v>
      </c>
      <c r="J80" s="49"/>
      <c r="K80" s="47"/>
      <c r="L80" s="46"/>
      <c r="M80" s="48"/>
      <c r="N80" s="46"/>
      <c r="O80" s="47"/>
      <c r="P80" s="46"/>
      <c r="Q80" s="48"/>
      <c r="R80" s="48"/>
      <c r="S80" s="50"/>
      <c r="T80" s="48"/>
      <c r="U80" s="48"/>
    </row>
    <row r="81" spans="1:25">
      <c r="A81" s="150"/>
      <c r="B81" s="5"/>
      <c r="C81" s="51" t="s">
        <v>125</v>
      </c>
      <c r="D81" s="15">
        <v>2969</v>
      </c>
      <c r="E81" s="45" t="s">
        <v>126</v>
      </c>
      <c r="F81" s="46">
        <v>10</v>
      </c>
      <c r="G81" s="47">
        <v>10</v>
      </c>
      <c r="H81" s="46">
        <f t="shared" si="8"/>
        <v>0</v>
      </c>
      <c r="I81" s="48">
        <f t="shared" si="7"/>
        <v>1</v>
      </c>
      <c r="J81" s="49"/>
      <c r="K81" s="47"/>
      <c r="L81" s="46"/>
      <c r="M81" s="48"/>
      <c r="N81" s="46"/>
      <c r="O81" s="47"/>
      <c r="P81" s="46"/>
      <c r="Q81" s="48"/>
      <c r="R81" s="48"/>
      <c r="S81" s="50"/>
      <c r="T81" s="48"/>
      <c r="U81" s="48"/>
    </row>
    <row r="82" spans="1:25">
      <c r="A82" s="150"/>
      <c r="B82" s="26">
        <v>19</v>
      </c>
      <c r="C82" s="15" t="s">
        <v>127</v>
      </c>
      <c r="D82" s="15">
        <v>10079</v>
      </c>
      <c r="E82" s="45" t="s">
        <v>128</v>
      </c>
      <c r="F82" s="46">
        <v>5</v>
      </c>
      <c r="G82" s="47">
        <v>5</v>
      </c>
      <c r="H82" s="46">
        <f t="shared" si="8"/>
        <v>0</v>
      </c>
      <c r="I82" s="48">
        <f t="shared" si="7"/>
        <v>1</v>
      </c>
      <c r="J82" s="49"/>
      <c r="K82" s="47"/>
      <c r="L82" s="46"/>
      <c r="M82" s="48"/>
      <c r="N82" s="46"/>
      <c r="O82" s="47"/>
      <c r="P82" s="46"/>
      <c r="Q82" s="48"/>
      <c r="R82" s="48"/>
      <c r="S82" s="50"/>
      <c r="T82" s="48"/>
      <c r="U82" s="48"/>
    </row>
    <row r="83" spans="1:25">
      <c r="A83" s="150"/>
      <c r="B83" s="5">
        <v>22</v>
      </c>
      <c r="C83" s="12" t="s">
        <v>129</v>
      </c>
      <c r="D83" s="15">
        <v>9998</v>
      </c>
      <c r="E83" s="45" t="s">
        <v>130</v>
      </c>
      <c r="F83" s="46">
        <v>9</v>
      </c>
      <c r="G83" s="47">
        <v>6</v>
      </c>
      <c r="H83" s="46">
        <f t="shared" si="8"/>
        <v>3</v>
      </c>
      <c r="I83" s="48">
        <f t="shared" si="7"/>
        <v>0.66666666666666663</v>
      </c>
      <c r="J83" s="49">
        <v>4</v>
      </c>
      <c r="K83" s="47"/>
      <c r="L83" s="46">
        <f>J83-K83</f>
        <v>4</v>
      </c>
      <c r="M83" s="48"/>
      <c r="N83" s="46">
        <v>2</v>
      </c>
      <c r="O83" s="47">
        <v>0</v>
      </c>
      <c r="P83" s="46">
        <f>N83-O83</f>
        <v>2</v>
      </c>
      <c r="Q83" s="48">
        <f>O83/N83</f>
        <v>0</v>
      </c>
      <c r="R83" s="48"/>
      <c r="S83" s="50"/>
      <c r="T83" s="48"/>
      <c r="U83" s="48"/>
    </row>
    <row r="84" spans="1:25">
      <c r="A84" s="150"/>
      <c r="B84" s="5"/>
      <c r="C84" s="12"/>
      <c r="D84" s="15">
        <v>10014</v>
      </c>
      <c r="E84" s="45" t="s">
        <v>131</v>
      </c>
      <c r="F84" s="46">
        <v>4</v>
      </c>
      <c r="G84" s="47">
        <v>3</v>
      </c>
      <c r="H84" s="46">
        <f t="shared" si="8"/>
        <v>1</v>
      </c>
      <c r="I84" s="48">
        <f t="shared" si="7"/>
        <v>0.75</v>
      </c>
      <c r="J84" s="49"/>
      <c r="K84" s="47"/>
      <c r="L84" s="46"/>
      <c r="M84" s="48"/>
      <c r="N84" s="46">
        <v>2</v>
      </c>
      <c r="O84" s="47">
        <v>0</v>
      </c>
      <c r="P84" s="46">
        <f>N84-O84</f>
        <v>2</v>
      </c>
      <c r="Q84" s="48">
        <f>O84/N84</f>
        <v>0</v>
      </c>
      <c r="R84" s="48"/>
      <c r="S84" s="50"/>
      <c r="T84" s="48"/>
      <c r="U84" s="48"/>
    </row>
    <row r="85" spans="1:25">
      <c r="A85" s="10" t="s">
        <v>132</v>
      </c>
      <c r="B85" s="10"/>
      <c r="C85" s="10"/>
      <c r="D85" s="10"/>
      <c r="E85" s="10"/>
      <c r="F85" s="16">
        <f>SUM(F71:F84)</f>
        <v>161</v>
      </c>
      <c r="G85" s="16">
        <f>SUM(G71:G84)</f>
        <v>97</v>
      </c>
      <c r="H85" s="16">
        <f>SUM(H71:H84)</f>
        <v>64</v>
      </c>
      <c r="I85" s="27">
        <f t="shared" si="7"/>
        <v>0.60248447204968947</v>
      </c>
      <c r="J85" s="16">
        <f>SUM(J71:J84)</f>
        <v>15</v>
      </c>
      <c r="K85" s="16">
        <f>SUM(K71:K84)</f>
        <v>0</v>
      </c>
      <c r="L85" s="16">
        <f>J85-K85</f>
        <v>15</v>
      </c>
      <c r="M85" s="27">
        <f>K85/J85</f>
        <v>0</v>
      </c>
      <c r="N85" s="16">
        <f>SUM(N71:N84)</f>
        <v>29</v>
      </c>
      <c r="O85" s="16">
        <f>SUM(O71:O84)</f>
        <v>10</v>
      </c>
      <c r="P85" s="16">
        <f>SUM(P71:P84)</f>
        <v>19</v>
      </c>
      <c r="Q85" s="27">
        <f>O85/N85</f>
        <v>0.34482758620689657</v>
      </c>
      <c r="R85" s="27"/>
      <c r="S85" s="27"/>
      <c r="T85" s="27"/>
      <c r="U85" s="27"/>
      <c r="V85" s="44"/>
      <c r="W85" s="44"/>
      <c r="X85" s="44"/>
      <c r="Y85" s="44"/>
    </row>
    <row r="86" spans="1:25">
      <c r="A86" s="10" t="s">
        <v>133</v>
      </c>
      <c r="B86" s="10"/>
      <c r="C86" s="10"/>
      <c r="D86" s="10"/>
      <c r="E86" s="10"/>
      <c r="F86" s="16">
        <f>F37+F53+F70+F85</f>
        <v>885</v>
      </c>
      <c r="G86" s="16">
        <f>G37+G53+G70+G85</f>
        <v>670</v>
      </c>
      <c r="H86" s="16">
        <f>H37+H53+H70+H85</f>
        <v>215</v>
      </c>
      <c r="I86" s="27">
        <f t="shared" si="7"/>
        <v>0.75706214689265539</v>
      </c>
      <c r="J86" s="16">
        <f>J37+J53+J70+J85</f>
        <v>53</v>
      </c>
      <c r="K86" s="16">
        <f>K37+K53+K70+K85</f>
        <v>20</v>
      </c>
      <c r="L86" s="16">
        <f>L37+L53+L70+L85</f>
        <v>33</v>
      </c>
      <c r="M86" s="27">
        <f>K86/J86</f>
        <v>0.37735849056603776</v>
      </c>
      <c r="N86" s="16">
        <f>N37+N53+N70+N85</f>
        <v>172</v>
      </c>
      <c r="O86" s="16">
        <f>O37+O53+O70+O85</f>
        <v>59</v>
      </c>
      <c r="P86" s="16">
        <f>P37+P53+P70+P85</f>
        <v>113</v>
      </c>
      <c r="Q86" s="27">
        <f>O86/N86</f>
        <v>0.34302325581395349</v>
      </c>
      <c r="R86" s="52">
        <f>R37+R53</f>
        <v>3</v>
      </c>
      <c r="S86" s="52">
        <f>S37+S53</f>
        <v>3</v>
      </c>
      <c r="T86" s="52">
        <f>T37+T53</f>
        <v>0</v>
      </c>
      <c r="U86" s="27">
        <f>S86/R86</f>
        <v>1</v>
      </c>
      <c r="V86" s="44"/>
      <c r="W86" s="44"/>
      <c r="X86" s="44"/>
      <c r="Y86" s="44"/>
    </row>
    <row r="87" spans="1:25" ht="15">
      <c r="A87" s="151" t="s">
        <v>134</v>
      </c>
      <c r="B87" s="151"/>
      <c r="C87" s="151"/>
      <c r="D87" s="151"/>
      <c r="E87" s="151"/>
      <c r="F87" s="53"/>
      <c r="G87" s="54"/>
      <c r="H87" s="53"/>
      <c r="I87" s="53"/>
      <c r="J87" s="53"/>
      <c r="K87" s="53"/>
      <c r="L87" s="53"/>
      <c r="M87" s="53"/>
      <c r="N87" s="53"/>
      <c r="O87" s="54"/>
      <c r="P87" s="53"/>
      <c r="Q87" s="55"/>
      <c r="R87" s="55"/>
      <c r="S87" s="55"/>
      <c r="T87" s="55"/>
      <c r="U87" s="55"/>
    </row>
    <row r="89" spans="1:25">
      <c r="A89" s="152" t="s">
        <v>135</v>
      </c>
      <c r="B89" s="152"/>
      <c r="C89" s="152"/>
      <c r="D89" s="152"/>
      <c r="E89" s="152"/>
      <c r="F89" s="152"/>
      <c r="G89" s="152"/>
      <c r="H89" s="152"/>
      <c r="I89" s="152"/>
      <c r="J89" s="152"/>
      <c r="K89" s="152"/>
      <c r="L89" s="152"/>
      <c r="M89" s="152"/>
      <c r="N89" s="152"/>
      <c r="O89" s="152"/>
      <c r="P89" s="152"/>
      <c r="Q89" s="152"/>
      <c r="R89" s="152"/>
      <c r="S89" s="152"/>
      <c r="T89" s="152"/>
      <c r="U89" s="152"/>
    </row>
    <row r="90" spans="1:25">
      <c r="A90" s="14" t="s">
        <v>0</v>
      </c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</row>
    <row r="91" spans="1:25">
      <c r="A91" s="13" t="s">
        <v>1</v>
      </c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</row>
    <row r="92" spans="1:25">
      <c r="A92" s="12" t="s">
        <v>176</v>
      </c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</row>
    <row r="93" spans="1:25">
      <c r="A93" s="153" t="s">
        <v>3</v>
      </c>
      <c r="B93" s="153"/>
      <c r="C93" s="153"/>
      <c r="D93" s="153"/>
      <c r="E93" s="153"/>
      <c r="F93" s="9" t="s">
        <v>8</v>
      </c>
      <c r="G93" s="9"/>
      <c r="H93" s="9"/>
      <c r="I93" s="9"/>
      <c r="J93" s="9"/>
      <c r="K93" s="9"/>
      <c r="L93" s="9"/>
      <c r="M93" s="9"/>
      <c r="N93" s="9" t="s">
        <v>9</v>
      </c>
      <c r="O93" s="9"/>
      <c r="P93" s="9"/>
      <c r="Q93" s="9"/>
      <c r="R93" s="9"/>
      <c r="S93" s="9"/>
      <c r="T93" s="9"/>
      <c r="U93" s="9"/>
      <c r="V93" s="9" t="s">
        <v>137</v>
      </c>
      <c r="W93" s="9"/>
      <c r="X93" s="9"/>
      <c r="Y93" s="9"/>
    </row>
    <row r="94" spans="1:25">
      <c r="A94" s="153"/>
      <c r="B94" s="153"/>
      <c r="C94" s="153"/>
      <c r="D94" s="153"/>
      <c r="E94" s="153"/>
      <c r="F94" s="9" t="s">
        <v>10</v>
      </c>
      <c r="G94" s="9"/>
      <c r="H94" s="9"/>
      <c r="I94" s="9"/>
      <c r="J94" s="9" t="s">
        <v>11</v>
      </c>
      <c r="K94" s="9"/>
      <c r="L94" s="9"/>
      <c r="M94" s="9"/>
      <c r="N94" s="9" t="s">
        <v>10</v>
      </c>
      <c r="O94" s="9"/>
      <c r="P94" s="9"/>
      <c r="Q94" s="9"/>
      <c r="R94" s="9" t="s">
        <v>11</v>
      </c>
      <c r="S94" s="9"/>
      <c r="T94" s="9"/>
      <c r="U94" s="9"/>
      <c r="V94" s="9"/>
      <c r="W94" s="9"/>
      <c r="X94" s="9"/>
      <c r="Y94" s="9"/>
    </row>
    <row r="95" spans="1:25">
      <c r="A95" s="153"/>
      <c r="B95" s="153"/>
      <c r="C95" s="153"/>
      <c r="D95" s="153"/>
      <c r="E95" s="153"/>
      <c r="F95" s="18" t="s">
        <v>12</v>
      </c>
      <c r="G95" s="18" t="s">
        <v>13</v>
      </c>
      <c r="H95" s="18" t="s">
        <v>14</v>
      </c>
      <c r="I95" s="18" t="s">
        <v>15</v>
      </c>
      <c r="J95" s="18" t="s">
        <v>12</v>
      </c>
      <c r="K95" s="18" t="s">
        <v>13</v>
      </c>
      <c r="L95" s="18" t="s">
        <v>14</v>
      </c>
      <c r="M95" s="18" t="s">
        <v>15</v>
      </c>
      <c r="N95" s="18" t="s">
        <v>12</v>
      </c>
      <c r="O95" s="18" t="s">
        <v>13</v>
      </c>
      <c r="P95" s="18" t="s">
        <v>14</v>
      </c>
      <c r="Q95" s="18" t="s">
        <v>15</v>
      </c>
      <c r="R95" s="18" t="s">
        <v>12</v>
      </c>
      <c r="S95" s="18" t="s">
        <v>13</v>
      </c>
      <c r="T95" s="18" t="s">
        <v>14</v>
      </c>
      <c r="U95" s="18" t="s">
        <v>15</v>
      </c>
      <c r="V95" s="18" t="s">
        <v>12</v>
      </c>
      <c r="W95" s="18" t="s">
        <v>13</v>
      </c>
      <c r="X95" s="18" t="s">
        <v>14</v>
      </c>
      <c r="Y95" s="18" t="s">
        <v>15</v>
      </c>
    </row>
    <row r="96" spans="1:25" ht="17.399999999999999">
      <c r="A96" s="154" t="s">
        <v>16</v>
      </c>
      <c r="B96" s="154"/>
      <c r="C96" s="154"/>
      <c r="D96" s="154"/>
      <c r="E96" s="154"/>
      <c r="F96" s="56">
        <f t="shared" ref="F96:U96" si="9">F37</f>
        <v>399</v>
      </c>
      <c r="G96" s="56">
        <f t="shared" si="9"/>
        <v>331</v>
      </c>
      <c r="H96" s="56">
        <f t="shared" si="9"/>
        <v>68</v>
      </c>
      <c r="I96" s="57">
        <f t="shared" si="9"/>
        <v>0.82957393483709274</v>
      </c>
      <c r="J96" s="56">
        <f t="shared" si="9"/>
        <v>14</v>
      </c>
      <c r="K96" s="56">
        <f t="shared" si="9"/>
        <v>0</v>
      </c>
      <c r="L96" s="56">
        <f t="shared" si="9"/>
        <v>14</v>
      </c>
      <c r="M96" s="57">
        <f t="shared" si="9"/>
        <v>0</v>
      </c>
      <c r="N96" s="56">
        <f t="shared" si="9"/>
        <v>103</v>
      </c>
      <c r="O96" s="56">
        <f t="shared" si="9"/>
        <v>32</v>
      </c>
      <c r="P96" s="56">
        <f t="shared" si="9"/>
        <v>71</v>
      </c>
      <c r="Q96" s="57">
        <f t="shared" si="9"/>
        <v>0.31067961165048541</v>
      </c>
      <c r="R96" s="56">
        <f t="shared" si="9"/>
        <v>3</v>
      </c>
      <c r="S96" s="56">
        <f t="shared" si="9"/>
        <v>3</v>
      </c>
      <c r="T96" s="56">
        <f t="shared" si="9"/>
        <v>0</v>
      </c>
      <c r="U96" s="57">
        <f t="shared" si="9"/>
        <v>1</v>
      </c>
      <c r="V96" s="56">
        <f t="shared" ref="V96:W100" si="10">F96+J96+N96+R96</f>
        <v>519</v>
      </c>
      <c r="W96" s="56">
        <f t="shared" si="10"/>
        <v>366</v>
      </c>
      <c r="X96" s="56">
        <f>V96-W96</f>
        <v>153</v>
      </c>
      <c r="Y96" s="57">
        <f>W96/V96</f>
        <v>0.7052023121387283</v>
      </c>
    </row>
    <row r="97" spans="1:25" ht="17.399999999999999">
      <c r="A97" s="155" t="s">
        <v>61</v>
      </c>
      <c r="B97" s="155"/>
      <c r="C97" s="155"/>
      <c r="D97" s="155"/>
      <c r="E97" s="155"/>
      <c r="F97" s="58">
        <f t="shared" ref="F97:U97" si="11">F53</f>
        <v>160</v>
      </c>
      <c r="G97" s="58">
        <f t="shared" si="11"/>
        <v>126</v>
      </c>
      <c r="H97" s="58">
        <f t="shared" si="11"/>
        <v>34</v>
      </c>
      <c r="I97" s="59">
        <f t="shared" si="11"/>
        <v>0.78749999999999998</v>
      </c>
      <c r="J97" s="58">
        <f t="shared" si="11"/>
        <v>22</v>
      </c>
      <c r="K97" s="58">
        <f t="shared" si="11"/>
        <v>20</v>
      </c>
      <c r="L97" s="58">
        <f t="shared" si="11"/>
        <v>2</v>
      </c>
      <c r="M97" s="59">
        <f t="shared" si="11"/>
        <v>0.90909090909090906</v>
      </c>
      <c r="N97" s="58">
        <f t="shared" si="11"/>
        <v>20</v>
      </c>
      <c r="O97" s="58">
        <f t="shared" si="11"/>
        <v>13</v>
      </c>
      <c r="P97" s="58">
        <f t="shared" si="11"/>
        <v>7</v>
      </c>
      <c r="Q97" s="59">
        <f t="shared" si="11"/>
        <v>0.65</v>
      </c>
      <c r="R97" s="58">
        <f t="shared" si="11"/>
        <v>0</v>
      </c>
      <c r="S97" s="58">
        <f t="shared" si="11"/>
        <v>0</v>
      </c>
      <c r="T97" s="58">
        <f t="shared" si="11"/>
        <v>0</v>
      </c>
      <c r="U97" s="59" t="e">
        <f t="shared" si="11"/>
        <v>#DIV/0!</v>
      </c>
      <c r="V97" s="56">
        <f t="shared" si="10"/>
        <v>202</v>
      </c>
      <c r="W97" s="56">
        <f t="shared" si="10"/>
        <v>159</v>
      </c>
      <c r="X97" s="56">
        <f>V97-W97</f>
        <v>43</v>
      </c>
      <c r="Y97" s="57">
        <f>W97/V97</f>
        <v>0.78712871287128716</v>
      </c>
    </row>
    <row r="98" spans="1:25" ht="17.399999999999999">
      <c r="A98" s="156" t="s">
        <v>85</v>
      </c>
      <c r="B98" s="156"/>
      <c r="C98" s="156"/>
      <c r="D98" s="156"/>
      <c r="E98" s="156"/>
      <c r="F98" s="60">
        <f t="shared" ref="F98:Q98" si="12">F70</f>
        <v>165</v>
      </c>
      <c r="G98" s="60">
        <f t="shared" si="12"/>
        <v>116</v>
      </c>
      <c r="H98" s="60">
        <f t="shared" si="12"/>
        <v>49</v>
      </c>
      <c r="I98" s="61">
        <f t="shared" si="12"/>
        <v>0.70303030303030301</v>
      </c>
      <c r="J98" s="60">
        <f t="shared" si="12"/>
        <v>2</v>
      </c>
      <c r="K98" s="60">
        <f t="shared" si="12"/>
        <v>0</v>
      </c>
      <c r="L98" s="60">
        <f t="shared" si="12"/>
        <v>2</v>
      </c>
      <c r="M98" s="61">
        <f t="shared" si="12"/>
        <v>0</v>
      </c>
      <c r="N98" s="60">
        <f t="shared" si="12"/>
        <v>20</v>
      </c>
      <c r="O98" s="60">
        <f t="shared" si="12"/>
        <v>4</v>
      </c>
      <c r="P98" s="60">
        <f t="shared" si="12"/>
        <v>16</v>
      </c>
      <c r="Q98" s="61">
        <f t="shared" si="12"/>
        <v>0.2</v>
      </c>
      <c r="R98" s="61"/>
      <c r="S98" s="61"/>
      <c r="T98" s="61"/>
      <c r="U98" s="61"/>
      <c r="V98" s="56">
        <f t="shared" si="10"/>
        <v>187</v>
      </c>
      <c r="W98" s="56">
        <f t="shared" si="10"/>
        <v>120</v>
      </c>
      <c r="X98" s="56">
        <f>V98-W98</f>
        <v>67</v>
      </c>
      <c r="Y98" s="57">
        <f>W98/V98</f>
        <v>0.64171122994652408</v>
      </c>
    </row>
    <row r="99" spans="1:25" ht="17.399999999999999">
      <c r="A99" s="157" t="s">
        <v>109</v>
      </c>
      <c r="B99" s="157"/>
      <c r="C99" s="157"/>
      <c r="D99" s="157"/>
      <c r="E99" s="157"/>
      <c r="F99" s="16">
        <f t="shared" ref="F99:Q99" si="13">F85</f>
        <v>161</v>
      </c>
      <c r="G99" s="16">
        <f t="shared" si="13"/>
        <v>97</v>
      </c>
      <c r="H99" s="16">
        <f t="shared" si="13"/>
        <v>64</v>
      </c>
      <c r="I99" s="27">
        <f t="shared" si="13"/>
        <v>0.60248447204968947</v>
      </c>
      <c r="J99" s="16">
        <f t="shared" si="13"/>
        <v>15</v>
      </c>
      <c r="K99" s="16">
        <f t="shared" si="13"/>
        <v>0</v>
      </c>
      <c r="L99" s="16">
        <f t="shared" si="13"/>
        <v>15</v>
      </c>
      <c r="M99" s="27">
        <f t="shared" si="13"/>
        <v>0</v>
      </c>
      <c r="N99" s="16">
        <f t="shared" si="13"/>
        <v>29</v>
      </c>
      <c r="O99" s="16">
        <f t="shared" si="13"/>
        <v>10</v>
      </c>
      <c r="P99" s="16">
        <f t="shared" si="13"/>
        <v>19</v>
      </c>
      <c r="Q99" s="27">
        <f t="shared" si="13"/>
        <v>0.34482758620689657</v>
      </c>
      <c r="R99" s="27"/>
      <c r="S99" s="27"/>
      <c r="T99" s="27"/>
      <c r="U99" s="27"/>
      <c r="V99" s="56">
        <f t="shared" si="10"/>
        <v>205</v>
      </c>
      <c r="W99" s="56">
        <f t="shared" si="10"/>
        <v>107</v>
      </c>
      <c r="X99" s="56">
        <f>V99-W99</f>
        <v>98</v>
      </c>
      <c r="Y99" s="57">
        <f>W99/V99</f>
        <v>0.52195121951219514</v>
      </c>
    </row>
    <row r="100" spans="1:25" ht="21">
      <c r="A100" s="158" t="s">
        <v>138</v>
      </c>
      <c r="B100" s="158"/>
      <c r="C100" s="158"/>
      <c r="D100" s="158"/>
      <c r="E100" s="158"/>
      <c r="F100" s="16">
        <f t="shared" ref="F100:Q100" si="14">F86</f>
        <v>885</v>
      </c>
      <c r="G100" s="16">
        <f t="shared" si="14"/>
        <v>670</v>
      </c>
      <c r="H100" s="16">
        <f t="shared" si="14"/>
        <v>215</v>
      </c>
      <c r="I100" s="27">
        <f t="shared" si="14"/>
        <v>0.75706214689265539</v>
      </c>
      <c r="J100" s="16">
        <f t="shared" si="14"/>
        <v>53</v>
      </c>
      <c r="K100" s="16">
        <f t="shared" si="14"/>
        <v>20</v>
      </c>
      <c r="L100" s="16">
        <f t="shared" si="14"/>
        <v>33</v>
      </c>
      <c r="M100" s="27">
        <f t="shared" si="14"/>
        <v>0.37735849056603776</v>
      </c>
      <c r="N100" s="16">
        <f t="shared" si="14"/>
        <v>172</v>
      </c>
      <c r="O100" s="16">
        <f t="shared" si="14"/>
        <v>59</v>
      </c>
      <c r="P100" s="16">
        <f t="shared" si="14"/>
        <v>113</v>
      </c>
      <c r="Q100" s="27">
        <f t="shared" si="14"/>
        <v>0.34302325581395349</v>
      </c>
      <c r="R100" s="52">
        <f>R86</f>
        <v>3</v>
      </c>
      <c r="S100" s="52">
        <f>S86</f>
        <v>3</v>
      </c>
      <c r="T100" s="52">
        <f>T86</f>
        <v>0</v>
      </c>
      <c r="U100" s="27">
        <f>U86</f>
        <v>1</v>
      </c>
      <c r="V100" s="56">
        <f t="shared" si="10"/>
        <v>1113</v>
      </c>
      <c r="W100" s="56">
        <f t="shared" si="10"/>
        <v>752</v>
      </c>
      <c r="X100" s="56">
        <f>V100-W100</f>
        <v>361</v>
      </c>
      <c r="Y100" s="57">
        <f>W100/V100</f>
        <v>0.67565139263252472</v>
      </c>
    </row>
    <row r="101" spans="1:25" ht="15">
      <c r="A101" s="151" t="s">
        <v>134</v>
      </c>
      <c r="B101" s="151"/>
      <c r="C101" s="151"/>
      <c r="D101" s="151"/>
      <c r="E101" s="151"/>
      <c r="F101" s="53"/>
      <c r="G101" s="54"/>
      <c r="H101" s="53"/>
      <c r="I101" s="53"/>
      <c r="J101" s="53"/>
      <c r="K101" s="53"/>
      <c r="L101" s="53"/>
      <c r="M101" s="53"/>
      <c r="N101" s="53"/>
      <c r="O101" s="54"/>
      <c r="P101" s="53"/>
      <c r="Q101" s="55"/>
      <c r="R101" s="55"/>
      <c r="S101" s="55"/>
      <c r="T101" s="55"/>
      <c r="U101" s="55"/>
    </row>
    <row r="111" spans="1:25" ht="18" customHeight="1">
      <c r="E111" s="159" t="s">
        <v>177</v>
      </c>
      <c r="F111" s="159"/>
      <c r="G111" s="159"/>
      <c r="H111" s="159"/>
      <c r="I111" s="159"/>
      <c r="J111" s="159"/>
      <c r="K111" s="159"/>
      <c r="L111" s="159"/>
      <c r="M111" s="159"/>
      <c r="N111" s="159"/>
      <c r="O111" s="159"/>
      <c r="P111" s="159"/>
      <c r="Q111" s="159"/>
      <c r="R111" s="159"/>
      <c r="S111" s="159"/>
      <c r="T111" s="159"/>
    </row>
    <row r="112" spans="1:25" ht="17.399999999999999">
      <c r="E112" s="160" t="s">
        <v>140</v>
      </c>
      <c r="F112" s="160"/>
      <c r="G112" s="160"/>
      <c r="H112" s="160"/>
      <c r="I112" s="161" t="s">
        <v>141</v>
      </c>
      <c r="J112" s="161"/>
      <c r="K112" s="161"/>
      <c r="L112" s="162" t="s">
        <v>142</v>
      </c>
      <c r="M112" s="162"/>
      <c r="N112" s="162"/>
      <c r="O112" s="161" t="s">
        <v>143</v>
      </c>
      <c r="P112" s="161"/>
      <c r="Q112" s="161"/>
      <c r="R112" s="162" t="s">
        <v>144</v>
      </c>
      <c r="S112" s="162"/>
      <c r="T112" s="162"/>
    </row>
    <row r="113" spans="5:20" ht="15.6">
      <c r="E113" s="163" t="s">
        <v>8</v>
      </c>
      <c r="F113" s="163"/>
      <c r="G113" s="163"/>
      <c r="H113" s="163"/>
      <c r="I113" s="164">
        <f>F86+J86</f>
        <v>938</v>
      </c>
      <c r="J113" s="164"/>
      <c r="K113" s="164"/>
      <c r="L113" s="165">
        <f>G86+K86</f>
        <v>690</v>
      </c>
      <c r="M113" s="165"/>
      <c r="N113" s="165"/>
      <c r="O113" s="165">
        <f>I113-L113</f>
        <v>248</v>
      </c>
      <c r="P113" s="165"/>
      <c r="Q113" s="165"/>
      <c r="R113" s="166">
        <f>L113/I113</f>
        <v>0.73560767590618337</v>
      </c>
      <c r="S113" s="166"/>
      <c r="T113" s="166"/>
    </row>
    <row r="114" spans="5:20" ht="15.6">
      <c r="E114" s="163" t="s">
        <v>9</v>
      </c>
      <c r="F114" s="163"/>
      <c r="G114" s="163"/>
      <c r="H114" s="163"/>
      <c r="I114" s="164">
        <f>N86+R86</f>
        <v>175</v>
      </c>
      <c r="J114" s="164"/>
      <c r="K114" s="164"/>
      <c r="L114" s="165">
        <f>O86+S86</f>
        <v>62</v>
      </c>
      <c r="M114" s="165"/>
      <c r="N114" s="165"/>
      <c r="O114" s="165">
        <f>I114-L114</f>
        <v>113</v>
      </c>
      <c r="P114" s="165"/>
      <c r="Q114" s="165"/>
      <c r="R114" s="166">
        <f>L114/I114</f>
        <v>0.35428571428571426</v>
      </c>
      <c r="S114" s="166"/>
      <c r="T114" s="166"/>
    </row>
    <row r="115" spans="5:20" ht="15.6">
      <c r="E115" s="163" t="s">
        <v>145</v>
      </c>
      <c r="F115" s="163"/>
      <c r="G115" s="163"/>
      <c r="H115" s="163"/>
      <c r="I115" s="164">
        <f>SUM(I113:I114)</f>
        <v>1113</v>
      </c>
      <c r="J115" s="164"/>
      <c r="K115" s="164"/>
      <c r="L115" s="165">
        <f>SUM(L113:L114)</f>
        <v>752</v>
      </c>
      <c r="M115" s="165"/>
      <c r="N115" s="165"/>
      <c r="O115" s="165">
        <f>SUM(O113:O114)</f>
        <v>361</v>
      </c>
      <c r="P115" s="165"/>
      <c r="Q115" s="165"/>
      <c r="R115" s="166">
        <f>L115/I115</f>
        <v>0.67565139263252472</v>
      </c>
      <c r="S115" s="166"/>
      <c r="T115" s="166"/>
    </row>
    <row r="116" spans="5:20" ht="15">
      <c r="E116" s="167" t="s">
        <v>146</v>
      </c>
      <c r="F116" s="167"/>
      <c r="G116" s="167"/>
      <c r="H116" s="167"/>
      <c r="I116" s="167"/>
      <c r="J116" s="167"/>
      <c r="K116" s="167"/>
      <c r="L116" s="167"/>
      <c r="M116" s="167"/>
      <c r="N116" s="167"/>
      <c r="O116" s="167"/>
      <c r="P116" s="167"/>
      <c r="Q116" s="167"/>
      <c r="R116" s="167"/>
      <c r="S116" s="167"/>
      <c r="T116" s="167"/>
    </row>
    <row r="118" spans="5:20">
      <c r="E118" s="168" t="s">
        <v>147</v>
      </c>
      <c r="F118" s="168"/>
      <c r="G118" s="168"/>
      <c r="H118" s="168"/>
      <c r="I118" s="168"/>
      <c r="J118" s="168"/>
      <c r="K118" s="168"/>
      <c r="L118" s="168"/>
      <c r="M118" s="168"/>
    </row>
    <row r="119" spans="5:20">
      <c r="E119" s="62"/>
      <c r="F119" s="168" t="s">
        <v>148</v>
      </c>
      <c r="G119" s="168"/>
      <c r="H119" s="168"/>
      <c r="I119" s="168"/>
      <c r="J119" s="168" t="s">
        <v>149</v>
      </c>
      <c r="K119" s="168"/>
      <c r="L119" s="168"/>
      <c r="M119" s="168"/>
    </row>
    <row r="120" spans="5:20">
      <c r="E120" s="63"/>
      <c r="F120" s="64" t="s">
        <v>150</v>
      </c>
      <c r="G120" s="64" t="s">
        <v>151</v>
      </c>
      <c r="H120" s="64" t="s">
        <v>152</v>
      </c>
      <c r="I120" s="64" t="s">
        <v>153</v>
      </c>
      <c r="J120" s="64" t="s">
        <v>150</v>
      </c>
      <c r="K120" s="64" t="s">
        <v>151</v>
      </c>
      <c r="L120" s="64" t="s">
        <v>152</v>
      </c>
      <c r="M120" s="64" t="s">
        <v>153</v>
      </c>
    </row>
    <row r="121" spans="5:20">
      <c r="E121" s="62" t="s">
        <v>16</v>
      </c>
      <c r="F121" s="65">
        <v>1928</v>
      </c>
      <c r="G121" s="65">
        <v>760</v>
      </c>
      <c r="H121" s="65">
        <f>F121-G121</f>
        <v>1168</v>
      </c>
      <c r="I121" s="66">
        <f>G121/F121</f>
        <v>0.39419087136929459</v>
      </c>
      <c r="J121" s="65">
        <v>413</v>
      </c>
      <c r="K121" s="65">
        <v>108</v>
      </c>
      <c r="L121" s="65">
        <v>105</v>
      </c>
      <c r="M121" s="66">
        <f>K121/J121</f>
        <v>0.26150121065375304</v>
      </c>
    </row>
    <row r="122" spans="5:20">
      <c r="E122" s="62" t="s">
        <v>61</v>
      </c>
      <c r="F122" s="65">
        <v>1462</v>
      </c>
      <c r="G122" s="65">
        <v>394</v>
      </c>
      <c r="H122" s="65">
        <f>F122-G122</f>
        <v>1068</v>
      </c>
      <c r="I122" s="66">
        <f>G122/F122</f>
        <v>0.26949384404924759</v>
      </c>
      <c r="J122" s="65">
        <v>426</v>
      </c>
      <c r="K122" s="65">
        <v>61</v>
      </c>
      <c r="L122" s="65">
        <v>58</v>
      </c>
      <c r="M122" s="66">
        <f>K122/J122</f>
        <v>0.14319248826291081</v>
      </c>
    </row>
    <row r="123" spans="5:20">
      <c r="E123" s="62" t="s">
        <v>85</v>
      </c>
      <c r="F123" s="65">
        <v>1432</v>
      </c>
      <c r="G123" s="65">
        <v>440</v>
      </c>
      <c r="H123" s="65">
        <f>F123-G123</f>
        <v>992</v>
      </c>
      <c r="I123" s="66">
        <f>G123/F123</f>
        <v>0.30726256983240224</v>
      </c>
      <c r="J123" s="65">
        <v>366</v>
      </c>
      <c r="K123" s="65">
        <v>50</v>
      </c>
      <c r="L123" s="65">
        <f>J123-K123</f>
        <v>316</v>
      </c>
      <c r="M123" s="66">
        <f>K123/J123</f>
        <v>0.13661202185792351</v>
      </c>
    </row>
    <row r="124" spans="5:20">
      <c r="E124" s="62" t="s">
        <v>109</v>
      </c>
      <c r="F124" s="65">
        <v>1896</v>
      </c>
      <c r="G124" s="65">
        <v>657</v>
      </c>
      <c r="H124" s="65">
        <f>F124-G124</f>
        <v>1239</v>
      </c>
      <c r="I124" s="66">
        <f>G124/F124</f>
        <v>0.34651898734177217</v>
      </c>
      <c r="J124" s="65">
        <v>444</v>
      </c>
      <c r="K124" s="65">
        <v>64</v>
      </c>
      <c r="L124" s="65">
        <f>J124-K124</f>
        <v>380</v>
      </c>
      <c r="M124" s="66">
        <f>K124/J124</f>
        <v>0.14414414414414414</v>
      </c>
    </row>
    <row r="125" spans="5:20">
      <c r="E125" s="62" t="s">
        <v>138</v>
      </c>
      <c r="F125" s="62">
        <f>F121+F122+F123+F124</f>
        <v>6718</v>
      </c>
      <c r="G125" s="62">
        <f>G121+G122+G123+G124</f>
        <v>2251</v>
      </c>
      <c r="H125" s="62">
        <f>H121+H122+H123+H124</f>
        <v>4467</v>
      </c>
      <c r="I125" s="67">
        <f>G125/F125</f>
        <v>0.33506996129800537</v>
      </c>
      <c r="J125" s="62">
        <f>J121+J122+J123+J124</f>
        <v>1649</v>
      </c>
      <c r="K125" s="62">
        <f>K121+K122+K123+K124</f>
        <v>283</v>
      </c>
      <c r="L125" s="62">
        <f>L121+L122+L123+L124</f>
        <v>859</v>
      </c>
      <c r="M125" s="67">
        <f>K125/J125</f>
        <v>0.17161916312916919</v>
      </c>
    </row>
    <row r="126" spans="5:20">
      <c r="E126" s="68" t="s">
        <v>154</v>
      </c>
      <c r="H126" s="69"/>
    </row>
    <row r="127" spans="5:20">
      <c r="E127" s="68" t="s">
        <v>155</v>
      </c>
      <c r="H127" s="69"/>
    </row>
    <row r="137" spans="1:21">
      <c r="A137" s="5" t="s">
        <v>135</v>
      </c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</row>
    <row r="138" spans="1:21">
      <c r="A138" s="5" t="s">
        <v>0</v>
      </c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</row>
    <row r="139" spans="1:21">
      <c r="A139" s="5" t="s">
        <v>1</v>
      </c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</row>
    <row r="140" spans="1:21">
      <c r="A140" s="12" t="s">
        <v>175</v>
      </c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</row>
    <row r="141" spans="1:21">
      <c r="A141" s="153" t="s">
        <v>3</v>
      </c>
      <c r="B141" s="153"/>
      <c r="C141" s="153"/>
      <c r="D141" s="153"/>
      <c r="E141" s="153"/>
      <c r="F141" s="12" t="s">
        <v>156</v>
      </c>
      <c r="G141" s="12"/>
      <c r="H141" s="12"/>
      <c r="I141" s="12"/>
      <c r="J141" s="12"/>
      <c r="K141" s="12"/>
      <c r="L141" s="12"/>
      <c r="M141" s="12"/>
      <c r="N141" s="12" t="s">
        <v>157</v>
      </c>
      <c r="O141" s="12"/>
      <c r="P141" s="12"/>
      <c r="Q141" s="12"/>
      <c r="R141" s="12"/>
      <c r="S141" s="12"/>
      <c r="T141" s="12"/>
      <c r="U141" s="12"/>
    </row>
    <row r="142" spans="1:21">
      <c r="A142" s="153"/>
      <c r="B142" s="153"/>
      <c r="C142" s="153"/>
      <c r="D142" s="153"/>
      <c r="E142" s="153"/>
      <c r="F142" s="12" t="s">
        <v>158</v>
      </c>
      <c r="G142" s="12"/>
      <c r="H142" s="12"/>
      <c r="I142" s="12"/>
      <c r="J142" s="12" t="s">
        <v>159</v>
      </c>
      <c r="K142" s="12"/>
      <c r="L142" s="12"/>
      <c r="M142" s="12"/>
      <c r="N142" s="12" t="s">
        <v>158</v>
      </c>
      <c r="O142" s="12"/>
      <c r="P142" s="12"/>
      <c r="Q142" s="12"/>
      <c r="R142" s="12" t="s">
        <v>159</v>
      </c>
      <c r="S142" s="12"/>
      <c r="T142" s="12"/>
      <c r="U142" s="12"/>
    </row>
    <row r="143" spans="1:21" ht="17.399999999999999">
      <c r="A143" s="169" t="s">
        <v>16</v>
      </c>
      <c r="B143" s="169"/>
      <c r="C143" s="169"/>
      <c r="D143" s="169"/>
      <c r="E143" s="169"/>
      <c r="F143" s="70">
        <f t="shared" ref="F143:G147" si="15">F96+J96</f>
        <v>413</v>
      </c>
      <c r="G143" s="70">
        <f t="shared" si="15"/>
        <v>331</v>
      </c>
      <c r="H143" s="70">
        <f>F143-G143</f>
        <v>82</v>
      </c>
      <c r="I143" s="71">
        <f>G143/F143</f>
        <v>0.801452784503632</v>
      </c>
      <c r="J143" s="72">
        <f t="shared" ref="J143:K147" si="16">F121</f>
        <v>1928</v>
      </c>
      <c r="K143" s="72">
        <f t="shared" si="16"/>
        <v>760</v>
      </c>
      <c r="L143" s="73">
        <f>J143-K143</f>
        <v>1168</v>
      </c>
      <c r="M143" s="71">
        <f>K143/J143</f>
        <v>0.39419087136929459</v>
      </c>
      <c r="N143" s="70">
        <f t="shared" ref="N143:O147" si="17">N96+R96</f>
        <v>106</v>
      </c>
      <c r="O143" s="70">
        <f t="shared" si="17"/>
        <v>35</v>
      </c>
      <c r="P143" s="70">
        <f>N143-O143</f>
        <v>71</v>
      </c>
      <c r="Q143" s="71">
        <f>O143/N143</f>
        <v>0.330188679245283</v>
      </c>
      <c r="R143" s="72">
        <f t="shared" ref="R143:S147" si="18">J121</f>
        <v>413</v>
      </c>
      <c r="S143" s="72">
        <f t="shared" si="18"/>
        <v>108</v>
      </c>
      <c r="T143" s="73">
        <f>R143-S143</f>
        <v>305</v>
      </c>
      <c r="U143" s="71">
        <f>S143/R143</f>
        <v>0.26150121065375304</v>
      </c>
    </row>
    <row r="144" spans="1:21" ht="17.399999999999999">
      <c r="A144" s="170" t="s">
        <v>61</v>
      </c>
      <c r="B144" s="170"/>
      <c r="C144" s="170"/>
      <c r="D144" s="170"/>
      <c r="E144" s="170"/>
      <c r="F144" s="74">
        <f t="shared" si="15"/>
        <v>182</v>
      </c>
      <c r="G144" s="74">
        <f t="shared" si="15"/>
        <v>146</v>
      </c>
      <c r="H144" s="74">
        <f>F144-G144</f>
        <v>36</v>
      </c>
      <c r="I144" s="75">
        <f>G144/F144</f>
        <v>0.80219780219780223</v>
      </c>
      <c r="J144" s="76">
        <f t="shared" si="16"/>
        <v>1462</v>
      </c>
      <c r="K144" s="76">
        <f t="shared" si="16"/>
        <v>394</v>
      </c>
      <c r="L144" s="77">
        <f>J144-K144</f>
        <v>1068</v>
      </c>
      <c r="M144" s="75">
        <f>K144/J144</f>
        <v>0.26949384404924759</v>
      </c>
      <c r="N144" s="74">
        <f t="shared" si="17"/>
        <v>20</v>
      </c>
      <c r="O144" s="74">
        <f t="shared" si="17"/>
        <v>13</v>
      </c>
      <c r="P144" s="74">
        <f>N144-O144</f>
        <v>7</v>
      </c>
      <c r="Q144" s="75">
        <f>O144/N144</f>
        <v>0.65</v>
      </c>
      <c r="R144" s="76">
        <f t="shared" si="18"/>
        <v>426</v>
      </c>
      <c r="S144" s="76">
        <f t="shared" si="18"/>
        <v>61</v>
      </c>
      <c r="T144" s="77">
        <f>R144-S144</f>
        <v>365</v>
      </c>
      <c r="U144" s="75">
        <f>S144/R144</f>
        <v>0.14319248826291081</v>
      </c>
    </row>
    <row r="145" spans="1:21" ht="17.399999999999999">
      <c r="A145" s="171" t="s">
        <v>85</v>
      </c>
      <c r="B145" s="171"/>
      <c r="C145" s="171"/>
      <c r="D145" s="171"/>
      <c r="E145" s="171"/>
      <c r="F145" s="78">
        <f t="shared" si="15"/>
        <v>167</v>
      </c>
      <c r="G145" s="78">
        <f t="shared" si="15"/>
        <v>116</v>
      </c>
      <c r="H145" s="78">
        <f>F145-G145</f>
        <v>51</v>
      </c>
      <c r="I145" s="79">
        <f>G145/F145</f>
        <v>0.69461077844311381</v>
      </c>
      <c r="J145" s="80">
        <f t="shared" si="16"/>
        <v>1432</v>
      </c>
      <c r="K145" s="80">
        <f t="shared" si="16"/>
        <v>440</v>
      </c>
      <c r="L145" s="81">
        <f>J145-K145</f>
        <v>992</v>
      </c>
      <c r="M145" s="79">
        <f>K145/J145</f>
        <v>0.30726256983240224</v>
      </c>
      <c r="N145" s="78">
        <f t="shared" si="17"/>
        <v>20</v>
      </c>
      <c r="O145" s="78">
        <f t="shared" si="17"/>
        <v>4</v>
      </c>
      <c r="P145" s="78">
        <f>N145-O145</f>
        <v>16</v>
      </c>
      <c r="Q145" s="79">
        <f>O145/N145</f>
        <v>0.2</v>
      </c>
      <c r="R145" s="80">
        <f t="shared" si="18"/>
        <v>366</v>
      </c>
      <c r="S145" s="80">
        <f t="shared" si="18"/>
        <v>50</v>
      </c>
      <c r="T145" s="81">
        <f>R145-S145</f>
        <v>316</v>
      </c>
      <c r="U145" s="79">
        <f>S145/R145</f>
        <v>0.13661202185792351</v>
      </c>
    </row>
    <row r="146" spans="1:21" ht="17.399999999999999">
      <c r="A146" s="172" t="s">
        <v>109</v>
      </c>
      <c r="B146" s="172"/>
      <c r="C146" s="172"/>
      <c r="D146" s="172"/>
      <c r="E146" s="172"/>
      <c r="F146" s="82">
        <f t="shared" si="15"/>
        <v>176</v>
      </c>
      <c r="G146" s="82">
        <f t="shared" si="15"/>
        <v>97</v>
      </c>
      <c r="H146" s="82">
        <f>F146-G146</f>
        <v>79</v>
      </c>
      <c r="I146" s="83">
        <f>G146/F146</f>
        <v>0.55113636363636365</v>
      </c>
      <c r="J146" s="84">
        <f t="shared" si="16"/>
        <v>1896</v>
      </c>
      <c r="K146" s="84">
        <f t="shared" si="16"/>
        <v>657</v>
      </c>
      <c r="L146" s="85">
        <f>J146-K146</f>
        <v>1239</v>
      </c>
      <c r="M146" s="83">
        <f>K146/J146</f>
        <v>0.34651898734177217</v>
      </c>
      <c r="N146" s="82">
        <f t="shared" si="17"/>
        <v>29</v>
      </c>
      <c r="O146" s="82">
        <f t="shared" si="17"/>
        <v>10</v>
      </c>
      <c r="P146" s="82">
        <f>N146-O146</f>
        <v>19</v>
      </c>
      <c r="Q146" s="83">
        <f>O146/N146</f>
        <v>0.34482758620689657</v>
      </c>
      <c r="R146" s="84">
        <f t="shared" si="18"/>
        <v>444</v>
      </c>
      <c r="S146" s="84">
        <f t="shared" si="18"/>
        <v>64</v>
      </c>
      <c r="T146" s="85">
        <f>R146-S146</f>
        <v>380</v>
      </c>
      <c r="U146" s="83">
        <f>S146/R146</f>
        <v>0.14414414414414414</v>
      </c>
    </row>
    <row r="147" spans="1:21" ht="21">
      <c r="A147" s="158" t="s">
        <v>138</v>
      </c>
      <c r="B147" s="158"/>
      <c r="C147" s="158"/>
      <c r="D147" s="158"/>
      <c r="E147" s="158"/>
      <c r="F147" s="86">
        <f t="shared" si="15"/>
        <v>938</v>
      </c>
      <c r="G147" s="86">
        <f t="shared" si="15"/>
        <v>690</v>
      </c>
      <c r="H147" s="86">
        <f>F147-G147</f>
        <v>248</v>
      </c>
      <c r="I147" s="87">
        <f>G147/F147</f>
        <v>0.73560767590618337</v>
      </c>
      <c r="J147" s="88">
        <f t="shared" si="16"/>
        <v>6718</v>
      </c>
      <c r="K147" s="88">
        <f t="shared" si="16"/>
        <v>2251</v>
      </c>
      <c r="L147" s="89">
        <f>J147-K147</f>
        <v>4467</v>
      </c>
      <c r="M147" s="87">
        <f>K147/J147</f>
        <v>0.33506996129800537</v>
      </c>
      <c r="N147" s="86">
        <f t="shared" si="17"/>
        <v>175</v>
      </c>
      <c r="O147" s="86">
        <f t="shared" si="17"/>
        <v>62</v>
      </c>
      <c r="P147" s="86">
        <f>N147-O147</f>
        <v>113</v>
      </c>
      <c r="Q147" s="87">
        <f>O147/N147</f>
        <v>0.35428571428571426</v>
      </c>
      <c r="R147" s="88">
        <f t="shared" si="18"/>
        <v>1649</v>
      </c>
      <c r="S147" s="88">
        <f t="shared" si="18"/>
        <v>283</v>
      </c>
      <c r="T147" s="89">
        <f>R147-S147</f>
        <v>1366</v>
      </c>
      <c r="U147" s="87">
        <f>S147/R147</f>
        <v>0.17161916312916919</v>
      </c>
    </row>
  </sheetData>
  <mergeCells count="116">
    <mergeCell ref="A143:E143"/>
    <mergeCell ref="A144:E144"/>
    <mergeCell ref="A145:E145"/>
    <mergeCell ref="A146:E146"/>
    <mergeCell ref="A147:E147"/>
    <mergeCell ref="E116:T116"/>
    <mergeCell ref="E118:M118"/>
    <mergeCell ref="F119:I119"/>
    <mergeCell ref="J119:M119"/>
    <mergeCell ref="A137:U137"/>
    <mergeCell ref="A138:U138"/>
    <mergeCell ref="A139:U139"/>
    <mergeCell ref="A140:U140"/>
    <mergeCell ref="A141:E142"/>
    <mergeCell ref="F141:M141"/>
    <mergeCell ref="N141:U141"/>
    <mergeCell ref="F142:I142"/>
    <mergeCell ref="J142:M142"/>
    <mergeCell ref="N142:Q142"/>
    <mergeCell ref="R142:U142"/>
    <mergeCell ref="E114:H114"/>
    <mergeCell ref="I114:K114"/>
    <mergeCell ref="L114:N114"/>
    <mergeCell ref="O114:Q114"/>
    <mergeCell ref="R114:T114"/>
    <mergeCell ref="E115:H115"/>
    <mergeCell ref="I115:K115"/>
    <mergeCell ref="L115:N115"/>
    <mergeCell ref="O115:Q115"/>
    <mergeCell ref="R115:T115"/>
    <mergeCell ref="A100:E100"/>
    <mergeCell ref="A101:E101"/>
    <mergeCell ref="E111:T111"/>
    <mergeCell ref="E112:H112"/>
    <mergeCell ref="I112:K112"/>
    <mergeCell ref="L112:N112"/>
    <mergeCell ref="O112:Q112"/>
    <mergeCell ref="R112:T112"/>
    <mergeCell ref="E113:H113"/>
    <mergeCell ref="I113:K113"/>
    <mergeCell ref="L113:N113"/>
    <mergeCell ref="O113:Q113"/>
    <mergeCell ref="R113:T113"/>
    <mergeCell ref="V93:Y94"/>
    <mergeCell ref="F94:I94"/>
    <mergeCell ref="J94:M94"/>
    <mergeCell ref="N94:Q94"/>
    <mergeCell ref="R94:U94"/>
    <mergeCell ref="A96:E96"/>
    <mergeCell ref="A97:E97"/>
    <mergeCell ref="A98:E98"/>
    <mergeCell ref="A99:E99"/>
    <mergeCell ref="A85:E85"/>
    <mergeCell ref="A86:E86"/>
    <mergeCell ref="A87:E87"/>
    <mergeCell ref="A89:U89"/>
    <mergeCell ref="A90:U90"/>
    <mergeCell ref="A91:U91"/>
    <mergeCell ref="A92:U92"/>
    <mergeCell ref="A93:E95"/>
    <mergeCell ref="F93:M93"/>
    <mergeCell ref="N93:U93"/>
    <mergeCell ref="A70:E70"/>
    <mergeCell ref="A71:A84"/>
    <mergeCell ref="B71:B74"/>
    <mergeCell ref="C71:C72"/>
    <mergeCell ref="C73:C74"/>
    <mergeCell ref="B75:B79"/>
    <mergeCell ref="C75:C78"/>
    <mergeCell ref="B80:B81"/>
    <mergeCell ref="B83:B84"/>
    <mergeCell ref="C83:C84"/>
    <mergeCell ref="A53:E53"/>
    <mergeCell ref="A54:A69"/>
    <mergeCell ref="B54:B55"/>
    <mergeCell ref="C54:C55"/>
    <mergeCell ref="B56:B59"/>
    <mergeCell ref="C56:C59"/>
    <mergeCell ref="B60:B61"/>
    <mergeCell ref="C60:C61"/>
    <mergeCell ref="B63:B69"/>
    <mergeCell ref="C63:C68"/>
    <mergeCell ref="A37:E37"/>
    <mergeCell ref="A38:A52"/>
    <mergeCell ref="B38:B40"/>
    <mergeCell ref="C38:C39"/>
    <mergeCell ref="B41:B43"/>
    <mergeCell ref="C41:C43"/>
    <mergeCell ref="B44:B46"/>
    <mergeCell ref="C45:C46"/>
    <mergeCell ref="B47:B51"/>
    <mergeCell ref="C47:C51"/>
    <mergeCell ref="A7:A36"/>
    <mergeCell ref="B8:B25"/>
    <mergeCell ref="C9:C12"/>
    <mergeCell ref="C13:C23"/>
    <mergeCell ref="B26:B30"/>
    <mergeCell ref="C27:C30"/>
    <mergeCell ref="B32:B33"/>
    <mergeCell ref="C32:C33"/>
    <mergeCell ref="B34:B35"/>
    <mergeCell ref="C34:C35"/>
    <mergeCell ref="A1:U1"/>
    <mergeCell ref="A2:U2"/>
    <mergeCell ref="A3:U3"/>
    <mergeCell ref="A4:A6"/>
    <mergeCell ref="B4:B6"/>
    <mergeCell ref="C4:C6"/>
    <mergeCell ref="D4:D6"/>
    <mergeCell ref="E4:E6"/>
    <mergeCell ref="F4:M4"/>
    <mergeCell ref="N4:U4"/>
    <mergeCell ref="F5:I5"/>
    <mergeCell ref="J5:M5"/>
    <mergeCell ref="N5:Q5"/>
    <mergeCell ref="R5:U5"/>
  </mergeCells>
  <pageMargins left="0" right="0" top="0.39374999999999999" bottom="0.39374999999999999" header="0" footer="0"/>
  <pageSetup paperSize="9" firstPageNumber="0" orientation="portrait" horizontalDpi="300" verticalDpi="300"/>
  <headerFooter>
    <oddHeader>&amp;C&amp;A</oddHeader>
    <oddFooter>&amp;CPágina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7"/>
  <sheetViews>
    <sheetView zoomScale="82" zoomScaleNormal="82" workbookViewId="0"/>
  </sheetViews>
  <sheetFormatPr defaultRowHeight="13.8"/>
  <cols>
    <col min="1" max="4" width="10.59765625" customWidth="1"/>
    <col min="5" max="5" width="53" customWidth="1"/>
    <col min="6" max="25" width="10.59765625" customWidth="1"/>
    <col min="26" max="64" width="9" customWidth="1"/>
    <col min="65" max="1025" width="10.5" customWidth="1"/>
  </cols>
  <sheetData>
    <row r="1" spans="1:2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</row>
    <row r="2" spans="1:2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</row>
    <row r="3" spans="1:21">
      <c r="A3" s="12" t="s">
        <v>224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</row>
    <row r="4" spans="1:21">
      <c r="A4" s="11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9" t="s">
        <v>8</v>
      </c>
      <c r="G4" s="9"/>
      <c r="H4" s="9"/>
      <c r="I4" s="9"/>
      <c r="J4" s="9"/>
      <c r="K4" s="9"/>
      <c r="L4" s="9"/>
      <c r="M4" s="9"/>
      <c r="N4" s="9" t="s">
        <v>9</v>
      </c>
      <c r="O4" s="9"/>
      <c r="P4" s="9"/>
      <c r="Q4" s="9"/>
      <c r="R4" s="9"/>
      <c r="S4" s="9"/>
      <c r="T4" s="9"/>
      <c r="U4" s="9"/>
    </row>
    <row r="5" spans="1:21">
      <c r="A5" s="11"/>
      <c r="B5" s="10"/>
      <c r="C5" s="10"/>
      <c r="D5" s="10"/>
      <c r="E5" s="10"/>
      <c r="F5" s="9" t="s">
        <v>10</v>
      </c>
      <c r="G5" s="9"/>
      <c r="H5" s="9"/>
      <c r="I5" s="9"/>
      <c r="J5" s="9" t="s">
        <v>11</v>
      </c>
      <c r="K5" s="9"/>
      <c r="L5" s="9"/>
      <c r="M5" s="9"/>
      <c r="N5" s="9" t="s">
        <v>10</v>
      </c>
      <c r="O5" s="9"/>
      <c r="P5" s="9"/>
      <c r="Q5" s="9"/>
      <c r="R5" s="9" t="s">
        <v>11</v>
      </c>
      <c r="S5" s="9"/>
      <c r="T5" s="9"/>
      <c r="U5" s="9"/>
    </row>
    <row r="6" spans="1:21">
      <c r="A6" s="11"/>
      <c r="B6" s="10"/>
      <c r="C6" s="10"/>
      <c r="D6" s="10"/>
      <c r="E6" s="10"/>
      <c r="F6" s="18" t="s">
        <v>12</v>
      </c>
      <c r="G6" s="18" t="s">
        <v>13</v>
      </c>
      <c r="H6" s="18" t="s">
        <v>14</v>
      </c>
      <c r="I6" s="18" t="s">
        <v>15</v>
      </c>
      <c r="J6" s="18" t="s">
        <v>12</v>
      </c>
      <c r="K6" s="18" t="s">
        <v>13</v>
      </c>
      <c r="L6" s="18" t="s">
        <v>14</v>
      </c>
      <c r="M6" s="18" t="s">
        <v>15</v>
      </c>
      <c r="N6" s="18" t="s">
        <v>12</v>
      </c>
      <c r="O6" s="18" t="s">
        <v>13</v>
      </c>
      <c r="P6" s="18" t="s">
        <v>14</v>
      </c>
      <c r="Q6" s="18" t="s">
        <v>15</v>
      </c>
      <c r="R6" s="18" t="s">
        <v>12</v>
      </c>
      <c r="S6" s="18" t="s">
        <v>13</v>
      </c>
      <c r="T6" s="18" t="s">
        <v>14</v>
      </c>
      <c r="U6" s="18" t="s">
        <v>15</v>
      </c>
    </row>
    <row r="7" spans="1:21">
      <c r="A7" s="8" t="s">
        <v>16</v>
      </c>
      <c r="B7" s="19">
        <v>1</v>
      </c>
      <c r="C7" s="20" t="s">
        <v>17</v>
      </c>
      <c r="D7" s="20">
        <v>13669</v>
      </c>
      <c r="E7" s="21" t="s">
        <v>18</v>
      </c>
      <c r="F7" s="22">
        <v>14</v>
      </c>
      <c r="G7" s="23">
        <v>14</v>
      </c>
      <c r="H7" s="22">
        <f>F7-G7</f>
        <v>0</v>
      </c>
      <c r="I7" s="24">
        <f>G7/F7</f>
        <v>1</v>
      </c>
      <c r="J7" s="24"/>
      <c r="K7" s="23"/>
      <c r="L7" s="22"/>
      <c r="M7" s="24"/>
      <c r="N7" s="22"/>
      <c r="O7" s="23"/>
      <c r="P7" s="22"/>
      <c r="Q7" s="24"/>
      <c r="R7" s="22"/>
      <c r="S7" s="23"/>
      <c r="T7" s="22"/>
      <c r="U7" s="24"/>
    </row>
    <row r="8" spans="1:21">
      <c r="A8" s="8"/>
      <c r="B8" s="7">
        <v>2</v>
      </c>
      <c r="C8" s="20" t="s">
        <v>19</v>
      </c>
      <c r="D8" s="20">
        <v>1401</v>
      </c>
      <c r="E8" s="21" t="s">
        <v>20</v>
      </c>
      <c r="F8" s="22">
        <v>29</v>
      </c>
      <c r="G8" s="23">
        <v>29</v>
      </c>
      <c r="H8" s="22">
        <f>F8-G8</f>
        <v>0</v>
      </c>
      <c r="I8" s="24">
        <f>G8/F8</f>
        <v>1</v>
      </c>
      <c r="J8" s="25">
        <v>1</v>
      </c>
      <c r="K8" s="23">
        <v>1</v>
      </c>
      <c r="L8" s="22">
        <f>J8-K8</f>
        <v>0</v>
      </c>
      <c r="M8" s="24">
        <f>K8/J8</f>
        <v>1</v>
      </c>
      <c r="N8" s="22">
        <v>10</v>
      </c>
      <c r="O8" s="23">
        <v>8</v>
      </c>
      <c r="P8" s="22">
        <f>N8-O8</f>
        <v>2</v>
      </c>
      <c r="Q8" s="24">
        <f>O8/N8</f>
        <v>0.8</v>
      </c>
      <c r="R8" s="22"/>
      <c r="S8" s="23"/>
      <c r="T8" s="22"/>
      <c r="U8" s="24"/>
    </row>
    <row r="9" spans="1:21">
      <c r="A9" s="8"/>
      <c r="B9" s="7"/>
      <c r="C9" s="6" t="s">
        <v>21</v>
      </c>
      <c r="D9" s="20">
        <v>1472</v>
      </c>
      <c r="E9" s="21" t="s">
        <v>22</v>
      </c>
      <c r="F9" s="22">
        <v>0</v>
      </c>
      <c r="G9" s="23"/>
      <c r="H9" s="22">
        <f>F9-G9</f>
        <v>0</v>
      </c>
      <c r="I9" s="24"/>
      <c r="J9" s="25">
        <v>0</v>
      </c>
      <c r="K9" s="23"/>
      <c r="L9" s="22">
        <f>J9-K9</f>
        <v>0</v>
      </c>
      <c r="M9" s="24"/>
      <c r="N9" s="22"/>
      <c r="O9" s="23"/>
      <c r="P9" s="22"/>
      <c r="Q9" s="24"/>
      <c r="R9" s="22"/>
      <c r="S9" s="23"/>
      <c r="T9" s="22"/>
      <c r="U9" s="24"/>
    </row>
    <row r="10" spans="1:21">
      <c r="A10" s="8"/>
      <c r="B10" s="7"/>
      <c r="C10" s="6"/>
      <c r="D10" s="20">
        <v>1441</v>
      </c>
      <c r="E10" s="21" t="s">
        <v>23</v>
      </c>
      <c r="F10" s="22"/>
      <c r="G10" s="23"/>
      <c r="H10" s="22"/>
      <c r="I10" s="24"/>
      <c r="J10" s="25"/>
      <c r="K10" s="23"/>
      <c r="L10" s="22"/>
      <c r="M10" s="24"/>
      <c r="N10" s="22">
        <v>10</v>
      </c>
      <c r="O10" s="23">
        <v>6</v>
      </c>
      <c r="P10" s="22">
        <f>N10-O10</f>
        <v>4</v>
      </c>
      <c r="Q10" s="24">
        <f>O10/N10</f>
        <v>0.6</v>
      </c>
      <c r="R10" s="22"/>
      <c r="S10" s="23"/>
      <c r="T10" s="22"/>
      <c r="U10" s="24"/>
    </row>
    <row r="11" spans="1:21">
      <c r="A11" s="8"/>
      <c r="B11" s="7"/>
      <c r="C11" s="6"/>
      <c r="D11" s="20">
        <v>1529</v>
      </c>
      <c r="E11" s="21" t="s">
        <v>24</v>
      </c>
      <c r="F11" s="22">
        <v>45</v>
      </c>
      <c r="G11" s="23">
        <v>39</v>
      </c>
      <c r="H11" s="22">
        <f t="shared" ref="H11:H17" si="0">F11-G11</f>
        <v>6</v>
      </c>
      <c r="I11" s="24">
        <f t="shared" ref="I11:I17" si="1">G11/F11</f>
        <v>0.8666666666666667</v>
      </c>
      <c r="J11" s="25"/>
      <c r="K11" s="23"/>
      <c r="L11" s="22"/>
      <c r="M11" s="24"/>
      <c r="N11" s="22"/>
      <c r="O11" s="23"/>
      <c r="P11" s="22"/>
      <c r="Q11" s="24"/>
      <c r="R11" s="22"/>
      <c r="S11" s="23"/>
      <c r="T11" s="22"/>
      <c r="U11" s="24"/>
    </row>
    <row r="12" spans="1:21">
      <c r="A12" s="8"/>
      <c r="B12" s="7"/>
      <c r="C12" s="6"/>
      <c r="D12" s="20">
        <v>1482</v>
      </c>
      <c r="E12" s="21" t="s">
        <v>25</v>
      </c>
      <c r="F12" s="22">
        <v>32</v>
      </c>
      <c r="G12" s="23">
        <v>21</v>
      </c>
      <c r="H12" s="22">
        <f t="shared" si="0"/>
        <v>11</v>
      </c>
      <c r="I12" s="24">
        <f t="shared" si="1"/>
        <v>0.65625</v>
      </c>
      <c r="J12" s="25"/>
      <c r="K12" s="23"/>
      <c r="L12" s="22"/>
      <c r="M12" s="24"/>
      <c r="N12" s="22">
        <v>25</v>
      </c>
      <c r="O12" s="23">
        <v>0</v>
      </c>
      <c r="P12" s="22">
        <f>N12-O12</f>
        <v>25</v>
      </c>
      <c r="Q12" s="24">
        <f>O12/N12</f>
        <v>0</v>
      </c>
      <c r="R12" s="22"/>
      <c r="S12" s="23"/>
      <c r="T12" s="22"/>
      <c r="U12" s="24"/>
    </row>
    <row r="13" spans="1:21">
      <c r="A13" s="8"/>
      <c r="B13" s="7"/>
      <c r="C13" s="6" t="s">
        <v>26</v>
      </c>
      <c r="D13" s="20"/>
      <c r="E13" s="21" t="s">
        <v>27</v>
      </c>
      <c r="F13" s="22">
        <v>30</v>
      </c>
      <c r="G13" s="23">
        <v>30</v>
      </c>
      <c r="H13" s="22">
        <f t="shared" si="0"/>
        <v>0</v>
      </c>
      <c r="I13" s="24">
        <f t="shared" si="1"/>
        <v>1</v>
      </c>
      <c r="J13" s="25">
        <v>0</v>
      </c>
      <c r="K13" s="23"/>
      <c r="L13" s="22">
        <f>J13-K13</f>
        <v>0</v>
      </c>
      <c r="M13" s="24"/>
      <c r="N13" s="22"/>
      <c r="O13" s="23"/>
      <c r="P13" s="22"/>
      <c r="Q13" s="24"/>
      <c r="R13" s="22"/>
      <c r="S13" s="23"/>
      <c r="T13" s="22"/>
      <c r="U13" s="24"/>
    </row>
    <row r="14" spans="1:21">
      <c r="A14" s="8"/>
      <c r="B14" s="7"/>
      <c r="C14" s="6"/>
      <c r="D14" s="20"/>
      <c r="E14" s="21" t="s">
        <v>28</v>
      </c>
      <c r="F14" s="22">
        <v>10</v>
      </c>
      <c r="G14" s="23">
        <v>9</v>
      </c>
      <c r="H14" s="22">
        <f t="shared" si="0"/>
        <v>1</v>
      </c>
      <c r="I14" s="24">
        <f t="shared" si="1"/>
        <v>0.9</v>
      </c>
      <c r="J14" s="25"/>
      <c r="K14" s="23"/>
      <c r="L14" s="22"/>
      <c r="M14" s="24"/>
      <c r="N14" s="22"/>
      <c r="O14" s="23"/>
      <c r="P14" s="22"/>
      <c r="Q14" s="24"/>
      <c r="R14" s="22"/>
      <c r="S14" s="23"/>
      <c r="T14" s="22"/>
      <c r="U14" s="24"/>
    </row>
    <row r="15" spans="1:21">
      <c r="A15" s="8"/>
      <c r="B15" s="7"/>
      <c r="C15" s="6"/>
      <c r="D15" s="20"/>
      <c r="E15" s="21" t="s">
        <v>29</v>
      </c>
      <c r="F15" s="22">
        <v>2</v>
      </c>
      <c r="G15" s="23">
        <v>1</v>
      </c>
      <c r="H15" s="22">
        <f t="shared" si="0"/>
        <v>1</v>
      </c>
      <c r="I15" s="24">
        <f t="shared" si="1"/>
        <v>0.5</v>
      </c>
      <c r="J15" s="25"/>
      <c r="K15" s="23"/>
      <c r="L15" s="22"/>
      <c r="M15" s="24"/>
      <c r="N15" s="22"/>
      <c r="O15" s="23"/>
      <c r="P15" s="22"/>
      <c r="Q15" s="24"/>
      <c r="R15" s="22"/>
      <c r="S15" s="23"/>
      <c r="T15" s="22"/>
      <c r="U15" s="24"/>
    </row>
    <row r="16" spans="1:21">
      <c r="A16" s="8"/>
      <c r="B16" s="7"/>
      <c r="C16" s="6"/>
      <c r="D16" s="20"/>
      <c r="E16" s="21" t="s">
        <v>30</v>
      </c>
      <c r="F16" s="22">
        <v>23</v>
      </c>
      <c r="G16" s="23">
        <v>15</v>
      </c>
      <c r="H16" s="22">
        <f t="shared" si="0"/>
        <v>8</v>
      </c>
      <c r="I16" s="24">
        <f t="shared" si="1"/>
        <v>0.65217391304347827</v>
      </c>
      <c r="J16" s="25"/>
      <c r="K16" s="23"/>
      <c r="L16" s="22"/>
      <c r="M16" s="24"/>
      <c r="N16" s="22"/>
      <c r="O16" s="23"/>
      <c r="P16" s="22"/>
      <c r="Q16" s="24"/>
      <c r="R16" s="22"/>
      <c r="S16" s="23"/>
      <c r="T16" s="22"/>
      <c r="U16" s="24"/>
    </row>
    <row r="17" spans="1:21">
      <c r="A17" s="8"/>
      <c r="B17" s="7"/>
      <c r="C17" s="6"/>
      <c r="D17" s="20"/>
      <c r="E17" s="21" t="s">
        <v>31</v>
      </c>
      <c r="F17" s="22">
        <v>30</v>
      </c>
      <c r="G17" s="23">
        <v>26</v>
      </c>
      <c r="H17" s="22">
        <f t="shared" si="0"/>
        <v>4</v>
      </c>
      <c r="I17" s="24">
        <f t="shared" si="1"/>
        <v>0.8666666666666667</v>
      </c>
      <c r="J17" s="25"/>
      <c r="K17" s="23"/>
      <c r="L17" s="22"/>
      <c r="M17" s="24"/>
      <c r="N17" s="22">
        <v>2</v>
      </c>
      <c r="O17" s="23"/>
      <c r="P17" s="22">
        <f>N17-O17</f>
        <v>2</v>
      </c>
      <c r="Q17" s="24">
        <f>O17/N17</f>
        <v>0</v>
      </c>
      <c r="R17" s="22"/>
      <c r="S17" s="23"/>
      <c r="T17" s="22"/>
      <c r="U17" s="24"/>
    </row>
    <row r="18" spans="1:21">
      <c r="A18" s="8"/>
      <c r="B18" s="7"/>
      <c r="C18" s="6"/>
      <c r="D18" s="20"/>
      <c r="E18" s="21" t="s">
        <v>32</v>
      </c>
      <c r="F18" s="22"/>
      <c r="G18" s="23"/>
      <c r="H18" s="22"/>
      <c r="I18" s="24"/>
      <c r="J18" s="25"/>
      <c r="K18" s="23"/>
      <c r="L18" s="22"/>
      <c r="M18" s="24"/>
      <c r="N18" s="22">
        <v>34</v>
      </c>
      <c r="O18" s="23">
        <v>14</v>
      </c>
      <c r="P18" s="22">
        <f>N18-O18</f>
        <v>20</v>
      </c>
      <c r="Q18" s="24">
        <f>O18/N18</f>
        <v>0.41176470588235292</v>
      </c>
      <c r="R18" s="22"/>
      <c r="S18" s="23"/>
      <c r="T18" s="22"/>
      <c r="U18" s="24"/>
    </row>
    <row r="19" spans="1:21">
      <c r="A19" s="8"/>
      <c r="B19" s="7"/>
      <c r="C19" s="6"/>
      <c r="D19" s="20"/>
      <c r="E19" s="21" t="s">
        <v>33</v>
      </c>
      <c r="F19" s="22">
        <v>29</v>
      </c>
      <c r="G19" s="23">
        <v>29</v>
      </c>
      <c r="H19" s="22">
        <f t="shared" ref="H19:H26" si="2">F19-G19</f>
        <v>0</v>
      </c>
      <c r="I19" s="24">
        <f t="shared" ref="I19:I26" si="3">G19/F19</f>
        <v>1</v>
      </c>
      <c r="J19" s="25"/>
      <c r="K19" s="23"/>
      <c r="L19" s="22"/>
      <c r="M19" s="24"/>
      <c r="N19" s="22"/>
      <c r="O19" s="23"/>
      <c r="P19" s="22"/>
      <c r="Q19" s="24"/>
      <c r="R19" s="22"/>
      <c r="S19" s="23"/>
      <c r="T19" s="22"/>
      <c r="U19" s="24"/>
    </row>
    <row r="20" spans="1:21">
      <c r="A20" s="8"/>
      <c r="B20" s="7"/>
      <c r="C20" s="6"/>
      <c r="D20" s="20"/>
      <c r="E20" s="21" t="s">
        <v>34</v>
      </c>
      <c r="F20" s="22">
        <v>10</v>
      </c>
      <c r="G20" s="23">
        <v>10</v>
      </c>
      <c r="H20" s="22">
        <f t="shared" si="2"/>
        <v>0</v>
      </c>
      <c r="I20" s="24">
        <f t="shared" si="3"/>
        <v>1</v>
      </c>
      <c r="J20" s="25"/>
      <c r="K20" s="23"/>
      <c r="L20" s="22"/>
      <c r="M20" s="24"/>
      <c r="N20" s="22"/>
      <c r="O20" s="23"/>
      <c r="P20" s="22"/>
      <c r="Q20" s="24"/>
      <c r="R20" s="22"/>
      <c r="S20" s="23"/>
      <c r="T20" s="22"/>
      <c r="U20" s="24"/>
    </row>
    <row r="21" spans="1:21">
      <c r="A21" s="8"/>
      <c r="B21" s="7"/>
      <c r="C21" s="6"/>
      <c r="D21" s="20"/>
      <c r="E21" s="21" t="s">
        <v>35</v>
      </c>
      <c r="F21" s="22">
        <v>8</v>
      </c>
      <c r="G21" s="23">
        <v>5</v>
      </c>
      <c r="H21" s="22">
        <f t="shared" si="2"/>
        <v>3</v>
      </c>
      <c r="I21" s="24">
        <f t="shared" si="3"/>
        <v>0.625</v>
      </c>
      <c r="J21" s="25"/>
      <c r="K21" s="23"/>
      <c r="L21" s="22"/>
      <c r="M21" s="24"/>
      <c r="N21" s="22"/>
      <c r="O21" s="23"/>
      <c r="P21" s="22"/>
      <c r="Q21" s="24"/>
      <c r="R21" s="22"/>
      <c r="S21" s="23"/>
      <c r="T21" s="22"/>
      <c r="U21" s="24"/>
    </row>
    <row r="22" spans="1:21">
      <c r="A22" s="8"/>
      <c r="B22" s="7"/>
      <c r="C22" s="6"/>
      <c r="D22" s="20"/>
      <c r="E22" s="21" t="s">
        <v>36</v>
      </c>
      <c r="F22" s="22">
        <v>10</v>
      </c>
      <c r="G22" s="23">
        <v>7</v>
      </c>
      <c r="H22" s="22">
        <f t="shared" si="2"/>
        <v>3</v>
      </c>
      <c r="I22" s="24">
        <f t="shared" si="3"/>
        <v>0.7</v>
      </c>
      <c r="J22" s="25"/>
      <c r="K22" s="23"/>
      <c r="L22" s="22"/>
      <c r="M22" s="24"/>
      <c r="N22" s="22">
        <v>4</v>
      </c>
      <c r="O22" s="23">
        <v>1</v>
      </c>
      <c r="P22" s="22">
        <f>N22-O22</f>
        <v>3</v>
      </c>
      <c r="Q22" s="24">
        <f>O22/N22</f>
        <v>0.25</v>
      </c>
      <c r="R22" s="22"/>
      <c r="S22" s="23"/>
      <c r="T22" s="22"/>
      <c r="U22" s="24"/>
    </row>
    <row r="23" spans="1:21">
      <c r="A23" s="8"/>
      <c r="B23" s="7"/>
      <c r="C23" s="6"/>
      <c r="D23" s="20"/>
      <c r="E23" s="21" t="s">
        <v>37</v>
      </c>
      <c r="F23" s="22">
        <v>30</v>
      </c>
      <c r="G23" s="23">
        <v>11</v>
      </c>
      <c r="H23" s="22">
        <f t="shared" si="2"/>
        <v>19</v>
      </c>
      <c r="I23" s="24">
        <f t="shared" si="3"/>
        <v>0.36666666666666664</v>
      </c>
      <c r="J23" s="25"/>
      <c r="K23" s="23"/>
      <c r="L23" s="22"/>
      <c r="M23" s="24"/>
      <c r="N23" s="22">
        <v>8</v>
      </c>
      <c r="O23" s="23">
        <v>1</v>
      </c>
      <c r="P23" s="22">
        <f>N23-O23</f>
        <v>7</v>
      </c>
      <c r="Q23" s="24">
        <f>O23/N23</f>
        <v>0.125</v>
      </c>
      <c r="R23" s="22"/>
      <c r="S23" s="23"/>
      <c r="T23" s="22"/>
      <c r="U23" s="24"/>
    </row>
    <row r="24" spans="1:21">
      <c r="A24" s="8"/>
      <c r="B24" s="7"/>
      <c r="C24" s="20" t="s">
        <v>38</v>
      </c>
      <c r="D24" s="20"/>
      <c r="E24" s="21" t="s">
        <v>39</v>
      </c>
      <c r="F24" s="22">
        <v>10</v>
      </c>
      <c r="G24" s="23">
        <v>10</v>
      </c>
      <c r="H24" s="22">
        <f t="shared" si="2"/>
        <v>0</v>
      </c>
      <c r="I24" s="24">
        <f t="shared" si="3"/>
        <v>1</v>
      </c>
      <c r="J24" s="25"/>
      <c r="K24" s="23"/>
      <c r="L24" s="22"/>
      <c r="M24" s="24"/>
      <c r="N24" s="22"/>
      <c r="O24" s="23"/>
      <c r="P24" s="22"/>
      <c r="Q24" s="24"/>
      <c r="R24" s="22"/>
      <c r="S24" s="23"/>
      <c r="T24" s="22"/>
      <c r="U24" s="24"/>
    </row>
    <row r="25" spans="1:21">
      <c r="A25" s="8"/>
      <c r="B25" s="7"/>
      <c r="C25" s="20" t="s">
        <v>40</v>
      </c>
      <c r="D25" s="20"/>
      <c r="E25" s="21" t="s">
        <v>41</v>
      </c>
      <c r="F25" s="22">
        <v>9</v>
      </c>
      <c r="G25" s="23">
        <v>9</v>
      </c>
      <c r="H25" s="22">
        <f t="shared" si="2"/>
        <v>0</v>
      </c>
      <c r="I25" s="24">
        <f t="shared" si="3"/>
        <v>1</v>
      </c>
      <c r="J25" s="25"/>
      <c r="K25" s="23"/>
      <c r="L25" s="22"/>
      <c r="M25" s="24"/>
      <c r="N25" s="22">
        <v>3</v>
      </c>
      <c r="O25" s="23">
        <v>0</v>
      </c>
      <c r="P25" s="22">
        <f>N25-O25</f>
        <v>3</v>
      </c>
      <c r="Q25" s="24">
        <f>O25/N25</f>
        <v>0</v>
      </c>
      <c r="R25" s="22"/>
      <c r="S25" s="23"/>
      <c r="T25" s="22"/>
      <c r="U25" s="24"/>
    </row>
    <row r="26" spans="1:21">
      <c r="A26" s="8"/>
      <c r="B26" s="7">
        <v>3</v>
      </c>
      <c r="C26" s="20" t="s">
        <v>42</v>
      </c>
      <c r="D26" s="20">
        <v>2414</v>
      </c>
      <c r="E26" s="21" t="s">
        <v>43</v>
      </c>
      <c r="F26" s="22">
        <v>0</v>
      </c>
      <c r="G26" s="23"/>
      <c r="H26" s="22">
        <f t="shared" si="2"/>
        <v>0</v>
      </c>
      <c r="I26" s="24" t="e">
        <f t="shared" si="3"/>
        <v>#DIV/0!</v>
      </c>
      <c r="J26" s="25"/>
      <c r="K26" s="23"/>
      <c r="L26" s="22"/>
      <c r="M26" s="24"/>
      <c r="N26" s="22"/>
      <c r="O26" s="23"/>
      <c r="P26" s="22"/>
      <c r="Q26" s="24"/>
      <c r="R26" s="22"/>
      <c r="S26" s="23"/>
      <c r="T26" s="22"/>
      <c r="U26" s="24"/>
    </row>
    <row r="27" spans="1:21">
      <c r="A27" s="8"/>
      <c r="B27" s="7"/>
      <c r="C27" s="6" t="s">
        <v>44</v>
      </c>
      <c r="D27" s="20">
        <v>14747</v>
      </c>
      <c r="E27" s="21" t="s">
        <v>45</v>
      </c>
      <c r="F27" s="22"/>
      <c r="G27" s="23"/>
      <c r="H27" s="22"/>
      <c r="I27" s="24"/>
      <c r="J27" s="25"/>
      <c r="K27" s="23"/>
      <c r="L27" s="22"/>
      <c r="M27" s="24"/>
      <c r="N27" s="22"/>
      <c r="O27" s="23"/>
      <c r="P27" s="22"/>
      <c r="Q27" s="24"/>
      <c r="R27" s="22"/>
      <c r="S27" s="23"/>
      <c r="T27" s="22"/>
      <c r="U27" s="24"/>
    </row>
    <row r="28" spans="1:21">
      <c r="A28" s="8"/>
      <c r="B28" s="7"/>
      <c r="C28" s="6"/>
      <c r="D28" s="20">
        <v>14887</v>
      </c>
      <c r="E28" s="21" t="s">
        <v>46</v>
      </c>
      <c r="F28" s="22">
        <v>12</v>
      </c>
      <c r="G28" s="23">
        <v>11</v>
      </c>
      <c r="H28" s="22">
        <f t="shared" ref="H28:H52" si="4">F28-G28</f>
        <v>1</v>
      </c>
      <c r="I28" s="24">
        <f t="shared" ref="I28:I59" si="5">G28/F28</f>
        <v>0.91666666666666663</v>
      </c>
      <c r="J28" s="25">
        <v>4</v>
      </c>
      <c r="K28" s="23"/>
      <c r="L28" s="22">
        <f>J28-K28</f>
        <v>4</v>
      </c>
      <c r="M28" s="24">
        <f>K28/J28</f>
        <v>0</v>
      </c>
      <c r="N28" s="22"/>
      <c r="O28" s="23"/>
      <c r="P28" s="22"/>
      <c r="Q28" s="24"/>
      <c r="R28" s="22"/>
      <c r="S28" s="23"/>
      <c r="T28" s="22"/>
      <c r="U28" s="24"/>
    </row>
    <row r="29" spans="1:21">
      <c r="A29" s="8"/>
      <c r="B29" s="7"/>
      <c r="C29" s="6"/>
      <c r="D29" s="20">
        <v>14754</v>
      </c>
      <c r="E29" s="21" t="s">
        <v>47</v>
      </c>
      <c r="F29" s="22">
        <v>12</v>
      </c>
      <c r="G29" s="23">
        <v>12</v>
      </c>
      <c r="H29" s="22">
        <f t="shared" si="4"/>
        <v>0</v>
      </c>
      <c r="I29" s="24">
        <f t="shared" si="5"/>
        <v>1</v>
      </c>
      <c r="J29" s="25"/>
      <c r="K29" s="23"/>
      <c r="L29" s="22"/>
      <c r="M29" s="24"/>
      <c r="N29" s="22"/>
      <c r="O29" s="23"/>
      <c r="P29" s="22"/>
      <c r="Q29" s="24"/>
      <c r="R29" s="22"/>
      <c r="S29" s="23"/>
      <c r="T29" s="22"/>
      <c r="U29" s="24"/>
    </row>
    <row r="30" spans="1:21">
      <c r="A30" s="8"/>
      <c r="B30" s="7"/>
      <c r="C30" s="6"/>
      <c r="D30" s="20">
        <v>14701</v>
      </c>
      <c r="E30" s="21" t="s">
        <v>48</v>
      </c>
      <c r="F30" s="22">
        <v>6</v>
      </c>
      <c r="G30" s="23">
        <v>6</v>
      </c>
      <c r="H30" s="22">
        <f t="shared" si="4"/>
        <v>0</v>
      </c>
      <c r="I30" s="24">
        <f t="shared" si="5"/>
        <v>1</v>
      </c>
      <c r="J30" s="25">
        <v>8</v>
      </c>
      <c r="K30" s="23">
        <v>4</v>
      </c>
      <c r="L30" s="22">
        <f>J30-K30</f>
        <v>4</v>
      </c>
      <c r="M30" s="24">
        <f>K30/J30</f>
        <v>0.5</v>
      </c>
      <c r="N30" s="22"/>
      <c r="O30" s="23"/>
      <c r="P30" s="22"/>
      <c r="Q30" s="24"/>
      <c r="R30" s="22">
        <v>3</v>
      </c>
      <c r="S30" s="23">
        <v>3</v>
      </c>
      <c r="T30" s="22">
        <f>R30-S30</f>
        <v>0</v>
      </c>
      <c r="U30" s="24">
        <f>S30/R30</f>
        <v>1</v>
      </c>
    </row>
    <row r="31" spans="1:21">
      <c r="A31" s="8"/>
      <c r="B31" s="19">
        <v>4</v>
      </c>
      <c r="C31" s="20" t="s">
        <v>49</v>
      </c>
      <c r="D31" s="20">
        <v>9800</v>
      </c>
      <c r="E31" s="21" t="s">
        <v>50</v>
      </c>
      <c r="F31" s="22">
        <v>4</v>
      </c>
      <c r="G31" s="23">
        <v>4</v>
      </c>
      <c r="H31" s="22">
        <f t="shared" si="4"/>
        <v>0</v>
      </c>
      <c r="I31" s="24">
        <f t="shared" si="5"/>
        <v>1</v>
      </c>
      <c r="J31" s="25">
        <v>1</v>
      </c>
      <c r="K31" s="23">
        <v>1</v>
      </c>
      <c r="L31" s="22">
        <f>J31-K31</f>
        <v>0</v>
      </c>
      <c r="M31" s="24">
        <f>K31/J31</f>
        <v>1</v>
      </c>
      <c r="N31" s="22"/>
      <c r="O31" s="23"/>
      <c r="P31" s="22"/>
      <c r="Q31" s="24"/>
      <c r="R31" s="22"/>
      <c r="S31" s="23"/>
      <c r="T31" s="22"/>
      <c r="U31" s="24"/>
    </row>
    <row r="32" spans="1:21">
      <c r="A32" s="8"/>
      <c r="B32" s="7">
        <v>5</v>
      </c>
      <c r="C32" s="6" t="s">
        <v>51</v>
      </c>
      <c r="D32" s="20">
        <v>9258</v>
      </c>
      <c r="E32" s="21" t="s">
        <v>52</v>
      </c>
      <c r="F32" s="22">
        <v>14</v>
      </c>
      <c r="G32" s="23">
        <v>14</v>
      </c>
      <c r="H32" s="22">
        <f t="shared" si="4"/>
        <v>0</v>
      </c>
      <c r="I32" s="24">
        <f t="shared" si="5"/>
        <v>1</v>
      </c>
      <c r="J32" s="25">
        <v>0</v>
      </c>
      <c r="K32" s="23"/>
      <c r="L32" s="22">
        <f>J32-K32</f>
        <v>0</v>
      </c>
      <c r="M32" s="24"/>
      <c r="N32" s="22"/>
      <c r="O32" s="23"/>
      <c r="P32" s="22"/>
      <c r="Q32" s="24"/>
      <c r="R32" s="22"/>
      <c r="S32" s="23"/>
      <c r="T32" s="22"/>
      <c r="U32" s="24"/>
    </row>
    <row r="33" spans="1:25">
      <c r="A33" s="8"/>
      <c r="B33" s="7"/>
      <c r="C33" s="6"/>
      <c r="D33" s="20">
        <v>9222</v>
      </c>
      <c r="E33" s="21" t="s">
        <v>53</v>
      </c>
      <c r="F33" s="22">
        <v>9</v>
      </c>
      <c r="G33" s="23">
        <v>9</v>
      </c>
      <c r="H33" s="22">
        <f t="shared" si="4"/>
        <v>0</v>
      </c>
      <c r="I33" s="24">
        <f t="shared" si="5"/>
        <v>1</v>
      </c>
      <c r="J33" s="25"/>
      <c r="K33" s="23"/>
      <c r="L33" s="22"/>
      <c r="M33" s="24"/>
      <c r="N33" s="22">
        <v>4</v>
      </c>
      <c r="O33" s="23">
        <v>1</v>
      </c>
      <c r="P33" s="22">
        <f>N33-O33</f>
        <v>3</v>
      </c>
      <c r="Q33" s="24">
        <f>O33/N33</f>
        <v>0.25</v>
      </c>
      <c r="R33" s="22"/>
      <c r="S33" s="23"/>
      <c r="T33" s="22"/>
      <c r="U33" s="24"/>
    </row>
    <row r="34" spans="1:25">
      <c r="A34" s="8"/>
      <c r="B34" s="7">
        <v>6</v>
      </c>
      <c r="C34" s="6" t="s">
        <v>54</v>
      </c>
      <c r="D34" s="20">
        <v>17975</v>
      </c>
      <c r="E34" s="21" t="s">
        <v>55</v>
      </c>
      <c r="F34" s="22">
        <v>6</v>
      </c>
      <c r="G34" s="23">
        <v>5</v>
      </c>
      <c r="H34" s="22">
        <f t="shared" si="4"/>
        <v>1</v>
      </c>
      <c r="I34" s="24">
        <f t="shared" si="5"/>
        <v>0.83333333333333337</v>
      </c>
      <c r="J34" s="25"/>
      <c r="K34" s="23"/>
      <c r="L34" s="22" t="s">
        <v>56</v>
      </c>
      <c r="M34" s="24"/>
      <c r="N34" s="22"/>
      <c r="O34" s="23"/>
      <c r="P34" s="22"/>
      <c r="Q34" s="24"/>
      <c r="R34" s="22"/>
      <c r="S34" s="23"/>
      <c r="T34" s="22"/>
      <c r="U34" s="24"/>
    </row>
    <row r="35" spans="1:25">
      <c r="A35" s="8"/>
      <c r="B35" s="7"/>
      <c r="C35" s="6"/>
      <c r="D35" s="20">
        <v>18075</v>
      </c>
      <c r="E35" s="21" t="s">
        <v>57</v>
      </c>
      <c r="F35" s="22">
        <v>5</v>
      </c>
      <c r="G35" s="23">
        <v>4</v>
      </c>
      <c r="H35" s="22">
        <f t="shared" si="4"/>
        <v>1</v>
      </c>
      <c r="I35" s="24">
        <f t="shared" si="5"/>
        <v>0.8</v>
      </c>
      <c r="J35" s="25"/>
      <c r="K35" s="23"/>
      <c r="L35" s="22" t="s">
        <v>56</v>
      </c>
      <c r="M35" s="24"/>
      <c r="N35" s="22">
        <v>3</v>
      </c>
      <c r="O35" s="23">
        <v>2</v>
      </c>
      <c r="P35" s="22">
        <f>N35-O35</f>
        <v>1</v>
      </c>
      <c r="Q35" s="24">
        <f>O35/N35</f>
        <v>0.66666666666666663</v>
      </c>
      <c r="R35" s="22"/>
      <c r="S35" s="23"/>
      <c r="T35" s="22"/>
      <c r="U35" s="24"/>
    </row>
    <row r="36" spans="1:25">
      <c r="A36" s="8"/>
      <c r="B36" s="19">
        <v>21</v>
      </c>
      <c r="C36" s="20" t="s">
        <v>58</v>
      </c>
      <c r="D36" s="20">
        <v>17053</v>
      </c>
      <c r="E36" s="21" t="s">
        <v>59</v>
      </c>
      <c r="F36" s="22">
        <v>10</v>
      </c>
      <c r="G36" s="23">
        <v>9</v>
      </c>
      <c r="H36" s="22">
        <f t="shared" si="4"/>
        <v>1</v>
      </c>
      <c r="I36" s="24">
        <f t="shared" si="5"/>
        <v>0.9</v>
      </c>
      <c r="J36" s="25"/>
      <c r="K36" s="23"/>
      <c r="L36" s="22" t="s">
        <v>56</v>
      </c>
      <c r="M36" s="24"/>
      <c r="N36" s="22"/>
      <c r="O36" s="23"/>
      <c r="P36" s="22"/>
      <c r="Q36" s="24"/>
      <c r="R36" s="22"/>
      <c r="S36" s="23"/>
      <c r="T36" s="22"/>
      <c r="U36" s="24"/>
    </row>
    <row r="37" spans="1:25">
      <c r="A37" s="5" t="s">
        <v>60</v>
      </c>
      <c r="B37" s="5"/>
      <c r="C37" s="5"/>
      <c r="D37" s="5"/>
      <c r="E37" s="5"/>
      <c r="F37" s="16">
        <f>SUM(F7:F36)</f>
        <v>399</v>
      </c>
      <c r="G37" s="16">
        <f>SUM(G7:G36)</f>
        <v>339</v>
      </c>
      <c r="H37" s="16">
        <f t="shared" si="4"/>
        <v>60</v>
      </c>
      <c r="I37" s="27">
        <f t="shared" si="5"/>
        <v>0.84962406015037595</v>
      </c>
      <c r="J37" s="16">
        <f>SUM(J7:J36)</f>
        <v>14</v>
      </c>
      <c r="K37" s="16"/>
      <c r="L37" s="16">
        <f>J37-K37</f>
        <v>14</v>
      </c>
      <c r="M37" s="27">
        <f>K37/J37</f>
        <v>0</v>
      </c>
      <c r="N37" s="16">
        <f>SUM(N7:N36)</f>
        <v>103</v>
      </c>
      <c r="O37" s="16">
        <f>SUM(O7:O36)</f>
        <v>33</v>
      </c>
      <c r="P37" s="16">
        <f>SUM(P7:P36)</f>
        <v>70</v>
      </c>
      <c r="Q37" s="27">
        <f>O37/N37</f>
        <v>0.32038834951456313</v>
      </c>
      <c r="R37" s="16">
        <f>SUM(R7:R36)</f>
        <v>3</v>
      </c>
      <c r="S37" s="16">
        <f>SUM(S7:S36)</f>
        <v>3</v>
      </c>
      <c r="T37" s="16">
        <f>SUM(T7:T36)</f>
        <v>0</v>
      </c>
      <c r="U37" s="27">
        <f>S37/R37</f>
        <v>1</v>
      </c>
      <c r="V37" s="28"/>
      <c r="W37" s="28"/>
      <c r="X37" s="28"/>
      <c r="Y37" s="28"/>
    </row>
    <row r="38" spans="1:25">
      <c r="A38" s="4" t="s">
        <v>61</v>
      </c>
      <c r="B38" s="3">
        <v>7</v>
      </c>
      <c r="C38" s="2" t="s">
        <v>62</v>
      </c>
      <c r="D38" s="30">
        <v>14087</v>
      </c>
      <c r="E38" s="31" t="s">
        <v>63</v>
      </c>
      <c r="F38" s="32">
        <v>8</v>
      </c>
      <c r="G38" s="33">
        <v>1</v>
      </c>
      <c r="H38" s="32">
        <f t="shared" si="4"/>
        <v>7</v>
      </c>
      <c r="I38" s="34">
        <f t="shared" si="5"/>
        <v>0.125</v>
      </c>
      <c r="J38" s="35"/>
      <c r="K38" s="33"/>
      <c r="L38" s="32"/>
      <c r="M38" s="34"/>
      <c r="N38" s="32">
        <v>7</v>
      </c>
      <c r="O38" s="33">
        <v>2</v>
      </c>
      <c r="P38" s="32">
        <f>N38-O38</f>
        <v>5</v>
      </c>
      <c r="Q38" s="34">
        <f>O38/N38</f>
        <v>0.2857142857142857</v>
      </c>
      <c r="R38" s="32"/>
      <c r="S38" s="33"/>
      <c r="T38" s="32"/>
      <c r="U38" s="34"/>
    </row>
    <row r="39" spans="1:25">
      <c r="A39" s="4"/>
      <c r="B39" s="3"/>
      <c r="C39" s="2"/>
      <c r="D39" s="30">
        <v>13976</v>
      </c>
      <c r="E39" s="31" t="s">
        <v>64</v>
      </c>
      <c r="F39" s="32">
        <v>10</v>
      </c>
      <c r="G39" s="33">
        <v>0</v>
      </c>
      <c r="H39" s="32">
        <f t="shared" si="4"/>
        <v>10</v>
      </c>
      <c r="I39" s="34">
        <f t="shared" si="5"/>
        <v>0</v>
      </c>
      <c r="J39" s="35"/>
      <c r="K39" s="33"/>
      <c r="L39" s="32"/>
      <c r="M39" s="34"/>
      <c r="N39" s="32">
        <v>3</v>
      </c>
      <c r="O39" s="33">
        <v>3</v>
      </c>
      <c r="P39" s="32">
        <f>N39-O39</f>
        <v>0</v>
      </c>
      <c r="Q39" s="34">
        <f>O39/N39</f>
        <v>1</v>
      </c>
      <c r="R39" s="32"/>
      <c r="S39" s="33"/>
      <c r="T39" s="32"/>
      <c r="U39" s="34"/>
    </row>
    <row r="40" spans="1:25">
      <c r="A40" s="4"/>
      <c r="B40" s="3"/>
      <c r="C40" s="30" t="s">
        <v>65</v>
      </c>
      <c r="D40" s="30">
        <v>13483</v>
      </c>
      <c r="E40" s="31" t="s">
        <v>66</v>
      </c>
      <c r="F40" s="32">
        <v>10</v>
      </c>
      <c r="G40" s="33">
        <v>10</v>
      </c>
      <c r="H40" s="32">
        <f t="shared" si="4"/>
        <v>0</v>
      </c>
      <c r="I40" s="34">
        <f t="shared" si="5"/>
        <v>1</v>
      </c>
      <c r="J40" s="35"/>
      <c r="K40" s="33"/>
      <c r="L40" s="32"/>
      <c r="M40" s="34"/>
      <c r="N40" s="32"/>
      <c r="O40" s="33"/>
      <c r="P40" s="32"/>
      <c r="Q40" s="34"/>
      <c r="R40" s="32"/>
      <c r="S40" s="33"/>
      <c r="T40" s="32"/>
      <c r="U40" s="34"/>
    </row>
    <row r="41" spans="1:25">
      <c r="A41" s="4"/>
      <c r="B41" s="3">
        <v>8</v>
      </c>
      <c r="C41" s="2" t="s">
        <v>67</v>
      </c>
      <c r="D41" s="30">
        <v>8752</v>
      </c>
      <c r="E41" s="31" t="s">
        <v>68</v>
      </c>
      <c r="F41" s="32">
        <v>10</v>
      </c>
      <c r="G41" s="33">
        <v>9</v>
      </c>
      <c r="H41" s="32">
        <f t="shared" si="4"/>
        <v>1</v>
      </c>
      <c r="I41" s="34">
        <f t="shared" si="5"/>
        <v>0.9</v>
      </c>
      <c r="J41" s="35"/>
      <c r="K41" s="33"/>
      <c r="L41" s="32"/>
      <c r="M41" s="34"/>
      <c r="N41" s="32"/>
      <c r="O41" s="33"/>
      <c r="P41" s="32"/>
      <c r="Q41" s="34"/>
      <c r="R41" s="32"/>
      <c r="S41" s="33"/>
      <c r="T41" s="32"/>
      <c r="U41" s="34"/>
    </row>
    <row r="42" spans="1:25">
      <c r="A42" s="4"/>
      <c r="B42" s="3"/>
      <c r="C42" s="2"/>
      <c r="D42" s="30">
        <v>8945</v>
      </c>
      <c r="E42" s="31" t="s">
        <v>69</v>
      </c>
      <c r="F42" s="32">
        <v>6</v>
      </c>
      <c r="G42" s="33">
        <v>0</v>
      </c>
      <c r="H42" s="32">
        <f t="shared" si="4"/>
        <v>6</v>
      </c>
      <c r="I42" s="34">
        <f t="shared" si="5"/>
        <v>0</v>
      </c>
      <c r="J42" s="35"/>
      <c r="K42" s="33"/>
      <c r="L42" s="32"/>
      <c r="M42" s="34"/>
      <c r="N42" s="32"/>
      <c r="O42" s="33"/>
      <c r="P42" s="32"/>
      <c r="Q42" s="34"/>
      <c r="R42" s="32"/>
      <c r="S42" s="33"/>
      <c r="T42" s="32"/>
      <c r="U42" s="34"/>
    </row>
    <row r="43" spans="1:25">
      <c r="A43" s="4"/>
      <c r="B43" s="3"/>
      <c r="C43" s="2"/>
      <c r="D43" s="30">
        <v>8747</v>
      </c>
      <c r="E43" s="31" t="s">
        <v>70</v>
      </c>
      <c r="F43" s="32">
        <v>10</v>
      </c>
      <c r="G43" s="33">
        <v>10</v>
      </c>
      <c r="H43" s="32">
        <f t="shared" si="4"/>
        <v>0</v>
      </c>
      <c r="I43" s="34">
        <f t="shared" si="5"/>
        <v>1</v>
      </c>
      <c r="J43" s="35"/>
      <c r="K43" s="33"/>
      <c r="L43" s="32"/>
      <c r="M43" s="34"/>
      <c r="N43" s="32"/>
      <c r="O43" s="33"/>
      <c r="P43" s="32"/>
      <c r="Q43" s="34"/>
      <c r="R43" s="32"/>
      <c r="S43" s="33"/>
      <c r="T43" s="32"/>
      <c r="U43" s="34"/>
    </row>
    <row r="44" spans="1:25">
      <c r="A44" s="4"/>
      <c r="B44" s="3">
        <v>9</v>
      </c>
      <c r="C44" s="30" t="s">
        <v>71</v>
      </c>
      <c r="D44" s="30">
        <v>13091</v>
      </c>
      <c r="E44" s="31" t="s">
        <v>72</v>
      </c>
      <c r="F44" s="32">
        <v>3</v>
      </c>
      <c r="G44" s="33">
        <v>3</v>
      </c>
      <c r="H44" s="32">
        <f t="shared" si="4"/>
        <v>0</v>
      </c>
      <c r="I44" s="34">
        <f t="shared" si="5"/>
        <v>1</v>
      </c>
      <c r="J44" s="35">
        <v>2</v>
      </c>
      <c r="K44" s="33">
        <v>2</v>
      </c>
      <c r="L44" s="32">
        <f>J44-K44</f>
        <v>0</v>
      </c>
      <c r="M44" s="34">
        <f>K44/J44</f>
        <v>1</v>
      </c>
      <c r="N44" s="32"/>
      <c r="O44" s="33"/>
      <c r="P44" s="32"/>
      <c r="Q44" s="34"/>
      <c r="R44" s="32"/>
      <c r="S44" s="33"/>
      <c r="T44" s="32"/>
      <c r="U44" s="34"/>
    </row>
    <row r="45" spans="1:25">
      <c r="A45" s="4"/>
      <c r="B45" s="3"/>
      <c r="C45" s="2" t="s">
        <v>73</v>
      </c>
      <c r="D45" s="30">
        <v>8473</v>
      </c>
      <c r="E45" s="31" t="s">
        <v>74</v>
      </c>
      <c r="F45" s="32">
        <v>12</v>
      </c>
      <c r="G45" s="33">
        <v>12</v>
      </c>
      <c r="H45" s="32">
        <f t="shared" si="4"/>
        <v>0</v>
      </c>
      <c r="I45" s="34">
        <f t="shared" si="5"/>
        <v>1</v>
      </c>
      <c r="J45" s="35"/>
      <c r="K45" s="33"/>
      <c r="L45" s="32"/>
      <c r="M45" s="34"/>
      <c r="N45" s="32">
        <v>1</v>
      </c>
      <c r="O45" s="33">
        <v>1</v>
      </c>
      <c r="P45" s="32">
        <f>N45-O45</f>
        <v>0</v>
      </c>
      <c r="Q45" s="34">
        <f>O45/N45</f>
        <v>1</v>
      </c>
      <c r="R45" s="32">
        <v>0</v>
      </c>
      <c r="S45" s="33"/>
      <c r="T45" s="32">
        <f>R45-S45</f>
        <v>0</v>
      </c>
      <c r="U45" s="34" t="e">
        <f>S45/R45</f>
        <v>#DIV/0!</v>
      </c>
    </row>
    <row r="46" spans="1:25">
      <c r="A46" s="4"/>
      <c r="B46" s="3"/>
      <c r="C46" s="2"/>
      <c r="D46" s="30">
        <v>8639</v>
      </c>
      <c r="E46" s="31" t="s">
        <v>75</v>
      </c>
      <c r="F46" s="32">
        <v>30</v>
      </c>
      <c r="G46" s="33">
        <v>23</v>
      </c>
      <c r="H46" s="32">
        <f t="shared" si="4"/>
        <v>7</v>
      </c>
      <c r="I46" s="34">
        <f t="shared" si="5"/>
        <v>0.76666666666666672</v>
      </c>
      <c r="J46" s="35"/>
      <c r="K46" s="33"/>
      <c r="L46" s="32"/>
      <c r="M46" s="34"/>
      <c r="N46" s="32"/>
      <c r="O46" s="33"/>
      <c r="P46" s="32"/>
      <c r="Q46" s="34"/>
      <c r="R46" s="32"/>
      <c r="S46" s="33"/>
      <c r="T46" s="32"/>
      <c r="U46" s="34"/>
    </row>
    <row r="47" spans="1:25">
      <c r="A47" s="4"/>
      <c r="B47" s="3">
        <v>10</v>
      </c>
      <c r="C47" s="2" t="s">
        <v>76</v>
      </c>
      <c r="D47" s="30">
        <v>1981</v>
      </c>
      <c r="E47" s="31" t="s">
        <v>77</v>
      </c>
      <c r="F47" s="32">
        <v>5</v>
      </c>
      <c r="G47" s="33">
        <v>0</v>
      </c>
      <c r="H47" s="32">
        <f t="shared" si="4"/>
        <v>5</v>
      </c>
      <c r="I47" s="34">
        <f t="shared" si="5"/>
        <v>0</v>
      </c>
      <c r="J47" s="35"/>
      <c r="K47" s="33"/>
      <c r="L47" s="32"/>
      <c r="M47" s="34"/>
      <c r="N47" s="32"/>
      <c r="O47" s="33"/>
      <c r="P47" s="32"/>
      <c r="Q47" s="34"/>
      <c r="R47" s="32"/>
      <c r="S47" s="33"/>
      <c r="T47" s="32"/>
      <c r="U47" s="34"/>
    </row>
    <row r="48" spans="1:25">
      <c r="A48" s="4"/>
      <c r="B48" s="3"/>
      <c r="C48" s="2"/>
      <c r="D48" s="30">
        <v>1944</v>
      </c>
      <c r="E48" s="31" t="s">
        <v>78</v>
      </c>
      <c r="F48" s="32">
        <v>9</v>
      </c>
      <c r="G48" s="33">
        <v>9</v>
      </c>
      <c r="H48" s="32">
        <f t="shared" si="4"/>
        <v>0</v>
      </c>
      <c r="I48" s="34">
        <f t="shared" si="5"/>
        <v>1</v>
      </c>
      <c r="J48" s="35">
        <v>14</v>
      </c>
      <c r="K48" s="33">
        <v>13</v>
      </c>
      <c r="L48" s="32">
        <f>J48-K48</f>
        <v>1</v>
      </c>
      <c r="M48" s="34">
        <f>K48/J48</f>
        <v>0.9285714285714286</v>
      </c>
      <c r="N48" s="32"/>
      <c r="O48" s="33"/>
      <c r="P48" s="32"/>
      <c r="Q48" s="34"/>
      <c r="R48" s="32"/>
      <c r="S48" s="33"/>
      <c r="T48" s="32"/>
      <c r="U48" s="34"/>
    </row>
    <row r="49" spans="1:25">
      <c r="A49" s="4"/>
      <c r="B49" s="3"/>
      <c r="C49" s="2"/>
      <c r="D49" s="30">
        <v>2038</v>
      </c>
      <c r="E49" s="31" t="s">
        <v>79</v>
      </c>
      <c r="F49" s="32">
        <v>8</v>
      </c>
      <c r="G49" s="33">
        <v>8</v>
      </c>
      <c r="H49" s="32">
        <f t="shared" si="4"/>
        <v>0</v>
      </c>
      <c r="I49" s="34">
        <f t="shared" si="5"/>
        <v>1</v>
      </c>
      <c r="J49" s="35"/>
      <c r="K49" s="33"/>
      <c r="L49" s="32"/>
      <c r="M49" s="34"/>
      <c r="N49" s="32">
        <v>2</v>
      </c>
      <c r="O49" s="33">
        <v>1</v>
      </c>
      <c r="P49" s="32">
        <f>N49-O49</f>
        <v>1</v>
      </c>
      <c r="Q49" s="34">
        <f>O49/N49</f>
        <v>0.5</v>
      </c>
      <c r="R49" s="32"/>
      <c r="S49" s="33"/>
      <c r="T49" s="32"/>
      <c r="U49" s="34"/>
    </row>
    <row r="50" spans="1:25">
      <c r="A50" s="4"/>
      <c r="B50" s="3"/>
      <c r="C50" s="2"/>
      <c r="D50" s="30">
        <v>1987</v>
      </c>
      <c r="E50" s="31" t="s">
        <v>80</v>
      </c>
      <c r="F50" s="32">
        <v>14</v>
      </c>
      <c r="G50" s="33">
        <v>12</v>
      </c>
      <c r="H50" s="32">
        <f t="shared" si="4"/>
        <v>2</v>
      </c>
      <c r="I50" s="34">
        <f t="shared" si="5"/>
        <v>0.8571428571428571</v>
      </c>
      <c r="J50" s="35">
        <v>5</v>
      </c>
      <c r="K50" s="33">
        <v>5</v>
      </c>
      <c r="L50" s="32">
        <f>J50-K50</f>
        <v>0</v>
      </c>
      <c r="M50" s="34">
        <f>K50/J50</f>
        <v>1</v>
      </c>
      <c r="N50" s="32">
        <v>5</v>
      </c>
      <c r="O50" s="33">
        <v>5</v>
      </c>
      <c r="P50" s="32">
        <f>N50-O50</f>
        <v>0</v>
      </c>
      <c r="Q50" s="34">
        <f>O50/N50</f>
        <v>1</v>
      </c>
      <c r="R50" s="32"/>
      <c r="S50" s="33"/>
      <c r="T50" s="32"/>
      <c r="U50" s="34"/>
    </row>
    <row r="51" spans="1:25">
      <c r="A51" s="4"/>
      <c r="B51" s="3"/>
      <c r="C51" s="2"/>
      <c r="D51" s="30">
        <v>2055</v>
      </c>
      <c r="E51" s="31" t="s">
        <v>81</v>
      </c>
      <c r="F51" s="32">
        <v>5</v>
      </c>
      <c r="G51" s="33">
        <v>4</v>
      </c>
      <c r="H51" s="32">
        <f t="shared" si="4"/>
        <v>1</v>
      </c>
      <c r="I51" s="34">
        <f t="shared" si="5"/>
        <v>0.8</v>
      </c>
      <c r="J51" s="35">
        <v>1</v>
      </c>
      <c r="K51" s="33"/>
      <c r="L51" s="32">
        <f>J51-K51</f>
        <v>1</v>
      </c>
      <c r="M51" s="34">
        <f>K51/J51</f>
        <v>0</v>
      </c>
      <c r="N51" s="32">
        <v>2</v>
      </c>
      <c r="O51" s="33">
        <v>2</v>
      </c>
      <c r="P51" s="32">
        <f>N51-O51</f>
        <v>0</v>
      </c>
      <c r="Q51" s="34">
        <f>O51/N51</f>
        <v>1</v>
      </c>
      <c r="R51" s="32"/>
      <c r="S51" s="33"/>
      <c r="T51" s="32"/>
      <c r="U51" s="34"/>
    </row>
    <row r="52" spans="1:25">
      <c r="A52" s="4"/>
      <c r="B52" s="29">
        <v>20</v>
      </c>
      <c r="C52" s="30" t="s">
        <v>82</v>
      </c>
      <c r="D52" s="30">
        <v>17277</v>
      </c>
      <c r="E52" s="31" t="s">
        <v>83</v>
      </c>
      <c r="F52" s="32">
        <v>20</v>
      </c>
      <c r="G52" s="33">
        <v>20</v>
      </c>
      <c r="H52" s="32">
        <f t="shared" si="4"/>
        <v>0</v>
      </c>
      <c r="I52" s="34">
        <f t="shared" si="5"/>
        <v>1</v>
      </c>
      <c r="J52" s="35"/>
      <c r="K52" s="33"/>
      <c r="L52" s="32"/>
      <c r="M52" s="34"/>
      <c r="N52" s="32"/>
      <c r="O52" s="33"/>
      <c r="P52" s="32"/>
      <c r="Q52" s="34"/>
      <c r="R52" s="32"/>
      <c r="S52" s="33"/>
      <c r="T52" s="32"/>
      <c r="U52" s="34"/>
    </row>
    <row r="53" spans="1:25">
      <c r="A53" s="5" t="s">
        <v>84</v>
      </c>
      <c r="B53" s="5"/>
      <c r="C53" s="5"/>
      <c r="D53" s="5"/>
      <c r="E53" s="5"/>
      <c r="F53" s="16">
        <f>SUM(F38:F52)</f>
        <v>160</v>
      </c>
      <c r="G53" s="16">
        <f>SUM(G38:G52)</f>
        <v>121</v>
      </c>
      <c r="H53" s="16">
        <f>SUM(H38:H52)</f>
        <v>39</v>
      </c>
      <c r="I53" s="27">
        <f t="shared" si="5"/>
        <v>0.75624999999999998</v>
      </c>
      <c r="J53" s="16">
        <f>SUM(J38:J52)</f>
        <v>22</v>
      </c>
      <c r="K53" s="16">
        <f>SUM(K38:K52)</f>
        <v>20</v>
      </c>
      <c r="L53" s="16">
        <f>SUM(L38:L52)</f>
        <v>2</v>
      </c>
      <c r="M53" s="27">
        <f>K53/J53</f>
        <v>0.90909090909090906</v>
      </c>
      <c r="N53" s="16">
        <f>SUM(N38:N52)</f>
        <v>20</v>
      </c>
      <c r="O53" s="16">
        <f>SUM(O38:O52)</f>
        <v>14</v>
      </c>
      <c r="P53" s="16">
        <f>N53-O53</f>
        <v>6</v>
      </c>
      <c r="Q53" s="27">
        <f>O53/N53</f>
        <v>0.7</v>
      </c>
      <c r="R53" s="16">
        <f>SUM(R38:R52)</f>
        <v>0</v>
      </c>
      <c r="S53" s="16">
        <f>SUM(S38:S52)</f>
        <v>0</v>
      </c>
      <c r="T53" s="16">
        <f>R53-S53</f>
        <v>0</v>
      </c>
      <c r="U53" s="27" t="e">
        <f>S53/R53</f>
        <v>#DIV/0!</v>
      </c>
      <c r="V53" s="28"/>
      <c r="W53" s="28"/>
      <c r="X53" s="28"/>
      <c r="Y53" s="28"/>
    </row>
    <row r="54" spans="1:25">
      <c r="A54" s="1" t="s">
        <v>85</v>
      </c>
      <c r="B54" s="148">
        <v>11</v>
      </c>
      <c r="C54" s="149" t="s">
        <v>86</v>
      </c>
      <c r="D54" s="37">
        <v>1643</v>
      </c>
      <c r="E54" s="38" t="s">
        <v>87</v>
      </c>
      <c r="F54" s="39">
        <v>7</v>
      </c>
      <c r="G54" s="40">
        <v>7</v>
      </c>
      <c r="H54" s="39">
        <f t="shared" ref="H54:H69" si="6">F54-G54</f>
        <v>0</v>
      </c>
      <c r="I54" s="41">
        <f t="shared" si="5"/>
        <v>1</v>
      </c>
      <c r="J54" s="39">
        <v>0</v>
      </c>
      <c r="K54" s="40"/>
      <c r="L54" s="39">
        <f>J54-K54</f>
        <v>0</v>
      </c>
      <c r="M54" s="41"/>
      <c r="N54" s="39">
        <v>3</v>
      </c>
      <c r="O54" s="40">
        <v>0</v>
      </c>
      <c r="P54" s="39">
        <v>3</v>
      </c>
      <c r="Q54" s="41">
        <f>O54/N54</f>
        <v>0</v>
      </c>
      <c r="R54" s="41"/>
      <c r="S54" s="42"/>
      <c r="T54" s="41"/>
      <c r="U54" s="41"/>
    </row>
    <row r="55" spans="1:25">
      <c r="A55" s="1"/>
      <c r="B55" s="148"/>
      <c r="C55" s="149"/>
      <c r="D55" s="37">
        <v>1634</v>
      </c>
      <c r="E55" s="38" t="s">
        <v>88</v>
      </c>
      <c r="F55" s="39">
        <v>7</v>
      </c>
      <c r="G55" s="40">
        <v>7</v>
      </c>
      <c r="H55" s="39">
        <f t="shared" si="6"/>
        <v>0</v>
      </c>
      <c r="I55" s="41">
        <f t="shared" si="5"/>
        <v>1</v>
      </c>
      <c r="J55" s="39">
        <v>0</v>
      </c>
      <c r="K55" s="40"/>
      <c r="L55" s="39">
        <f>J55-K55</f>
        <v>0</v>
      </c>
      <c r="M55" s="41" t="e">
        <f>K55/J55</f>
        <v>#DIV/0!</v>
      </c>
      <c r="N55" s="39"/>
      <c r="O55" s="40"/>
      <c r="P55" s="39"/>
      <c r="Q55" s="41"/>
      <c r="R55" s="41"/>
      <c r="S55" s="42"/>
      <c r="T55" s="41"/>
      <c r="U55" s="41"/>
    </row>
    <row r="56" spans="1:25">
      <c r="A56" s="1"/>
      <c r="B56" s="148">
        <v>12</v>
      </c>
      <c r="C56" s="149" t="s">
        <v>89</v>
      </c>
      <c r="D56" s="37">
        <v>17694</v>
      </c>
      <c r="E56" s="38" t="s">
        <v>90</v>
      </c>
      <c r="F56" s="39">
        <v>10</v>
      </c>
      <c r="G56" s="40">
        <v>5</v>
      </c>
      <c r="H56" s="39">
        <f t="shared" si="6"/>
        <v>5</v>
      </c>
      <c r="I56" s="41">
        <f t="shared" si="5"/>
        <v>0.5</v>
      </c>
      <c r="J56" s="39"/>
      <c r="K56" s="40"/>
      <c r="L56" s="39"/>
      <c r="M56" s="41"/>
      <c r="N56" s="39">
        <v>2</v>
      </c>
      <c r="O56" s="40">
        <v>0</v>
      </c>
      <c r="P56" s="39">
        <f>N56-O56</f>
        <v>2</v>
      </c>
      <c r="Q56" s="41">
        <f>O56/N56</f>
        <v>0</v>
      </c>
      <c r="R56" s="41"/>
      <c r="S56" s="42"/>
      <c r="T56" s="41"/>
      <c r="U56" s="41"/>
    </row>
    <row r="57" spans="1:25">
      <c r="A57" s="1"/>
      <c r="B57" s="148"/>
      <c r="C57" s="149"/>
      <c r="D57" s="37">
        <v>17724</v>
      </c>
      <c r="E57" s="38" t="s">
        <v>91</v>
      </c>
      <c r="F57" s="39">
        <v>10</v>
      </c>
      <c r="G57" s="40">
        <v>10</v>
      </c>
      <c r="H57" s="39">
        <f t="shared" si="6"/>
        <v>0</v>
      </c>
      <c r="I57" s="41">
        <f t="shared" si="5"/>
        <v>1</v>
      </c>
      <c r="J57" s="39"/>
      <c r="K57" s="40"/>
      <c r="L57" s="39"/>
      <c r="M57" s="41"/>
      <c r="N57" s="39"/>
      <c r="O57" s="40"/>
      <c r="P57" s="39"/>
      <c r="Q57" s="41"/>
      <c r="R57" s="41"/>
      <c r="S57" s="42"/>
      <c r="T57" s="41"/>
      <c r="U57" s="41"/>
    </row>
    <row r="58" spans="1:25">
      <c r="A58" s="1"/>
      <c r="B58" s="148"/>
      <c r="C58" s="149"/>
      <c r="D58" s="37">
        <v>17695</v>
      </c>
      <c r="E58" s="38" t="s">
        <v>92</v>
      </c>
      <c r="F58" s="39">
        <v>10</v>
      </c>
      <c r="G58" s="40">
        <v>9</v>
      </c>
      <c r="H58" s="39">
        <f t="shared" si="6"/>
        <v>1</v>
      </c>
      <c r="I58" s="41">
        <f t="shared" si="5"/>
        <v>0.9</v>
      </c>
      <c r="J58" s="39"/>
      <c r="K58" s="40"/>
      <c r="L58" s="39"/>
      <c r="M58" s="41"/>
      <c r="N58" s="39">
        <v>2</v>
      </c>
      <c r="O58" s="40">
        <v>1</v>
      </c>
      <c r="P58" s="39">
        <f>N58-O58</f>
        <v>1</v>
      </c>
      <c r="Q58" s="41">
        <f>O58/N58</f>
        <v>0.5</v>
      </c>
      <c r="R58" s="41"/>
      <c r="S58" s="42"/>
      <c r="T58" s="41"/>
      <c r="U58" s="41"/>
    </row>
    <row r="59" spans="1:25">
      <c r="A59" s="1"/>
      <c r="B59" s="148"/>
      <c r="C59" s="149"/>
      <c r="D59" s="37">
        <v>24293</v>
      </c>
      <c r="E59" s="38" t="s">
        <v>93</v>
      </c>
      <c r="F59" s="39">
        <v>14</v>
      </c>
      <c r="G59" s="40">
        <v>3</v>
      </c>
      <c r="H59" s="39">
        <f t="shared" si="6"/>
        <v>11</v>
      </c>
      <c r="I59" s="41">
        <f t="shared" si="5"/>
        <v>0.21428571428571427</v>
      </c>
      <c r="J59" s="39"/>
      <c r="K59" s="40"/>
      <c r="L59" s="39"/>
      <c r="M59" s="41"/>
      <c r="N59" s="39"/>
      <c r="O59" s="40"/>
      <c r="P59" s="39"/>
      <c r="Q59" s="41"/>
      <c r="R59" s="41"/>
      <c r="S59" s="42"/>
      <c r="T59" s="41"/>
      <c r="U59" s="41"/>
    </row>
    <row r="60" spans="1:25">
      <c r="A60" s="1"/>
      <c r="B60" s="148">
        <v>13</v>
      </c>
      <c r="C60" s="149" t="s">
        <v>94</v>
      </c>
      <c r="D60" s="37">
        <v>2631</v>
      </c>
      <c r="E60" s="38" t="s">
        <v>95</v>
      </c>
      <c r="F60" s="39">
        <v>8</v>
      </c>
      <c r="G60" s="40">
        <v>8</v>
      </c>
      <c r="H60" s="39">
        <f t="shared" si="6"/>
        <v>0</v>
      </c>
      <c r="I60" s="41">
        <f t="shared" ref="I60:I86" si="7">G60/F60</f>
        <v>1</v>
      </c>
      <c r="J60" s="39"/>
      <c r="K60" s="40"/>
      <c r="L60" s="39"/>
      <c r="M60" s="41"/>
      <c r="N60" s="39"/>
      <c r="O60" s="40"/>
      <c r="P60" s="39"/>
      <c r="Q60" s="41"/>
      <c r="R60" s="41"/>
      <c r="S60" s="42"/>
      <c r="T60" s="41"/>
      <c r="U60" s="41"/>
    </row>
    <row r="61" spans="1:25">
      <c r="A61" s="1"/>
      <c r="B61" s="148"/>
      <c r="C61" s="149"/>
      <c r="D61" s="37">
        <v>2619</v>
      </c>
      <c r="E61" s="38" t="s">
        <v>96</v>
      </c>
      <c r="F61" s="39">
        <v>8</v>
      </c>
      <c r="G61" s="40">
        <v>6</v>
      </c>
      <c r="H61" s="39">
        <f t="shared" si="6"/>
        <v>2</v>
      </c>
      <c r="I61" s="41">
        <f t="shared" si="7"/>
        <v>0.75</v>
      </c>
      <c r="J61" s="39">
        <v>2</v>
      </c>
      <c r="K61" s="40"/>
      <c r="L61" s="39">
        <f>J61-K61</f>
        <v>2</v>
      </c>
      <c r="M61" s="41">
        <f>K61/J61</f>
        <v>0</v>
      </c>
      <c r="N61" s="39"/>
      <c r="O61" s="40"/>
      <c r="P61" s="39"/>
      <c r="Q61" s="41"/>
      <c r="R61" s="41"/>
      <c r="S61" s="42"/>
      <c r="T61" s="41"/>
      <c r="U61" s="41"/>
    </row>
    <row r="62" spans="1:25">
      <c r="A62" s="1"/>
      <c r="B62" s="36">
        <v>14</v>
      </c>
      <c r="C62" s="37" t="s">
        <v>97</v>
      </c>
      <c r="D62" s="37">
        <v>13825</v>
      </c>
      <c r="E62" s="38" t="s">
        <v>98</v>
      </c>
      <c r="F62" s="39">
        <v>10</v>
      </c>
      <c r="G62" s="40">
        <v>9</v>
      </c>
      <c r="H62" s="39">
        <f t="shared" si="6"/>
        <v>1</v>
      </c>
      <c r="I62" s="41">
        <f t="shared" si="7"/>
        <v>0.9</v>
      </c>
      <c r="J62" s="39"/>
      <c r="K62" s="40"/>
      <c r="L62" s="39"/>
      <c r="M62" s="41"/>
      <c r="N62" s="39">
        <v>1</v>
      </c>
      <c r="O62" s="40">
        <v>1</v>
      </c>
      <c r="P62" s="39">
        <f>N62-O62</f>
        <v>0</v>
      </c>
      <c r="Q62" s="41">
        <f>O62/N62</f>
        <v>1</v>
      </c>
      <c r="R62" s="41"/>
      <c r="S62" s="42"/>
      <c r="T62" s="41"/>
      <c r="U62" s="41"/>
    </row>
    <row r="63" spans="1:25">
      <c r="A63" s="1"/>
      <c r="B63" s="148">
        <v>15</v>
      </c>
      <c r="C63" s="149" t="s">
        <v>99</v>
      </c>
      <c r="D63" s="37">
        <v>12228</v>
      </c>
      <c r="E63" s="38" t="s">
        <v>100</v>
      </c>
      <c r="F63" s="39">
        <v>6</v>
      </c>
      <c r="G63" s="40">
        <v>6</v>
      </c>
      <c r="H63" s="39">
        <f t="shared" si="6"/>
        <v>0</v>
      </c>
      <c r="I63" s="41">
        <f t="shared" si="7"/>
        <v>1</v>
      </c>
      <c r="J63" s="39"/>
      <c r="K63" s="40"/>
      <c r="L63" s="39"/>
      <c r="M63" s="41"/>
      <c r="N63" s="39"/>
      <c r="O63" s="40"/>
      <c r="P63" s="39"/>
      <c r="Q63" s="41"/>
      <c r="R63" s="41"/>
      <c r="S63" s="42"/>
      <c r="T63" s="41"/>
      <c r="U63" s="41"/>
    </row>
    <row r="64" spans="1:25">
      <c r="A64" s="1"/>
      <c r="B64" s="148"/>
      <c r="C64" s="149"/>
      <c r="D64" s="37">
        <v>12515</v>
      </c>
      <c r="E64" s="38" t="s">
        <v>101</v>
      </c>
      <c r="F64" s="39">
        <v>6</v>
      </c>
      <c r="G64" s="40">
        <v>5</v>
      </c>
      <c r="H64" s="39">
        <f t="shared" si="6"/>
        <v>1</v>
      </c>
      <c r="I64" s="41">
        <f t="shared" si="7"/>
        <v>0.83333333333333337</v>
      </c>
      <c r="J64" s="39"/>
      <c r="K64" s="40"/>
      <c r="L64" s="39"/>
      <c r="M64" s="41"/>
      <c r="N64" s="39"/>
      <c r="O64" s="40"/>
      <c r="P64" s="39"/>
      <c r="Q64" s="41"/>
      <c r="R64" s="41"/>
      <c r="S64" s="42"/>
      <c r="T64" s="41"/>
      <c r="U64" s="41"/>
    </row>
    <row r="65" spans="1:25">
      <c r="A65" s="1"/>
      <c r="B65" s="148"/>
      <c r="C65" s="149"/>
      <c r="D65" s="37">
        <v>12127</v>
      </c>
      <c r="E65" s="38" t="s">
        <v>102</v>
      </c>
      <c r="F65" s="39">
        <v>8</v>
      </c>
      <c r="G65" s="40">
        <v>8</v>
      </c>
      <c r="H65" s="39">
        <f t="shared" si="6"/>
        <v>0</v>
      </c>
      <c r="I65" s="41">
        <f t="shared" si="7"/>
        <v>1</v>
      </c>
      <c r="J65" s="39"/>
      <c r="K65" s="40"/>
      <c r="L65" s="39"/>
      <c r="M65" s="41"/>
      <c r="N65" s="39">
        <v>6</v>
      </c>
      <c r="O65" s="40">
        <v>4</v>
      </c>
      <c r="P65" s="39">
        <f>N65-O65</f>
        <v>2</v>
      </c>
      <c r="Q65" s="41">
        <f>O65/N65</f>
        <v>0.66666666666666663</v>
      </c>
      <c r="R65" s="41"/>
      <c r="S65" s="42"/>
      <c r="T65" s="41"/>
      <c r="U65" s="41"/>
    </row>
    <row r="66" spans="1:25">
      <c r="A66" s="1"/>
      <c r="B66" s="148"/>
      <c r="C66" s="149"/>
      <c r="D66" s="37">
        <v>12227</v>
      </c>
      <c r="E66" s="38" t="s">
        <v>103</v>
      </c>
      <c r="F66" s="39">
        <v>14</v>
      </c>
      <c r="G66" s="40">
        <v>11</v>
      </c>
      <c r="H66" s="39">
        <f t="shared" si="6"/>
        <v>3</v>
      </c>
      <c r="I66" s="41">
        <f t="shared" si="7"/>
        <v>0.7857142857142857</v>
      </c>
      <c r="J66" s="39"/>
      <c r="K66" s="40"/>
      <c r="L66" s="39"/>
      <c r="M66" s="41"/>
      <c r="N66" s="39">
        <v>2</v>
      </c>
      <c r="O66" s="40">
        <v>0</v>
      </c>
      <c r="P66" s="39">
        <f>N66-O66</f>
        <v>2</v>
      </c>
      <c r="Q66" s="41">
        <f>O66/N66</f>
        <v>0</v>
      </c>
      <c r="R66" s="41"/>
      <c r="S66" s="42"/>
      <c r="T66" s="41"/>
      <c r="U66" s="41"/>
    </row>
    <row r="67" spans="1:25">
      <c r="A67" s="1"/>
      <c r="B67" s="148"/>
      <c r="C67" s="149"/>
      <c r="D67" s="37"/>
      <c r="E67" s="38" t="s">
        <v>104</v>
      </c>
      <c r="F67" s="39">
        <v>10</v>
      </c>
      <c r="G67" s="40">
        <v>0</v>
      </c>
      <c r="H67" s="39">
        <f t="shared" si="6"/>
        <v>10</v>
      </c>
      <c r="I67" s="41">
        <f t="shared" si="7"/>
        <v>0</v>
      </c>
      <c r="J67" s="39"/>
      <c r="K67" s="40"/>
      <c r="L67" s="39"/>
      <c r="M67" s="41"/>
      <c r="N67" s="39"/>
      <c r="O67" s="40"/>
      <c r="P67" s="39"/>
      <c r="Q67" s="41"/>
      <c r="R67" s="41"/>
      <c r="S67" s="42"/>
      <c r="T67" s="41"/>
      <c r="U67" s="41"/>
    </row>
    <row r="68" spans="1:25">
      <c r="A68" s="1"/>
      <c r="B68" s="148"/>
      <c r="C68" s="149"/>
      <c r="D68" s="37">
        <v>12100</v>
      </c>
      <c r="E68" s="38" t="s">
        <v>105</v>
      </c>
      <c r="F68" s="39">
        <v>22</v>
      </c>
      <c r="G68" s="40">
        <v>14</v>
      </c>
      <c r="H68" s="39">
        <f t="shared" si="6"/>
        <v>8</v>
      </c>
      <c r="I68" s="41">
        <f t="shared" si="7"/>
        <v>0.63636363636363635</v>
      </c>
      <c r="J68" s="39"/>
      <c r="K68" s="40"/>
      <c r="L68" s="39"/>
      <c r="M68" s="41"/>
      <c r="N68" s="39">
        <v>2</v>
      </c>
      <c r="O68" s="40">
        <v>0</v>
      </c>
      <c r="P68" s="39">
        <f>N68-O68</f>
        <v>2</v>
      </c>
      <c r="Q68" s="41">
        <f>O68/N68</f>
        <v>0</v>
      </c>
      <c r="R68" s="41"/>
      <c r="S68" s="42"/>
      <c r="T68" s="41"/>
      <c r="U68" s="41"/>
    </row>
    <row r="69" spans="1:25">
      <c r="A69" s="1"/>
      <c r="B69" s="148"/>
      <c r="C69" s="37" t="s">
        <v>106</v>
      </c>
      <c r="D69" s="37">
        <v>16816</v>
      </c>
      <c r="E69" s="38" t="s">
        <v>107</v>
      </c>
      <c r="F69" s="39">
        <v>15</v>
      </c>
      <c r="G69" s="40">
        <v>6</v>
      </c>
      <c r="H69" s="39">
        <f t="shared" si="6"/>
        <v>9</v>
      </c>
      <c r="I69" s="41">
        <f t="shared" si="7"/>
        <v>0.4</v>
      </c>
      <c r="J69" s="39"/>
      <c r="K69" s="40"/>
      <c r="L69" s="39"/>
      <c r="M69" s="41"/>
      <c r="N69" s="39">
        <v>2</v>
      </c>
      <c r="O69" s="40">
        <v>1</v>
      </c>
      <c r="P69" s="39">
        <f>N69-O69</f>
        <v>1</v>
      </c>
      <c r="Q69" s="41">
        <f>O69/N69</f>
        <v>0.5</v>
      </c>
      <c r="R69" s="43">
        <v>2</v>
      </c>
      <c r="S69" s="42"/>
      <c r="T69" s="41">
        <f>S69/R69</f>
        <v>0</v>
      </c>
      <c r="U69" s="41"/>
    </row>
    <row r="70" spans="1:25">
      <c r="A70" s="5" t="s">
        <v>108</v>
      </c>
      <c r="B70" s="5"/>
      <c r="C70" s="5"/>
      <c r="D70" s="5"/>
      <c r="E70" s="5"/>
      <c r="F70" s="16">
        <f>SUM(F54:F69)</f>
        <v>165</v>
      </c>
      <c r="G70" s="16">
        <f>SUM(G54:G69)</f>
        <v>114</v>
      </c>
      <c r="H70" s="16">
        <f>SUM(H54:H69)</f>
        <v>51</v>
      </c>
      <c r="I70" s="27">
        <f t="shared" si="7"/>
        <v>0.69090909090909092</v>
      </c>
      <c r="J70" s="16">
        <f>SUM(J54:J69)</f>
        <v>2</v>
      </c>
      <c r="K70" s="16">
        <f>SUM(K54:K69)</f>
        <v>0</v>
      </c>
      <c r="L70" s="16">
        <f>J70-K70</f>
        <v>2</v>
      </c>
      <c r="M70" s="27">
        <f>K70/J70</f>
        <v>0</v>
      </c>
      <c r="N70" s="16">
        <f>SUM(N54:N69)</f>
        <v>20</v>
      </c>
      <c r="O70" s="16">
        <f>SUM(O54:O69)</f>
        <v>7</v>
      </c>
      <c r="P70" s="16">
        <f>SUM(P54:P69)</f>
        <v>13</v>
      </c>
      <c r="Q70" s="27">
        <f>O70/N70</f>
        <v>0.35</v>
      </c>
      <c r="R70" s="27"/>
      <c r="S70" s="27"/>
      <c r="T70" s="27"/>
      <c r="U70" s="27"/>
      <c r="V70" s="44"/>
      <c r="W70" s="44"/>
      <c r="X70" s="44"/>
      <c r="Y70" s="44"/>
    </row>
    <row r="71" spans="1:25">
      <c r="A71" s="150" t="s">
        <v>109</v>
      </c>
      <c r="B71" s="5">
        <v>16</v>
      </c>
      <c r="C71" s="12" t="s">
        <v>110</v>
      </c>
      <c r="D71" s="15">
        <v>254</v>
      </c>
      <c r="E71" s="45" t="s">
        <v>111</v>
      </c>
      <c r="F71" s="46">
        <v>2</v>
      </c>
      <c r="G71" s="47">
        <v>0</v>
      </c>
      <c r="H71" s="46">
        <f t="shared" ref="H71:H84" si="8">F71-G71</f>
        <v>2</v>
      </c>
      <c r="I71" s="48">
        <f t="shared" si="7"/>
        <v>0</v>
      </c>
      <c r="J71" s="49"/>
      <c r="K71" s="47"/>
      <c r="L71" s="46"/>
      <c r="M71" s="48"/>
      <c r="N71" s="46">
        <v>2</v>
      </c>
      <c r="O71" s="47">
        <v>1</v>
      </c>
      <c r="P71" s="46">
        <f>N71-O71</f>
        <v>1</v>
      </c>
      <c r="Q71" s="48">
        <f>O71/N71</f>
        <v>0.5</v>
      </c>
      <c r="R71" s="48"/>
      <c r="S71" s="50"/>
      <c r="T71" s="48"/>
      <c r="U71" s="48"/>
    </row>
    <row r="72" spans="1:25">
      <c r="A72" s="150"/>
      <c r="B72" s="5"/>
      <c r="C72" s="12"/>
      <c r="D72" s="15">
        <v>348</v>
      </c>
      <c r="E72" s="45" t="s">
        <v>112</v>
      </c>
      <c r="F72" s="46">
        <v>14</v>
      </c>
      <c r="G72" s="47">
        <v>14</v>
      </c>
      <c r="H72" s="46">
        <f t="shared" si="8"/>
        <v>0</v>
      </c>
      <c r="I72" s="48">
        <f t="shared" si="7"/>
        <v>1</v>
      </c>
      <c r="J72" s="49"/>
      <c r="K72" s="47"/>
      <c r="L72" s="46"/>
      <c r="M72" s="48"/>
      <c r="N72" s="46"/>
      <c r="O72" s="47"/>
      <c r="P72" s="46"/>
      <c r="Q72" s="48"/>
      <c r="R72" s="48"/>
      <c r="S72" s="50"/>
      <c r="T72" s="48"/>
      <c r="U72" s="48"/>
    </row>
    <row r="73" spans="1:25">
      <c r="A73" s="150"/>
      <c r="B73" s="5"/>
      <c r="C73" s="12" t="s">
        <v>113</v>
      </c>
      <c r="D73" s="15">
        <v>646</v>
      </c>
      <c r="E73" s="45" t="s">
        <v>114</v>
      </c>
      <c r="F73" s="46">
        <v>5</v>
      </c>
      <c r="G73" s="47">
        <v>3</v>
      </c>
      <c r="H73" s="46">
        <f t="shared" si="8"/>
        <v>2</v>
      </c>
      <c r="I73" s="48">
        <f t="shared" si="7"/>
        <v>0.6</v>
      </c>
      <c r="J73" s="49">
        <v>5</v>
      </c>
      <c r="K73" s="47"/>
      <c r="L73" s="46">
        <f>J73-K73</f>
        <v>5</v>
      </c>
      <c r="M73" s="48">
        <f>K73/J73</f>
        <v>0</v>
      </c>
      <c r="N73" s="46"/>
      <c r="O73" s="47"/>
      <c r="P73" s="46"/>
      <c r="Q73" s="48"/>
      <c r="R73" s="48"/>
      <c r="S73" s="50"/>
      <c r="T73" s="48"/>
      <c r="U73" s="48"/>
    </row>
    <row r="74" spans="1:25">
      <c r="A74" s="150"/>
      <c r="B74" s="5"/>
      <c r="C74" s="12"/>
      <c r="D74" s="15">
        <v>656</v>
      </c>
      <c r="E74" s="45" t="s">
        <v>115</v>
      </c>
      <c r="F74" s="46">
        <v>25</v>
      </c>
      <c r="G74" s="47">
        <v>14</v>
      </c>
      <c r="H74" s="46">
        <f t="shared" si="8"/>
        <v>11</v>
      </c>
      <c r="I74" s="48">
        <f t="shared" si="7"/>
        <v>0.56000000000000005</v>
      </c>
      <c r="J74" s="49"/>
      <c r="K74" s="47"/>
      <c r="L74" s="46"/>
      <c r="M74" s="48"/>
      <c r="N74" s="46"/>
      <c r="O74" s="47"/>
      <c r="P74" s="46"/>
      <c r="Q74" s="48"/>
      <c r="R74" s="48"/>
      <c r="S74" s="50"/>
      <c r="T74" s="48"/>
      <c r="U74" s="48"/>
    </row>
    <row r="75" spans="1:25">
      <c r="A75" s="150"/>
      <c r="B75" s="5">
        <v>17</v>
      </c>
      <c r="C75" s="12" t="s">
        <v>116</v>
      </c>
      <c r="D75" s="15">
        <v>10886</v>
      </c>
      <c r="E75" s="45" t="s">
        <v>117</v>
      </c>
      <c r="F75" s="46">
        <v>15</v>
      </c>
      <c r="G75" s="47">
        <v>15</v>
      </c>
      <c r="H75" s="46">
        <f t="shared" si="8"/>
        <v>0</v>
      </c>
      <c r="I75" s="48">
        <f t="shared" si="7"/>
        <v>1</v>
      </c>
      <c r="J75" s="49">
        <v>2</v>
      </c>
      <c r="K75" s="47"/>
      <c r="L75" s="46">
        <f>J75-K75</f>
        <v>2</v>
      </c>
      <c r="M75" s="48">
        <f>K75/J75</f>
        <v>0</v>
      </c>
      <c r="N75" s="46">
        <v>1</v>
      </c>
      <c r="O75" s="47">
        <v>1</v>
      </c>
      <c r="P75" s="46">
        <f>N75-O75</f>
        <v>0</v>
      </c>
      <c r="Q75" s="48">
        <f>O75/N75</f>
        <v>1</v>
      </c>
      <c r="R75" s="48"/>
      <c r="S75" s="50"/>
      <c r="T75" s="48"/>
      <c r="U75" s="48"/>
    </row>
    <row r="76" spans="1:25">
      <c r="A76" s="150"/>
      <c r="B76" s="5"/>
      <c r="C76" s="12"/>
      <c r="D76" s="15">
        <v>10723</v>
      </c>
      <c r="E76" s="45" t="s">
        <v>118</v>
      </c>
      <c r="F76" s="46">
        <v>17</v>
      </c>
      <c r="G76" s="47">
        <v>7</v>
      </c>
      <c r="H76" s="46">
        <f t="shared" si="8"/>
        <v>10</v>
      </c>
      <c r="I76" s="48">
        <f t="shared" si="7"/>
        <v>0.41176470588235292</v>
      </c>
      <c r="J76" s="49"/>
      <c r="K76" s="47"/>
      <c r="L76" s="46"/>
      <c r="M76" s="48"/>
      <c r="N76" s="46">
        <v>5</v>
      </c>
      <c r="O76" s="47">
        <v>4</v>
      </c>
      <c r="P76" s="46">
        <f>N76-O76</f>
        <v>1</v>
      </c>
      <c r="Q76" s="48">
        <f>O76/N76</f>
        <v>0.8</v>
      </c>
      <c r="R76" s="48"/>
      <c r="S76" s="50"/>
      <c r="T76" s="48"/>
      <c r="U76" s="48"/>
    </row>
    <row r="77" spans="1:25">
      <c r="A77" s="150"/>
      <c r="B77" s="5"/>
      <c r="C77" s="12"/>
      <c r="D77" s="15">
        <v>10888</v>
      </c>
      <c r="E77" s="45" t="s">
        <v>119</v>
      </c>
      <c r="F77" s="46">
        <v>7</v>
      </c>
      <c r="G77" s="47">
        <v>0</v>
      </c>
      <c r="H77" s="46">
        <f t="shared" si="8"/>
        <v>7</v>
      </c>
      <c r="I77" s="48">
        <f t="shared" si="7"/>
        <v>0</v>
      </c>
      <c r="J77" s="49"/>
      <c r="K77" s="47"/>
      <c r="L77" s="46"/>
      <c r="M77" s="48"/>
      <c r="N77" s="46">
        <v>10</v>
      </c>
      <c r="O77" s="47">
        <v>0</v>
      </c>
      <c r="P77" s="46">
        <f>N77-O77</f>
        <v>10</v>
      </c>
      <c r="Q77" s="48">
        <f>O77/N77</f>
        <v>0</v>
      </c>
      <c r="R77" s="48"/>
      <c r="S77" s="50"/>
      <c r="T77" s="48"/>
      <c r="U77" s="48"/>
      <c r="V77" t="s">
        <v>56</v>
      </c>
    </row>
    <row r="78" spans="1:25">
      <c r="A78" s="150"/>
      <c r="B78" s="5"/>
      <c r="C78" s="12"/>
      <c r="D78" s="15">
        <v>10989</v>
      </c>
      <c r="E78" s="45" t="s">
        <v>120</v>
      </c>
      <c r="F78" s="46">
        <v>28</v>
      </c>
      <c r="G78" s="47">
        <v>9</v>
      </c>
      <c r="H78" s="46">
        <f t="shared" si="8"/>
        <v>19</v>
      </c>
      <c r="I78" s="48">
        <f t="shared" si="7"/>
        <v>0.32142857142857145</v>
      </c>
      <c r="J78" s="49">
        <v>4</v>
      </c>
      <c r="K78" s="47"/>
      <c r="L78" s="46">
        <f>J78-K78</f>
        <v>4</v>
      </c>
      <c r="M78" s="48">
        <f>K78/J78</f>
        <v>0</v>
      </c>
      <c r="N78" s="46">
        <v>7</v>
      </c>
      <c r="O78" s="47">
        <v>4</v>
      </c>
      <c r="P78" s="46">
        <f>N78-O78</f>
        <v>3</v>
      </c>
      <c r="Q78" s="48">
        <f>O78/N78</f>
        <v>0.5714285714285714</v>
      </c>
      <c r="R78" s="48"/>
      <c r="S78" s="50"/>
      <c r="T78" s="48"/>
      <c r="U78" s="48"/>
    </row>
    <row r="79" spans="1:25">
      <c r="A79" s="150"/>
      <c r="B79" s="5"/>
      <c r="C79" s="15" t="s">
        <v>121</v>
      </c>
      <c r="D79" s="15">
        <v>1359</v>
      </c>
      <c r="E79" s="45" t="s">
        <v>122</v>
      </c>
      <c r="F79" s="46">
        <v>10</v>
      </c>
      <c r="G79" s="47">
        <v>6</v>
      </c>
      <c r="H79" s="46">
        <f t="shared" si="8"/>
        <v>4</v>
      </c>
      <c r="I79" s="48">
        <f t="shared" si="7"/>
        <v>0.6</v>
      </c>
      <c r="J79" s="49"/>
      <c r="K79" s="47"/>
      <c r="L79" s="46"/>
      <c r="M79" s="48"/>
      <c r="N79" s="46"/>
      <c r="O79" s="47"/>
      <c r="P79" s="46"/>
      <c r="Q79" s="48"/>
      <c r="R79" s="48"/>
      <c r="S79" s="50"/>
      <c r="T79" s="48"/>
      <c r="U79" s="48"/>
    </row>
    <row r="80" spans="1:25">
      <c r="A80" s="150"/>
      <c r="B80" s="5">
        <v>18</v>
      </c>
      <c r="C80" s="15" t="s">
        <v>123</v>
      </c>
      <c r="D80" s="15">
        <v>1062</v>
      </c>
      <c r="E80" s="45" t="s">
        <v>124</v>
      </c>
      <c r="F80" s="46">
        <v>10</v>
      </c>
      <c r="G80" s="47">
        <v>8</v>
      </c>
      <c r="H80" s="46">
        <f t="shared" si="8"/>
        <v>2</v>
      </c>
      <c r="I80" s="48">
        <f t="shared" si="7"/>
        <v>0.8</v>
      </c>
      <c r="J80" s="49"/>
      <c r="K80" s="47"/>
      <c r="L80" s="46"/>
      <c r="M80" s="48"/>
      <c r="N80" s="46"/>
      <c r="O80" s="47"/>
      <c r="P80" s="46"/>
      <c r="Q80" s="48"/>
      <c r="R80" s="48"/>
      <c r="S80" s="50"/>
      <c r="T80" s="48"/>
      <c r="U80" s="48"/>
    </row>
    <row r="81" spans="1:25">
      <c r="A81" s="150"/>
      <c r="B81" s="5"/>
      <c r="C81" s="51" t="s">
        <v>125</v>
      </c>
      <c r="D81" s="15">
        <v>2969</v>
      </c>
      <c r="E81" s="45" t="s">
        <v>126</v>
      </c>
      <c r="F81" s="46">
        <v>10</v>
      </c>
      <c r="G81" s="47">
        <v>8</v>
      </c>
      <c r="H81" s="46">
        <f t="shared" si="8"/>
        <v>2</v>
      </c>
      <c r="I81" s="48">
        <f t="shared" si="7"/>
        <v>0.8</v>
      </c>
      <c r="J81" s="49"/>
      <c r="K81" s="47"/>
      <c r="L81" s="46"/>
      <c r="M81" s="48"/>
      <c r="N81" s="46"/>
      <c r="O81" s="47"/>
      <c r="P81" s="46"/>
      <c r="Q81" s="48"/>
      <c r="R81" s="48"/>
      <c r="S81" s="50"/>
      <c r="T81" s="48"/>
      <c r="U81" s="48"/>
    </row>
    <row r="82" spans="1:25">
      <c r="A82" s="150"/>
      <c r="B82" s="26">
        <v>19</v>
      </c>
      <c r="C82" s="15" t="s">
        <v>127</v>
      </c>
      <c r="D82" s="15">
        <v>10079</v>
      </c>
      <c r="E82" s="45" t="s">
        <v>128</v>
      </c>
      <c r="F82" s="46">
        <v>5</v>
      </c>
      <c r="G82" s="47">
        <v>5</v>
      </c>
      <c r="H82" s="46">
        <f t="shared" si="8"/>
        <v>0</v>
      </c>
      <c r="I82" s="48">
        <f t="shared" si="7"/>
        <v>1</v>
      </c>
      <c r="J82" s="49"/>
      <c r="K82" s="47"/>
      <c r="L82" s="46"/>
      <c r="M82" s="48"/>
      <c r="N82" s="46"/>
      <c r="O82" s="47"/>
      <c r="P82" s="46"/>
      <c r="Q82" s="48"/>
      <c r="R82" s="48"/>
      <c r="S82" s="50"/>
      <c r="T82" s="48"/>
      <c r="U82" s="48"/>
    </row>
    <row r="83" spans="1:25">
      <c r="A83" s="150"/>
      <c r="B83" s="5">
        <v>22</v>
      </c>
      <c r="C83" s="12" t="s">
        <v>129</v>
      </c>
      <c r="D83" s="15">
        <v>9998</v>
      </c>
      <c r="E83" s="45" t="s">
        <v>130</v>
      </c>
      <c r="F83" s="46">
        <v>9</v>
      </c>
      <c r="G83" s="47">
        <v>8</v>
      </c>
      <c r="H83" s="46">
        <f t="shared" si="8"/>
        <v>1</v>
      </c>
      <c r="I83" s="48">
        <f t="shared" si="7"/>
        <v>0.88888888888888884</v>
      </c>
      <c r="J83" s="49">
        <v>4</v>
      </c>
      <c r="K83" s="47"/>
      <c r="L83" s="46">
        <f>J83-K83</f>
        <v>4</v>
      </c>
      <c r="M83" s="48"/>
      <c r="N83" s="46">
        <v>2</v>
      </c>
      <c r="O83" s="47">
        <v>0</v>
      </c>
      <c r="P83" s="46">
        <f>N83-O83</f>
        <v>2</v>
      </c>
      <c r="Q83" s="48">
        <f>O83/N83</f>
        <v>0</v>
      </c>
      <c r="R83" s="48"/>
      <c r="S83" s="50"/>
      <c r="T83" s="48"/>
      <c r="U83" s="48"/>
    </row>
    <row r="84" spans="1:25">
      <c r="A84" s="150"/>
      <c r="B84" s="5"/>
      <c r="C84" s="12"/>
      <c r="D84" s="15">
        <v>10014</v>
      </c>
      <c r="E84" s="45" t="s">
        <v>131</v>
      </c>
      <c r="F84" s="46">
        <v>4</v>
      </c>
      <c r="G84" s="47">
        <v>3</v>
      </c>
      <c r="H84" s="46">
        <f t="shared" si="8"/>
        <v>1</v>
      </c>
      <c r="I84" s="48">
        <f t="shared" si="7"/>
        <v>0.75</v>
      </c>
      <c r="J84" s="49"/>
      <c r="K84" s="47"/>
      <c r="L84" s="46"/>
      <c r="M84" s="48"/>
      <c r="N84" s="46">
        <v>2</v>
      </c>
      <c r="O84" s="47">
        <v>0</v>
      </c>
      <c r="P84" s="46">
        <f>N84-O84</f>
        <v>2</v>
      </c>
      <c r="Q84" s="48">
        <f>O84/N84</f>
        <v>0</v>
      </c>
      <c r="R84" s="48"/>
      <c r="S84" s="50"/>
      <c r="T84" s="48"/>
      <c r="U84" s="48"/>
    </row>
    <row r="85" spans="1:25">
      <c r="A85" s="10" t="s">
        <v>132</v>
      </c>
      <c r="B85" s="10"/>
      <c r="C85" s="10"/>
      <c r="D85" s="10"/>
      <c r="E85" s="10"/>
      <c r="F85" s="16">
        <f>SUM(F71:F84)</f>
        <v>161</v>
      </c>
      <c r="G85" s="16">
        <f>SUM(G71:G84)</f>
        <v>100</v>
      </c>
      <c r="H85" s="16">
        <f>SUM(H71:H84)</f>
        <v>61</v>
      </c>
      <c r="I85" s="27">
        <f t="shared" si="7"/>
        <v>0.6211180124223602</v>
      </c>
      <c r="J85" s="16">
        <f>SUM(J71:J84)</f>
        <v>15</v>
      </c>
      <c r="K85" s="16">
        <f>SUM(K71:K84)</f>
        <v>0</v>
      </c>
      <c r="L85" s="16">
        <f>J85-K85</f>
        <v>15</v>
      </c>
      <c r="M85" s="27">
        <f>K85/J85</f>
        <v>0</v>
      </c>
      <c r="N85" s="16">
        <f>SUM(N71:N84)</f>
        <v>29</v>
      </c>
      <c r="O85" s="16">
        <f>SUM(O71:O84)</f>
        <v>10</v>
      </c>
      <c r="P85" s="16">
        <f>SUM(P71:P84)</f>
        <v>19</v>
      </c>
      <c r="Q85" s="27">
        <f>O85/N85</f>
        <v>0.34482758620689657</v>
      </c>
      <c r="R85" s="27"/>
      <c r="S85" s="27"/>
      <c r="T85" s="27"/>
      <c r="U85" s="27"/>
      <c r="V85" s="44"/>
      <c r="W85" s="44"/>
      <c r="X85" s="44"/>
      <c r="Y85" s="44"/>
    </row>
    <row r="86" spans="1:25">
      <c r="A86" s="10" t="s">
        <v>133</v>
      </c>
      <c r="B86" s="10"/>
      <c r="C86" s="10"/>
      <c r="D86" s="10"/>
      <c r="E86" s="10"/>
      <c r="F86" s="16">
        <f>F37+F53+F70+F85</f>
        <v>885</v>
      </c>
      <c r="G86" s="16">
        <f>G37+G53+G70+G85</f>
        <v>674</v>
      </c>
      <c r="H86" s="16">
        <f>H37+H53+H70+H85</f>
        <v>211</v>
      </c>
      <c r="I86" s="27">
        <f t="shared" si="7"/>
        <v>0.76158192090395482</v>
      </c>
      <c r="J86" s="16">
        <f>J37+J53+J70+J85</f>
        <v>53</v>
      </c>
      <c r="K86" s="16">
        <f>K37+K53+K70+K85</f>
        <v>20</v>
      </c>
      <c r="L86" s="16">
        <f>L37+L53+L70+L85</f>
        <v>33</v>
      </c>
      <c r="M86" s="27">
        <f>K86/J86</f>
        <v>0.37735849056603776</v>
      </c>
      <c r="N86" s="16">
        <f>N37+N53+N70+N85</f>
        <v>172</v>
      </c>
      <c r="O86" s="16">
        <f>O37+O53+O70+O85</f>
        <v>64</v>
      </c>
      <c r="P86" s="16">
        <f>P37+P53+P70+P85</f>
        <v>108</v>
      </c>
      <c r="Q86" s="27">
        <f>O86/N86</f>
        <v>0.37209302325581395</v>
      </c>
      <c r="R86" s="52">
        <f>R37+R53</f>
        <v>3</v>
      </c>
      <c r="S86" s="52">
        <f>S37+S53</f>
        <v>3</v>
      </c>
      <c r="T86" s="52">
        <f>T37+T53</f>
        <v>0</v>
      </c>
      <c r="U86" s="27">
        <f>S86/R86</f>
        <v>1</v>
      </c>
      <c r="V86" s="44"/>
      <c r="W86" s="44"/>
      <c r="X86" s="44"/>
      <c r="Y86" s="44"/>
    </row>
    <row r="87" spans="1:25" ht="15">
      <c r="A87" s="151" t="s">
        <v>134</v>
      </c>
      <c r="B87" s="151"/>
      <c r="C87" s="151"/>
      <c r="D87" s="151"/>
      <c r="E87" s="151"/>
      <c r="F87" s="53"/>
      <c r="G87" s="54"/>
      <c r="H87" s="53"/>
      <c r="I87" s="53"/>
      <c r="J87" s="53"/>
      <c r="K87" s="53"/>
      <c r="L87" s="53"/>
      <c r="M87" s="53"/>
      <c r="N87" s="53"/>
      <c r="O87" s="54"/>
      <c r="P87" s="53"/>
      <c r="Q87" s="55"/>
      <c r="R87" s="55"/>
      <c r="S87" s="55"/>
      <c r="T87" s="55"/>
      <c r="U87" s="55"/>
    </row>
    <row r="89" spans="1:25">
      <c r="A89" s="152" t="s">
        <v>135</v>
      </c>
      <c r="B89" s="152"/>
      <c r="C89" s="152"/>
      <c r="D89" s="152"/>
      <c r="E89" s="152"/>
      <c r="F89" s="152"/>
      <c r="G89" s="152"/>
      <c r="H89" s="152"/>
      <c r="I89" s="152"/>
      <c r="J89" s="152"/>
      <c r="K89" s="152"/>
      <c r="L89" s="152"/>
      <c r="M89" s="152"/>
      <c r="N89" s="152"/>
      <c r="O89" s="152"/>
      <c r="P89" s="152"/>
      <c r="Q89" s="152"/>
      <c r="R89" s="152"/>
      <c r="S89" s="152"/>
      <c r="T89" s="152"/>
      <c r="U89" s="152"/>
    </row>
    <row r="90" spans="1:25">
      <c r="A90" s="14" t="s">
        <v>0</v>
      </c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</row>
    <row r="91" spans="1:25">
      <c r="A91" s="13" t="s">
        <v>1</v>
      </c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</row>
    <row r="92" spans="1:25">
      <c r="A92" s="12" t="s">
        <v>225</v>
      </c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</row>
    <row r="93" spans="1:25">
      <c r="A93" s="153" t="s">
        <v>3</v>
      </c>
      <c r="B93" s="153"/>
      <c r="C93" s="153"/>
      <c r="D93" s="153"/>
      <c r="E93" s="153"/>
      <c r="F93" s="9" t="s">
        <v>8</v>
      </c>
      <c r="G93" s="9"/>
      <c r="H93" s="9"/>
      <c r="I93" s="9"/>
      <c r="J93" s="9"/>
      <c r="K93" s="9"/>
      <c r="L93" s="9"/>
      <c r="M93" s="9"/>
      <c r="N93" s="9" t="s">
        <v>9</v>
      </c>
      <c r="O93" s="9"/>
      <c r="P93" s="9"/>
      <c r="Q93" s="9"/>
      <c r="R93" s="9"/>
      <c r="S93" s="9"/>
      <c r="T93" s="9"/>
      <c r="U93" s="9"/>
      <c r="V93" s="9" t="s">
        <v>137</v>
      </c>
      <c r="W93" s="9"/>
      <c r="X93" s="9"/>
      <c r="Y93" s="9"/>
    </row>
    <row r="94" spans="1:25">
      <c r="A94" s="153"/>
      <c r="B94" s="153"/>
      <c r="C94" s="153"/>
      <c r="D94" s="153"/>
      <c r="E94" s="153"/>
      <c r="F94" s="9" t="s">
        <v>10</v>
      </c>
      <c r="G94" s="9"/>
      <c r="H94" s="9"/>
      <c r="I94" s="9"/>
      <c r="J94" s="9" t="s">
        <v>11</v>
      </c>
      <c r="K94" s="9"/>
      <c r="L94" s="9"/>
      <c r="M94" s="9"/>
      <c r="N94" s="9" t="s">
        <v>10</v>
      </c>
      <c r="O94" s="9"/>
      <c r="P94" s="9"/>
      <c r="Q94" s="9"/>
      <c r="R94" s="9" t="s">
        <v>11</v>
      </c>
      <c r="S94" s="9"/>
      <c r="T94" s="9"/>
      <c r="U94" s="9"/>
      <c r="V94" s="9"/>
      <c r="W94" s="9"/>
      <c r="X94" s="9"/>
      <c r="Y94" s="9"/>
    </row>
    <row r="95" spans="1:25">
      <c r="A95" s="153"/>
      <c r="B95" s="153"/>
      <c r="C95" s="153"/>
      <c r="D95" s="153"/>
      <c r="E95" s="153"/>
      <c r="F95" s="18" t="s">
        <v>12</v>
      </c>
      <c r="G95" s="18" t="s">
        <v>13</v>
      </c>
      <c r="H95" s="18" t="s">
        <v>14</v>
      </c>
      <c r="I95" s="18" t="s">
        <v>15</v>
      </c>
      <c r="J95" s="18" t="s">
        <v>12</v>
      </c>
      <c r="K95" s="18" t="s">
        <v>13</v>
      </c>
      <c r="L95" s="18" t="s">
        <v>14</v>
      </c>
      <c r="M95" s="18" t="s">
        <v>15</v>
      </c>
      <c r="N95" s="18" t="s">
        <v>12</v>
      </c>
      <c r="O95" s="18" t="s">
        <v>13</v>
      </c>
      <c r="P95" s="18" t="s">
        <v>14</v>
      </c>
      <c r="Q95" s="18" t="s">
        <v>15</v>
      </c>
      <c r="R95" s="18" t="s">
        <v>12</v>
      </c>
      <c r="S95" s="18" t="s">
        <v>13</v>
      </c>
      <c r="T95" s="18" t="s">
        <v>14</v>
      </c>
      <c r="U95" s="18" t="s">
        <v>15</v>
      </c>
      <c r="V95" s="18" t="s">
        <v>12</v>
      </c>
      <c r="W95" s="18" t="s">
        <v>13</v>
      </c>
      <c r="X95" s="18" t="s">
        <v>14</v>
      </c>
      <c r="Y95" s="18" t="s">
        <v>15</v>
      </c>
    </row>
    <row r="96" spans="1:25" ht="17.399999999999999">
      <c r="A96" s="154" t="s">
        <v>16</v>
      </c>
      <c r="B96" s="154"/>
      <c r="C96" s="154"/>
      <c r="D96" s="154"/>
      <c r="E96" s="154"/>
      <c r="F96" s="56">
        <f t="shared" ref="F96:U96" si="9">F37</f>
        <v>399</v>
      </c>
      <c r="G96" s="56">
        <f t="shared" si="9"/>
        <v>339</v>
      </c>
      <c r="H96" s="56">
        <f t="shared" si="9"/>
        <v>60</v>
      </c>
      <c r="I96" s="57">
        <f t="shared" si="9"/>
        <v>0.84962406015037595</v>
      </c>
      <c r="J96" s="56">
        <f t="shared" si="9"/>
        <v>14</v>
      </c>
      <c r="K96" s="56">
        <f t="shared" si="9"/>
        <v>0</v>
      </c>
      <c r="L96" s="56">
        <f t="shared" si="9"/>
        <v>14</v>
      </c>
      <c r="M96" s="57">
        <f t="shared" si="9"/>
        <v>0</v>
      </c>
      <c r="N96" s="56">
        <f t="shared" si="9"/>
        <v>103</v>
      </c>
      <c r="O96" s="56">
        <f t="shared" si="9"/>
        <v>33</v>
      </c>
      <c r="P96" s="56">
        <f t="shared" si="9"/>
        <v>70</v>
      </c>
      <c r="Q96" s="57">
        <f t="shared" si="9"/>
        <v>0.32038834951456313</v>
      </c>
      <c r="R96" s="56">
        <f t="shared" si="9"/>
        <v>3</v>
      </c>
      <c r="S96" s="56">
        <f t="shared" si="9"/>
        <v>3</v>
      </c>
      <c r="T96" s="56">
        <f t="shared" si="9"/>
        <v>0</v>
      </c>
      <c r="U96" s="57">
        <f t="shared" si="9"/>
        <v>1</v>
      </c>
      <c r="V96" s="56">
        <f t="shared" ref="V96:W100" si="10">F96+J96+N96+R96</f>
        <v>519</v>
      </c>
      <c r="W96" s="56">
        <f t="shared" si="10"/>
        <v>375</v>
      </c>
      <c r="X96" s="56">
        <f>V96-W96</f>
        <v>144</v>
      </c>
      <c r="Y96" s="57">
        <f>W96/V96</f>
        <v>0.7225433526011561</v>
      </c>
    </row>
    <row r="97" spans="1:25" ht="17.399999999999999">
      <c r="A97" s="155" t="s">
        <v>61</v>
      </c>
      <c r="B97" s="155"/>
      <c r="C97" s="155"/>
      <c r="D97" s="155"/>
      <c r="E97" s="155"/>
      <c r="F97" s="58">
        <f t="shared" ref="F97:U97" si="11">F53</f>
        <v>160</v>
      </c>
      <c r="G97" s="58">
        <f t="shared" si="11"/>
        <v>121</v>
      </c>
      <c r="H97" s="58">
        <f t="shared" si="11"/>
        <v>39</v>
      </c>
      <c r="I97" s="59">
        <f t="shared" si="11"/>
        <v>0.75624999999999998</v>
      </c>
      <c r="J97" s="58">
        <f t="shared" si="11"/>
        <v>22</v>
      </c>
      <c r="K97" s="58">
        <f t="shared" si="11"/>
        <v>20</v>
      </c>
      <c r="L97" s="58">
        <f t="shared" si="11"/>
        <v>2</v>
      </c>
      <c r="M97" s="59">
        <f t="shared" si="11"/>
        <v>0.90909090909090906</v>
      </c>
      <c r="N97" s="58">
        <f t="shared" si="11"/>
        <v>20</v>
      </c>
      <c r="O97" s="58">
        <f t="shared" si="11"/>
        <v>14</v>
      </c>
      <c r="P97" s="58">
        <f t="shared" si="11"/>
        <v>6</v>
      </c>
      <c r="Q97" s="59">
        <f t="shared" si="11"/>
        <v>0.7</v>
      </c>
      <c r="R97" s="58">
        <f t="shared" si="11"/>
        <v>0</v>
      </c>
      <c r="S97" s="58">
        <f t="shared" si="11"/>
        <v>0</v>
      </c>
      <c r="T97" s="58">
        <f t="shared" si="11"/>
        <v>0</v>
      </c>
      <c r="U97" s="59" t="e">
        <f t="shared" si="11"/>
        <v>#DIV/0!</v>
      </c>
      <c r="V97" s="56">
        <f t="shared" si="10"/>
        <v>202</v>
      </c>
      <c r="W97" s="56">
        <f t="shared" si="10"/>
        <v>155</v>
      </c>
      <c r="X97" s="56">
        <f>V97-W97</f>
        <v>47</v>
      </c>
      <c r="Y97" s="57">
        <f>W97/V97</f>
        <v>0.76732673267326734</v>
      </c>
    </row>
    <row r="98" spans="1:25" ht="17.399999999999999">
      <c r="A98" s="156" t="s">
        <v>85</v>
      </c>
      <c r="B98" s="156"/>
      <c r="C98" s="156"/>
      <c r="D98" s="156"/>
      <c r="E98" s="156"/>
      <c r="F98" s="60">
        <f t="shared" ref="F98:Q98" si="12">F70</f>
        <v>165</v>
      </c>
      <c r="G98" s="60">
        <f t="shared" si="12"/>
        <v>114</v>
      </c>
      <c r="H98" s="60">
        <f t="shared" si="12"/>
        <v>51</v>
      </c>
      <c r="I98" s="61">
        <f t="shared" si="12"/>
        <v>0.69090909090909092</v>
      </c>
      <c r="J98" s="60">
        <f t="shared" si="12"/>
        <v>2</v>
      </c>
      <c r="K98" s="60">
        <f t="shared" si="12"/>
        <v>0</v>
      </c>
      <c r="L98" s="60">
        <f t="shared" si="12"/>
        <v>2</v>
      </c>
      <c r="M98" s="61">
        <f t="shared" si="12"/>
        <v>0</v>
      </c>
      <c r="N98" s="60">
        <f t="shared" si="12"/>
        <v>20</v>
      </c>
      <c r="O98" s="60">
        <f t="shared" si="12"/>
        <v>7</v>
      </c>
      <c r="P98" s="60">
        <f t="shared" si="12"/>
        <v>13</v>
      </c>
      <c r="Q98" s="61">
        <f t="shared" si="12"/>
        <v>0.35</v>
      </c>
      <c r="R98" s="61"/>
      <c r="S98" s="61"/>
      <c r="T98" s="61"/>
      <c r="U98" s="61"/>
      <c r="V98" s="56">
        <f t="shared" si="10"/>
        <v>187</v>
      </c>
      <c r="W98" s="56">
        <f t="shared" si="10"/>
        <v>121</v>
      </c>
      <c r="X98" s="56">
        <f>V98-W98</f>
        <v>66</v>
      </c>
      <c r="Y98" s="57">
        <f>W98/V98</f>
        <v>0.6470588235294118</v>
      </c>
    </row>
    <row r="99" spans="1:25" ht="17.399999999999999">
      <c r="A99" s="157" t="s">
        <v>109</v>
      </c>
      <c r="B99" s="157"/>
      <c r="C99" s="157"/>
      <c r="D99" s="157"/>
      <c r="E99" s="157"/>
      <c r="F99" s="16">
        <f t="shared" ref="F99:Q99" si="13">F85</f>
        <v>161</v>
      </c>
      <c r="G99" s="16">
        <f t="shared" si="13"/>
        <v>100</v>
      </c>
      <c r="H99" s="16">
        <f t="shared" si="13"/>
        <v>61</v>
      </c>
      <c r="I99" s="27">
        <f t="shared" si="13"/>
        <v>0.6211180124223602</v>
      </c>
      <c r="J99" s="16">
        <f t="shared" si="13"/>
        <v>15</v>
      </c>
      <c r="K99" s="16">
        <f t="shared" si="13"/>
        <v>0</v>
      </c>
      <c r="L99" s="16">
        <f t="shared" si="13"/>
        <v>15</v>
      </c>
      <c r="M99" s="27">
        <f t="shared" si="13"/>
        <v>0</v>
      </c>
      <c r="N99" s="16">
        <f t="shared" si="13"/>
        <v>29</v>
      </c>
      <c r="O99" s="16">
        <f t="shared" si="13"/>
        <v>10</v>
      </c>
      <c r="P99" s="16">
        <f t="shared" si="13"/>
        <v>19</v>
      </c>
      <c r="Q99" s="27">
        <f t="shared" si="13"/>
        <v>0.34482758620689657</v>
      </c>
      <c r="R99" s="27"/>
      <c r="S99" s="27"/>
      <c r="T99" s="27"/>
      <c r="U99" s="27"/>
      <c r="V99" s="56">
        <f t="shared" si="10"/>
        <v>205</v>
      </c>
      <c r="W99" s="56">
        <f t="shared" si="10"/>
        <v>110</v>
      </c>
      <c r="X99" s="56">
        <f>V99-W99</f>
        <v>95</v>
      </c>
      <c r="Y99" s="57">
        <f>W99/V99</f>
        <v>0.53658536585365857</v>
      </c>
    </row>
    <row r="100" spans="1:25" ht="21">
      <c r="A100" s="158" t="s">
        <v>138</v>
      </c>
      <c r="B100" s="158"/>
      <c r="C100" s="158"/>
      <c r="D100" s="158"/>
      <c r="E100" s="158"/>
      <c r="F100" s="16">
        <f t="shared" ref="F100:Q100" si="14">F86</f>
        <v>885</v>
      </c>
      <c r="G100" s="16">
        <f t="shared" si="14"/>
        <v>674</v>
      </c>
      <c r="H100" s="16">
        <f t="shared" si="14"/>
        <v>211</v>
      </c>
      <c r="I100" s="27">
        <f t="shared" si="14"/>
        <v>0.76158192090395482</v>
      </c>
      <c r="J100" s="16">
        <f t="shared" si="14"/>
        <v>53</v>
      </c>
      <c r="K100" s="16">
        <f t="shared" si="14"/>
        <v>20</v>
      </c>
      <c r="L100" s="16">
        <f t="shared" si="14"/>
        <v>33</v>
      </c>
      <c r="M100" s="27">
        <f t="shared" si="14"/>
        <v>0.37735849056603776</v>
      </c>
      <c r="N100" s="16">
        <f t="shared" si="14"/>
        <v>172</v>
      </c>
      <c r="O100" s="16">
        <f t="shared" si="14"/>
        <v>64</v>
      </c>
      <c r="P100" s="16">
        <f t="shared" si="14"/>
        <v>108</v>
      </c>
      <c r="Q100" s="27">
        <f t="shared" si="14"/>
        <v>0.37209302325581395</v>
      </c>
      <c r="R100" s="52">
        <f>R86</f>
        <v>3</v>
      </c>
      <c r="S100" s="52">
        <f>S86</f>
        <v>3</v>
      </c>
      <c r="T100" s="52">
        <f>T86</f>
        <v>0</v>
      </c>
      <c r="U100" s="27">
        <f>U86</f>
        <v>1</v>
      </c>
      <c r="V100" s="56">
        <f t="shared" si="10"/>
        <v>1113</v>
      </c>
      <c r="W100" s="56">
        <f t="shared" si="10"/>
        <v>761</v>
      </c>
      <c r="X100" s="56">
        <f>V100-W100</f>
        <v>352</v>
      </c>
      <c r="Y100" s="57">
        <f>W100/V100</f>
        <v>0.68373764600179698</v>
      </c>
    </row>
    <row r="101" spans="1:25" ht="15">
      <c r="A101" s="151" t="s">
        <v>134</v>
      </c>
      <c r="B101" s="151"/>
      <c r="C101" s="151"/>
      <c r="D101" s="151"/>
      <c r="E101" s="151"/>
      <c r="F101" s="53"/>
      <c r="G101" s="54"/>
      <c r="H101" s="53"/>
      <c r="I101" s="53"/>
      <c r="J101" s="53"/>
      <c r="K101" s="53"/>
      <c r="L101" s="53"/>
      <c r="M101" s="53"/>
      <c r="N101" s="53"/>
      <c r="O101" s="54"/>
      <c r="P101" s="53"/>
      <c r="Q101" s="55"/>
      <c r="R101" s="55"/>
      <c r="S101" s="55"/>
      <c r="T101" s="55"/>
      <c r="U101" s="55"/>
    </row>
    <row r="111" spans="1:25" ht="18" customHeight="1">
      <c r="E111" s="159" t="s">
        <v>226</v>
      </c>
      <c r="F111" s="159"/>
      <c r="G111" s="159"/>
      <c r="H111" s="159"/>
      <c r="I111" s="159"/>
      <c r="J111" s="159"/>
      <c r="K111" s="159"/>
      <c r="L111" s="159"/>
      <c r="M111" s="159"/>
      <c r="N111" s="159"/>
      <c r="O111" s="159"/>
      <c r="P111" s="159"/>
      <c r="Q111" s="159"/>
      <c r="R111" s="159"/>
      <c r="S111" s="159"/>
      <c r="T111" s="159"/>
    </row>
    <row r="112" spans="1:25" ht="17.399999999999999">
      <c r="E112" s="160" t="s">
        <v>140</v>
      </c>
      <c r="F112" s="160"/>
      <c r="G112" s="160"/>
      <c r="H112" s="160"/>
      <c r="I112" s="161" t="s">
        <v>141</v>
      </c>
      <c r="J112" s="161"/>
      <c r="K112" s="161"/>
      <c r="L112" s="162" t="s">
        <v>142</v>
      </c>
      <c r="M112" s="162"/>
      <c r="N112" s="162"/>
      <c r="O112" s="161" t="s">
        <v>143</v>
      </c>
      <c r="P112" s="161"/>
      <c r="Q112" s="161"/>
      <c r="R112" s="162" t="s">
        <v>144</v>
      </c>
      <c r="S112" s="162"/>
      <c r="T112" s="162"/>
    </row>
    <row r="113" spans="5:20" ht="15.6">
      <c r="E113" s="163" t="s">
        <v>8</v>
      </c>
      <c r="F113" s="163"/>
      <c r="G113" s="163"/>
      <c r="H113" s="163"/>
      <c r="I113" s="164">
        <f>F86+J86</f>
        <v>938</v>
      </c>
      <c r="J113" s="164"/>
      <c r="K113" s="164"/>
      <c r="L113" s="165">
        <f>G86+K86</f>
        <v>694</v>
      </c>
      <c r="M113" s="165"/>
      <c r="N113" s="165"/>
      <c r="O113" s="165">
        <f>I113-L113</f>
        <v>244</v>
      </c>
      <c r="P113" s="165"/>
      <c r="Q113" s="165"/>
      <c r="R113" s="166">
        <f>L113/I113</f>
        <v>0.73987206823027718</v>
      </c>
      <c r="S113" s="166"/>
      <c r="T113" s="166"/>
    </row>
    <row r="114" spans="5:20" ht="15.6">
      <c r="E114" s="163" t="s">
        <v>9</v>
      </c>
      <c r="F114" s="163"/>
      <c r="G114" s="163"/>
      <c r="H114" s="163"/>
      <c r="I114" s="164">
        <f>N86+R86</f>
        <v>175</v>
      </c>
      <c r="J114" s="164"/>
      <c r="K114" s="164"/>
      <c r="L114" s="165">
        <f>O86+S86</f>
        <v>67</v>
      </c>
      <c r="M114" s="165"/>
      <c r="N114" s="165"/>
      <c r="O114" s="165">
        <f>I114-L114</f>
        <v>108</v>
      </c>
      <c r="P114" s="165"/>
      <c r="Q114" s="165"/>
      <c r="R114" s="166">
        <f>L114/I114</f>
        <v>0.38285714285714284</v>
      </c>
      <c r="S114" s="166"/>
      <c r="T114" s="166"/>
    </row>
    <row r="115" spans="5:20" ht="15.6">
      <c r="E115" s="163" t="s">
        <v>145</v>
      </c>
      <c r="F115" s="163"/>
      <c r="G115" s="163"/>
      <c r="H115" s="163"/>
      <c r="I115" s="164">
        <f>SUM(I113:I114)</f>
        <v>1113</v>
      </c>
      <c r="J115" s="164"/>
      <c r="K115" s="164"/>
      <c r="L115" s="165">
        <f>SUM(L113:L114)</f>
        <v>761</v>
      </c>
      <c r="M115" s="165"/>
      <c r="N115" s="165"/>
      <c r="O115" s="165">
        <f>SUM(O113:O114)</f>
        <v>352</v>
      </c>
      <c r="P115" s="165"/>
      <c r="Q115" s="165"/>
      <c r="R115" s="166">
        <f>L115/I115</f>
        <v>0.68373764600179698</v>
      </c>
      <c r="S115" s="166"/>
      <c r="T115" s="166"/>
    </row>
    <row r="116" spans="5:20" ht="15">
      <c r="E116" s="167" t="s">
        <v>146</v>
      </c>
      <c r="F116" s="167"/>
      <c r="G116" s="167"/>
      <c r="H116" s="167"/>
      <c r="I116" s="167"/>
      <c r="J116" s="167"/>
      <c r="K116" s="167"/>
      <c r="L116" s="167"/>
      <c r="M116" s="167"/>
      <c r="N116" s="167"/>
      <c r="O116" s="167"/>
      <c r="P116" s="167"/>
      <c r="Q116" s="167"/>
      <c r="R116" s="167"/>
      <c r="S116" s="167"/>
      <c r="T116" s="167"/>
    </row>
    <row r="118" spans="5:20">
      <c r="E118" s="168" t="s">
        <v>147</v>
      </c>
      <c r="F118" s="168"/>
      <c r="G118" s="168"/>
      <c r="H118" s="168"/>
      <c r="I118" s="168"/>
      <c r="J118" s="168"/>
      <c r="K118" s="168"/>
      <c r="L118" s="168"/>
      <c r="M118" s="168"/>
    </row>
    <row r="119" spans="5:20">
      <c r="E119" s="62"/>
      <c r="F119" s="168" t="s">
        <v>148</v>
      </c>
      <c r="G119" s="168"/>
      <c r="H119" s="168"/>
      <c r="I119" s="168"/>
      <c r="J119" s="168" t="s">
        <v>149</v>
      </c>
      <c r="K119" s="168"/>
      <c r="L119" s="168"/>
      <c r="M119" s="168"/>
    </row>
    <row r="120" spans="5:20">
      <c r="E120" s="63"/>
      <c r="F120" s="64" t="s">
        <v>150</v>
      </c>
      <c r="G120" s="64" t="s">
        <v>151</v>
      </c>
      <c r="H120" s="64" t="s">
        <v>152</v>
      </c>
      <c r="I120" s="64" t="s">
        <v>153</v>
      </c>
      <c r="J120" s="64" t="s">
        <v>150</v>
      </c>
      <c r="K120" s="64" t="s">
        <v>151</v>
      </c>
      <c r="L120" s="64" t="s">
        <v>152</v>
      </c>
      <c r="M120" s="64" t="s">
        <v>153</v>
      </c>
    </row>
    <row r="121" spans="5:20">
      <c r="E121" s="62" t="s">
        <v>16</v>
      </c>
      <c r="F121" s="65">
        <v>1894</v>
      </c>
      <c r="G121" s="65">
        <v>739</v>
      </c>
      <c r="H121" s="65">
        <f>F121-G121</f>
        <v>1155</v>
      </c>
      <c r="I121" s="66">
        <f>G121/F121</f>
        <v>0.39017951425554381</v>
      </c>
      <c r="J121" s="65">
        <v>410</v>
      </c>
      <c r="K121" s="65">
        <v>87</v>
      </c>
      <c r="L121" s="65">
        <f>J121-K121</f>
        <v>323</v>
      </c>
      <c r="M121" s="66">
        <f>K121/J121</f>
        <v>0.21219512195121951</v>
      </c>
    </row>
    <row r="122" spans="5:20">
      <c r="E122" s="62" t="s">
        <v>61</v>
      </c>
      <c r="F122" s="65">
        <v>1470</v>
      </c>
      <c r="G122" s="65">
        <v>427</v>
      </c>
      <c r="H122" s="65">
        <f>F122-G122</f>
        <v>1043</v>
      </c>
      <c r="I122" s="66">
        <f>G122/F122</f>
        <v>0.2904761904761905</v>
      </c>
      <c r="J122" s="65">
        <v>428</v>
      </c>
      <c r="K122" s="65">
        <v>60</v>
      </c>
      <c r="L122" s="65">
        <f>J122-K122</f>
        <v>368</v>
      </c>
      <c r="M122" s="66">
        <f>K122/J122</f>
        <v>0.14018691588785046</v>
      </c>
    </row>
    <row r="123" spans="5:20">
      <c r="E123" s="62" t="s">
        <v>85</v>
      </c>
      <c r="F123" s="65">
        <v>1421</v>
      </c>
      <c r="G123" s="65">
        <v>407</v>
      </c>
      <c r="H123" s="65">
        <f>F123-G123</f>
        <v>1014</v>
      </c>
      <c r="I123" s="66">
        <f>G123/F123</f>
        <v>0.28641801548205487</v>
      </c>
      <c r="J123" s="65">
        <v>358</v>
      </c>
      <c r="K123" s="65">
        <v>59</v>
      </c>
      <c r="L123" s="65">
        <f>J123-K123</f>
        <v>299</v>
      </c>
      <c r="M123" s="66">
        <f>K123/J123</f>
        <v>0.16480446927374301</v>
      </c>
    </row>
    <row r="124" spans="5:20">
      <c r="E124" s="62" t="s">
        <v>109</v>
      </c>
      <c r="F124" s="65">
        <v>1914</v>
      </c>
      <c r="G124" s="65">
        <v>641</v>
      </c>
      <c r="H124" s="65">
        <f>F124-G124</f>
        <v>1273</v>
      </c>
      <c r="I124" s="66">
        <f>G124/F124</f>
        <v>0.33490073145245558</v>
      </c>
      <c r="J124" s="65">
        <v>455</v>
      </c>
      <c r="K124" s="65">
        <v>65</v>
      </c>
      <c r="L124" s="65">
        <f>J124-K124</f>
        <v>390</v>
      </c>
      <c r="M124" s="66">
        <f>K124/J124</f>
        <v>0.14285714285714285</v>
      </c>
    </row>
    <row r="125" spans="5:20">
      <c r="E125" s="62" t="s">
        <v>138</v>
      </c>
      <c r="F125" s="62">
        <f>F121+F122+F123+F124</f>
        <v>6699</v>
      </c>
      <c r="G125" s="62">
        <f>G121+G122+G123+G124</f>
        <v>2214</v>
      </c>
      <c r="H125" s="62">
        <f>H121+H122+H123+H124</f>
        <v>4485</v>
      </c>
      <c r="I125" s="67">
        <f>G125/F125</f>
        <v>0.33049708911777875</v>
      </c>
      <c r="J125" s="62">
        <f>J121+J122+J123+J124</f>
        <v>1651</v>
      </c>
      <c r="K125" s="62">
        <f>K121+K122+K123+K124</f>
        <v>271</v>
      </c>
      <c r="L125" s="62">
        <f>L121+L122+L123+L124</f>
        <v>1380</v>
      </c>
      <c r="M125" s="67">
        <f>K125/J125</f>
        <v>0.16414294367050272</v>
      </c>
    </row>
    <row r="126" spans="5:20">
      <c r="E126" s="68" t="s">
        <v>154</v>
      </c>
      <c r="H126" s="69"/>
    </row>
    <row r="127" spans="5:20">
      <c r="E127" s="68" t="s">
        <v>155</v>
      </c>
      <c r="H127" s="69"/>
    </row>
    <row r="137" spans="1:21">
      <c r="A137" s="5" t="s">
        <v>135</v>
      </c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</row>
    <row r="138" spans="1:21">
      <c r="A138" s="5" t="s">
        <v>0</v>
      </c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</row>
    <row r="139" spans="1:21">
      <c r="A139" s="5" t="s">
        <v>1</v>
      </c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</row>
    <row r="140" spans="1:21">
      <c r="A140" s="12" t="s">
        <v>224</v>
      </c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</row>
    <row r="141" spans="1:21">
      <c r="A141" s="153" t="s">
        <v>3</v>
      </c>
      <c r="B141" s="153"/>
      <c r="C141" s="153"/>
      <c r="D141" s="153"/>
      <c r="E141" s="153"/>
      <c r="F141" s="12" t="s">
        <v>156</v>
      </c>
      <c r="G141" s="12"/>
      <c r="H141" s="12"/>
      <c r="I141" s="12"/>
      <c r="J141" s="12"/>
      <c r="K141" s="12"/>
      <c r="L141" s="12"/>
      <c r="M141" s="12"/>
      <c r="N141" s="12" t="s">
        <v>157</v>
      </c>
      <c r="O141" s="12"/>
      <c r="P141" s="12"/>
      <c r="Q141" s="12"/>
      <c r="R141" s="12"/>
      <c r="S141" s="12"/>
      <c r="T141" s="12"/>
      <c r="U141" s="12"/>
    </row>
    <row r="142" spans="1:21">
      <c r="A142" s="153"/>
      <c r="B142" s="153"/>
      <c r="C142" s="153"/>
      <c r="D142" s="153"/>
      <c r="E142" s="153"/>
      <c r="F142" s="12" t="s">
        <v>158</v>
      </c>
      <c r="G142" s="12"/>
      <c r="H142" s="12"/>
      <c r="I142" s="12"/>
      <c r="J142" s="12" t="s">
        <v>159</v>
      </c>
      <c r="K142" s="12"/>
      <c r="L142" s="12"/>
      <c r="M142" s="12"/>
      <c r="N142" s="12" t="s">
        <v>158</v>
      </c>
      <c r="O142" s="12"/>
      <c r="P142" s="12"/>
      <c r="Q142" s="12"/>
      <c r="R142" s="12" t="s">
        <v>159</v>
      </c>
      <c r="S142" s="12"/>
      <c r="T142" s="12"/>
      <c r="U142" s="12"/>
    </row>
    <row r="143" spans="1:21" ht="17.399999999999999">
      <c r="A143" s="169" t="s">
        <v>16</v>
      </c>
      <c r="B143" s="169"/>
      <c r="C143" s="169"/>
      <c r="D143" s="169"/>
      <c r="E143" s="169"/>
      <c r="F143" s="70">
        <f t="shared" ref="F143:G147" si="15">F96+J96</f>
        <v>413</v>
      </c>
      <c r="G143" s="70">
        <f t="shared" si="15"/>
        <v>339</v>
      </c>
      <c r="H143" s="70">
        <f>F143-G143</f>
        <v>74</v>
      </c>
      <c r="I143" s="71">
        <f>G143/F143</f>
        <v>0.82082324455205813</v>
      </c>
      <c r="J143" s="72">
        <f t="shared" ref="J143:K147" si="16">F121</f>
        <v>1894</v>
      </c>
      <c r="K143" s="72">
        <f t="shared" si="16"/>
        <v>739</v>
      </c>
      <c r="L143" s="73">
        <f>J143-K143</f>
        <v>1155</v>
      </c>
      <c r="M143" s="71">
        <f>K143/J143</f>
        <v>0.39017951425554381</v>
      </c>
      <c r="N143" s="70">
        <f t="shared" ref="N143:O147" si="17">N96+R96</f>
        <v>106</v>
      </c>
      <c r="O143" s="70">
        <f t="shared" si="17"/>
        <v>36</v>
      </c>
      <c r="P143" s="70">
        <f>N143-O143</f>
        <v>70</v>
      </c>
      <c r="Q143" s="71">
        <f>O143/N143</f>
        <v>0.33962264150943394</v>
      </c>
      <c r="R143" s="72">
        <f t="shared" ref="R143:S147" si="18">J121</f>
        <v>410</v>
      </c>
      <c r="S143" s="72">
        <f t="shared" si="18"/>
        <v>87</v>
      </c>
      <c r="T143" s="73">
        <f>R143-S143</f>
        <v>323</v>
      </c>
      <c r="U143" s="71">
        <f>S143/R143</f>
        <v>0.21219512195121951</v>
      </c>
    </row>
    <row r="144" spans="1:21" ht="17.399999999999999">
      <c r="A144" s="170" t="s">
        <v>61</v>
      </c>
      <c r="B144" s="170"/>
      <c r="C144" s="170"/>
      <c r="D144" s="170"/>
      <c r="E144" s="170"/>
      <c r="F144" s="74">
        <f t="shared" si="15"/>
        <v>182</v>
      </c>
      <c r="G144" s="74">
        <f t="shared" si="15"/>
        <v>141</v>
      </c>
      <c r="H144" s="74">
        <f>F144-G144</f>
        <v>41</v>
      </c>
      <c r="I144" s="75">
        <f>G144/F144</f>
        <v>0.77472527472527475</v>
      </c>
      <c r="J144" s="76">
        <f t="shared" si="16"/>
        <v>1470</v>
      </c>
      <c r="K144" s="76">
        <f t="shared" si="16"/>
        <v>427</v>
      </c>
      <c r="L144" s="77">
        <f>J144-K144</f>
        <v>1043</v>
      </c>
      <c r="M144" s="75">
        <f>K144/J144</f>
        <v>0.2904761904761905</v>
      </c>
      <c r="N144" s="74">
        <f t="shared" si="17"/>
        <v>20</v>
      </c>
      <c r="O144" s="74">
        <f t="shared" si="17"/>
        <v>14</v>
      </c>
      <c r="P144" s="74">
        <f>N144-O144</f>
        <v>6</v>
      </c>
      <c r="Q144" s="75">
        <f>O144/N144</f>
        <v>0.7</v>
      </c>
      <c r="R144" s="76">
        <f t="shared" si="18"/>
        <v>428</v>
      </c>
      <c r="S144" s="76">
        <f t="shared" si="18"/>
        <v>60</v>
      </c>
      <c r="T144" s="77">
        <f>R144-S144</f>
        <v>368</v>
      </c>
      <c r="U144" s="75">
        <f>S144/R144</f>
        <v>0.14018691588785046</v>
      </c>
    </row>
    <row r="145" spans="1:21" ht="17.399999999999999">
      <c r="A145" s="171" t="s">
        <v>85</v>
      </c>
      <c r="B145" s="171"/>
      <c r="C145" s="171"/>
      <c r="D145" s="171"/>
      <c r="E145" s="171"/>
      <c r="F145" s="78">
        <f t="shared" si="15"/>
        <v>167</v>
      </c>
      <c r="G145" s="78">
        <f t="shared" si="15"/>
        <v>114</v>
      </c>
      <c r="H145" s="78">
        <f>F145-G145</f>
        <v>53</v>
      </c>
      <c r="I145" s="79">
        <f>G145/F145</f>
        <v>0.68263473053892221</v>
      </c>
      <c r="J145" s="80">
        <f t="shared" si="16"/>
        <v>1421</v>
      </c>
      <c r="K145" s="80">
        <f t="shared" si="16"/>
        <v>407</v>
      </c>
      <c r="L145" s="81">
        <f>J145-K145</f>
        <v>1014</v>
      </c>
      <c r="M145" s="79">
        <f>K145/J145</f>
        <v>0.28641801548205487</v>
      </c>
      <c r="N145" s="78">
        <f t="shared" si="17"/>
        <v>20</v>
      </c>
      <c r="O145" s="78">
        <f t="shared" si="17"/>
        <v>7</v>
      </c>
      <c r="P145" s="78">
        <f>N145-O145</f>
        <v>13</v>
      </c>
      <c r="Q145" s="79">
        <f>O145/N145</f>
        <v>0.35</v>
      </c>
      <c r="R145" s="80">
        <f t="shared" si="18"/>
        <v>358</v>
      </c>
      <c r="S145" s="80">
        <f t="shared" si="18"/>
        <v>59</v>
      </c>
      <c r="T145" s="81">
        <f>R145-S145</f>
        <v>299</v>
      </c>
      <c r="U145" s="79">
        <f>S145/R145</f>
        <v>0.16480446927374301</v>
      </c>
    </row>
    <row r="146" spans="1:21" ht="17.399999999999999">
      <c r="A146" s="172" t="s">
        <v>109</v>
      </c>
      <c r="B146" s="172"/>
      <c r="C146" s="172"/>
      <c r="D146" s="172"/>
      <c r="E146" s="172"/>
      <c r="F146" s="82">
        <f t="shared" si="15"/>
        <v>176</v>
      </c>
      <c r="G146" s="82">
        <f t="shared" si="15"/>
        <v>100</v>
      </c>
      <c r="H146" s="82">
        <f>F146-G146</f>
        <v>76</v>
      </c>
      <c r="I146" s="83">
        <f>G146/F146</f>
        <v>0.56818181818181823</v>
      </c>
      <c r="J146" s="84">
        <f t="shared" si="16"/>
        <v>1914</v>
      </c>
      <c r="K146" s="84">
        <f t="shared" si="16"/>
        <v>641</v>
      </c>
      <c r="L146" s="85">
        <f>J146-K146</f>
        <v>1273</v>
      </c>
      <c r="M146" s="83">
        <f>K146/J146</f>
        <v>0.33490073145245558</v>
      </c>
      <c r="N146" s="82">
        <f t="shared" si="17"/>
        <v>29</v>
      </c>
      <c r="O146" s="82">
        <f t="shared" si="17"/>
        <v>10</v>
      </c>
      <c r="P146" s="82">
        <f>N146-O146</f>
        <v>19</v>
      </c>
      <c r="Q146" s="83">
        <f>O146/N146</f>
        <v>0.34482758620689657</v>
      </c>
      <c r="R146" s="84">
        <f t="shared" si="18"/>
        <v>455</v>
      </c>
      <c r="S146" s="84">
        <f t="shared" si="18"/>
        <v>65</v>
      </c>
      <c r="T146" s="85">
        <f>R146-S146</f>
        <v>390</v>
      </c>
      <c r="U146" s="83">
        <f>S146/R146</f>
        <v>0.14285714285714285</v>
      </c>
    </row>
    <row r="147" spans="1:21" ht="21">
      <c r="A147" s="158" t="s">
        <v>138</v>
      </c>
      <c r="B147" s="158"/>
      <c r="C147" s="158"/>
      <c r="D147" s="158"/>
      <c r="E147" s="158"/>
      <c r="F147" s="86">
        <f t="shared" si="15"/>
        <v>938</v>
      </c>
      <c r="G147" s="86">
        <f t="shared" si="15"/>
        <v>694</v>
      </c>
      <c r="H147" s="86">
        <f>F147-G147</f>
        <v>244</v>
      </c>
      <c r="I147" s="87">
        <f>G147/F147</f>
        <v>0.73987206823027718</v>
      </c>
      <c r="J147" s="88">
        <f t="shared" si="16"/>
        <v>6699</v>
      </c>
      <c r="K147" s="88">
        <f t="shared" si="16"/>
        <v>2214</v>
      </c>
      <c r="L147" s="89">
        <f>J147-K147</f>
        <v>4485</v>
      </c>
      <c r="M147" s="87">
        <f>K147/J147</f>
        <v>0.33049708911777875</v>
      </c>
      <c r="N147" s="86">
        <f t="shared" si="17"/>
        <v>175</v>
      </c>
      <c r="O147" s="86">
        <f t="shared" si="17"/>
        <v>67</v>
      </c>
      <c r="P147" s="86">
        <f>N147-O147</f>
        <v>108</v>
      </c>
      <c r="Q147" s="87">
        <f>O147/N147</f>
        <v>0.38285714285714284</v>
      </c>
      <c r="R147" s="88">
        <f t="shared" si="18"/>
        <v>1651</v>
      </c>
      <c r="S147" s="88">
        <f t="shared" si="18"/>
        <v>271</v>
      </c>
      <c r="T147" s="89">
        <f>R147-S147</f>
        <v>1380</v>
      </c>
      <c r="U147" s="87">
        <f>S147/R147</f>
        <v>0.16414294367050272</v>
      </c>
    </row>
  </sheetData>
  <mergeCells count="116">
    <mergeCell ref="A143:E143"/>
    <mergeCell ref="A144:E144"/>
    <mergeCell ref="A145:E145"/>
    <mergeCell ref="A146:E146"/>
    <mergeCell ref="A147:E147"/>
    <mergeCell ref="E116:T116"/>
    <mergeCell ref="E118:M118"/>
    <mergeCell ref="F119:I119"/>
    <mergeCell ref="J119:M119"/>
    <mergeCell ref="A137:U137"/>
    <mergeCell ref="A138:U138"/>
    <mergeCell ref="A139:U139"/>
    <mergeCell ref="A140:U140"/>
    <mergeCell ref="A141:E142"/>
    <mergeCell ref="F141:M141"/>
    <mergeCell ref="N141:U141"/>
    <mergeCell ref="F142:I142"/>
    <mergeCell ref="J142:M142"/>
    <mergeCell ref="N142:Q142"/>
    <mergeCell ref="R142:U142"/>
    <mergeCell ref="E114:H114"/>
    <mergeCell ref="I114:K114"/>
    <mergeCell ref="L114:N114"/>
    <mergeCell ref="O114:Q114"/>
    <mergeCell ref="R114:T114"/>
    <mergeCell ref="E115:H115"/>
    <mergeCell ref="I115:K115"/>
    <mergeCell ref="L115:N115"/>
    <mergeCell ref="O115:Q115"/>
    <mergeCell ref="R115:T115"/>
    <mergeCell ref="A100:E100"/>
    <mergeCell ref="A101:E101"/>
    <mergeCell ref="E111:T111"/>
    <mergeCell ref="E112:H112"/>
    <mergeCell ref="I112:K112"/>
    <mergeCell ref="L112:N112"/>
    <mergeCell ref="O112:Q112"/>
    <mergeCell ref="R112:T112"/>
    <mergeCell ref="E113:H113"/>
    <mergeCell ref="I113:K113"/>
    <mergeCell ref="L113:N113"/>
    <mergeCell ref="O113:Q113"/>
    <mergeCell ref="R113:T113"/>
    <mergeCell ref="V93:Y94"/>
    <mergeCell ref="F94:I94"/>
    <mergeCell ref="J94:M94"/>
    <mergeCell ref="N94:Q94"/>
    <mergeCell ref="R94:U94"/>
    <mergeCell ref="A96:E96"/>
    <mergeCell ref="A97:E97"/>
    <mergeCell ref="A98:E98"/>
    <mergeCell ref="A99:E99"/>
    <mergeCell ref="A85:E85"/>
    <mergeCell ref="A86:E86"/>
    <mergeCell ref="A87:E87"/>
    <mergeCell ref="A89:U89"/>
    <mergeCell ref="A90:U90"/>
    <mergeCell ref="A91:U91"/>
    <mergeCell ref="A92:U92"/>
    <mergeCell ref="A93:E95"/>
    <mergeCell ref="F93:M93"/>
    <mergeCell ref="N93:U93"/>
    <mergeCell ref="A70:E70"/>
    <mergeCell ref="A71:A84"/>
    <mergeCell ref="B71:B74"/>
    <mergeCell ref="C71:C72"/>
    <mergeCell ref="C73:C74"/>
    <mergeCell ref="B75:B79"/>
    <mergeCell ref="C75:C78"/>
    <mergeCell ref="B80:B81"/>
    <mergeCell ref="B83:B84"/>
    <mergeCell ref="C83:C84"/>
    <mergeCell ref="A53:E53"/>
    <mergeCell ref="A54:A69"/>
    <mergeCell ref="B54:B55"/>
    <mergeCell ref="C54:C55"/>
    <mergeCell ref="B56:B59"/>
    <mergeCell ref="C56:C59"/>
    <mergeCell ref="B60:B61"/>
    <mergeCell ref="C60:C61"/>
    <mergeCell ref="B63:B69"/>
    <mergeCell ref="C63:C68"/>
    <mergeCell ref="A37:E37"/>
    <mergeCell ref="A38:A52"/>
    <mergeCell ref="B38:B40"/>
    <mergeCell ref="C38:C39"/>
    <mergeCell ref="B41:B43"/>
    <mergeCell ref="C41:C43"/>
    <mergeCell ref="B44:B46"/>
    <mergeCell ref="C45:C46"/>
    <mergeCell ref="B47:B51"/>
    <mergeCell ref="C47:C51"/>
    <mergeCell ref="A7:A36"/>
    <mergeCell ref="B8:B25"/>
    <mergeCell ref="C9:C12"/>
    <mergeCell ref="C13:C23"/>
    <mergeCell ref="B26:B30"/>
    <mergeCell ref="C27:C30"/>
    <mergeCell ref="B32:B33"/>
    <mergeCell ref="C32:C33"/>
    <mergeCell ref="B34:B35"/>
    <mergeCell ref="C34:C35"/>
    <mergeCell ref="A1:U1"/>
    <mergeCell ref="A2:U2"/>
    <mergeCell ref="A3:U3"/>
    <mergeCell ref="A4:A6"/>
    <mergeCell ref="B4:B6"/>
    <mergeCell ref="C4:C6"/>
    <mergeCell ref="D4:D6"/>
    <mergeCell ref="E4:E6"/>
    <mergeCell ref="F4:M4"/>
    <mergeCell ref="N4:U4"/>
    <mergeCell ref="F5:I5"/>
    <mergeCell ref="J5:M5"/>
    <mergeCell ref="N5:Q5"/>
    <mergeCell ref="R5:U5"/>
  </mergeCells>
  <pageMargins left="0" right="0" top="0.39374999999999999" bottom="0.39374999999999999" header="0" footer="0"/>
  <pageSetup paperSize="9" firstPageNumber="0" orientation="portrait" horizontalDpi="300" verticalDpi="300"/>
  <headerFooter>
    <oddHeader>&amp;C&amp;A</oddHeader>
    <oddFooter>&amp;CPágina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7"/>
  <sheetViews>
    <sheetView zoomScale="82" zoomScaleNormal="82" workbookViewId="0">
      <selection sqref="A1:U1"/>
    </sheetView>
  </sheetViews>
  <sheetFormatPr defaultRowHeight="13.8"/>
  <cols>
    <col min="1" max="1" width="5.8984375" customWidth="1"/>
    <col min="2" max="2" width="4.59765625" customWidth="1"/>
    <col min="3" max="4" width="10.59765625" customWidth="1"/>
    <col min="5" max="5" width="31.19921875" customWidth="1"/>
    <col min="6" max="25" width="10.59765625" customWidth="1"/>
    <col min="26" max="64" width="9" customWidth="1"/>
    <col min="65" max="1025" width="10.5" customWidth="1"/>
  </cols>
  <sheetData>
    <row r="1" spans="1:2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</row>
    <row r="2" spans="1:2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</row>
    <row r="3" spans="1:21">
      <c r="A3" s="12" t="s">
        <v>227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</row>
    <row r="4" spans="1:21">
      <c r="A4" s="11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9" t="s">
        <v>8</v>
      </c>
      <c r="G4" s="9"/>
      <c r="H4" s="9"/>
      <c r="I4" s="9"/>
      <c r="J4" s="9"/>
      <c r="K4" s="9"/>
      <c r="L4" s="9"/>
      <c r="M4" s="9"/>
      <c r="N4" s="9" t="s">
        <v>9</v>
      </c>
      <c r="O4" s="9"/>
      <c r="P4" s="9"/>
      <c r="Q4" s="9"/>
      <c r="R4" s="9"/>
      <c r="S4" s="9"/>
      <c r="T4" s="9"/>
      <c r="U4" s="9"/>
    </row>
    <row r="5" spans="1:21">
      <c r="A5" s="11"/>
      <c r="B5" s="10"/>
      <c r="C5" s="10"/>
      <c r="D5" s="10"/>
      <c r="E5" s="10"/>
      <c r="F5" s="9" t="s">
        <v>10</v>
      </c>
      <c r="G5" s="9"/>
      <c r="H5" s="9"/>
      <c r="I5" s="9"/>
      <c r="J5" s="9" t="s">
        <v>11</v>
      </c>
      <c r="K5" s="9"/>
      <c r="L5" s="9"/>
      <c r="M5" s="9"/>
      <c r="N5" s="9" t="s">
        <v>10</v>
      </c>
      <c r="O5" s="9"/>
      <c r="P5" s="9"/>
      <c r="Q5" s="9"/>
      <c r="R5" s="9" t="s">
        <v>11</v>
      </c>
      <c r="S5" s="9"/>
      <c r="T5" s="9"/>
      <c r="U5" s="9"/>
    </row>
    <row r="6" spans="1:21">
      <c r="A6" s="11"/>
      <c r="B6" s="10"/>
      <c r="C6" s="10"/>
      <c r="D6" s="10"/>
      <c r="E6" s="10"/>
      <c r="F6" s="18" t="s">
        <v>12</v>
      </c>
      <c r="G6" s="18" t="s">
        <v>13</v>
      </c>
      <c r="H6" s="18" t="s">
        <v>14</v>
      </c>
      <c r="I6" s="18" t="s">
        <v>15</v>
      </c>
      <c r="J6" s="18" t="s">
        <v>12</v>
      </c>
      <c r="K6" s="18" t="s">
        <v>13</v>
      </c>
      <c r="L6" s="18" t="s">
        <v>14</v>
      </c>
      <c r="M6" s="18" t="s">
        <v>15</v>
      </c>
      <c r="N6" s="18" t="s">
        <v>12</v>
      </c>
      <c r="O6" s="18" t="s">
        <v>13</v>
      </c>
      <c r="P6" s="18" t="s">
        <v>14</v>
      </c>
      <c r="Q6" s="18" t="s">
        <v>15</v>
      </c>
      <c r="R6" s="18" t="s">
        <v>12</v>
      </c>
      <c r="S6" s="18" t="s">
        <v>13</v>
      </c>
      <c r="T6" s="18" t="s">
        <v>14</v>
      </c>
      <c r="U6" s="18" t="s">
        <v>15</v>
      </c>
    </row>
    <row r="7" spans="1:21">
      <c r="A7" s="8" t="s">
        <v>16</v>
      </c>
      <c r="B7" s="19">
        <v>1</v>
      </c>
      <c r="C7" s="20" t="s">
        <v>17</v>
      </c>
      <c r="D7" s="20">
        <v>13669</v>
      </c>
      <c r="E7" s="21" t="s">
        <v>18</v>
      </c>
      <c r="F7" s="22">
        <v>14</v>
      </c>
      <c r="G7" s="23">
        <v>13</v>
      </c>
      <c r="H7" s="22">
        <f>F7-G7</f>
        <v>1</v>
      </c>
      <c r="I7" s="24">
        <f>G7/F7</f>
        <v>0.9285714285714286</v>
      </c>
      <c r="J7" s="24"/>
      <c r="K7" s="23"/>
      <c r="L7" s="22"/>
      <c r="M7" s="24"/>
      <c r="N7" s="22"/>
      <c r="O7" s="23"/>
      <c r="P7" s="22"/>
      <c r="Q7" s="24"/>
      <c r="R7" s="22"/>
      <c r="S7" s="23"/>
      <c r="T7" s="22"/>
      <c r="U7" s="24"/>
    </row>
    <row r="8" spans="1:21">
      <c r="A8" s="8"/>
      <c r="B8" s="7">
        <v>2</v>
      </c>
      <c r="C8" s="20" t="s">
        <v>19</v>
      </c>
      <c r="D8" s="20">
        <v>1401</v>
      </c>
      <c r="E8" s="21" t="s">
        <v>20</v>
      </c>
      <c r="F8" s="22">
        <v>29</v>
      </c>
      <c r="G8" s="23">
        <v>29</v>
      </c>
      <c r="H8" s="22">
        <f>F8-G8</f>
        <v>0</v>
      </c>
      <c r="I8" s="24">
        <f>G8/F8</f>
        <v>1</v>
      </c>
      <c r="J8" s="25">
        <v>1</v>
      </c>
      <c r="K8" s="23"/>
      <c r="L8" s="22">
        <f>J8-K8</f>
        <v>1</v>
      </c>
      <c r="M8" s="24">
        <f>K8/J8</f>
        <v>0</v>
      </c>
      <c r="N8" s="22">
        <v>10</v>
      </c>
      <c r="O8" s="23">
        <v>10</v>
      </c>
      <c r="P8" s="22">
        <f>N8-O8</f>
        <v>0</v>
      </c>
      <c r="Q8" s="24">
        <f>O8/N8</f>
        <v>1</v>
      </c>
      <c r="R8" s="22"/>
      <c r="S8" s="23"/>
      <c r="T8" s="22"/>
      <c r="U8" s="24"/>
    </row>
    <row r="9" spans="1:21">
      <c r="A9" s="8"/>
      <c r="B9" s="7"/>
      <c r="C9" s="6" t="s">
        <v>21</v>
      </c>
      <c r="D9" s="20">
        <v>1472</v>
      </c>
      <c r="E9" s="21" t="s">
        <v>22</v>
      </c>
      <c r="F9" s="22">
        <v>0</v>
      </c>
      <c r="G9" s="23">
        <v>0</v>
      </c>
      <c r="H9" s="22">
        <f>F9-G9</f>
        <v>0</v>
      </c>
      <c r="I9" s="24"/>
      <c r="J9" s="25">
        <v>0</v>
      </c>
      <c r="K9" s="23"/>
      <c r="L9" s="22">
        <f>J9-K9</f>
        <v>0</v>
      </c>
      <c r="M9" s="24"/>
      <c r="N9" s="22"/>
      <c r="O9" s="23"/>
      <c r="P9" s="22"/>
      <c r="Q9" s="24"/>
      <c r="R9" s="22"/>
      <c r="S9" s="23"/>
      <c r="T9" s="22"/>
      <c r="U9" s="24"/>
    </row>
    <row r="10" spans="1:21">
      <c r="A10" s="8"/>
      <c r="B10" s="7"/>
      <c r="C10" s="6"/>
      <c r="D10" s="20">
        <v>1441</v>
      </c>
      <c r="E10" s="21" t="s">
        <v>23</v>
      </c>
      <c r="F10" s="22"/>
      <c r="G10" s="23"/>
      <c r="H10" s="22"/>
      <c r="I10" s="24"/>
      <c r="J10" s="25"/>
      <c r="K10" s="23"/>
      <c r="L10" s="22"/>
      <c r="M10" s="24"/>
      <c r="N10" s="22">
        <v>10</v>
      </c>
      <c r="O10" s="23">
        <v>7</v>
      </c>
      <c r="P10" s="22">
        <f>N10-O10</f>
        <v>3</v>
      </c>
      <c r="Q10" s="24">
        <f>O10/N10</f>
        <v>0.7</v>
      </c>
      <c r="R10" s="22"/>
      <c r="S10" s="23"/>
      <c r="T10" s="22"/>
      <c r="U10" s="24"/>
    </row>
    <row r="11" spans="1:21">
      <c r="A11" s="8"/>
      <c r="B11" s="7"/>
      <c r="C11" s="6"/>
      <c r="D11" s="20">
        <v>1529</v>
      </c>
      <c r="E11" s="21" t="s">
        <v>24</v>
      </c>
      <c r="F11" s="22">
        <v>45</v>
      </c>
      <c r="G11" s="23">
        <v>39</v>
      </c>
      <c r="H11" s="22">
        <f t="shared" ref="H11:H17" si="0">F11-G11</f>
        <v>6</v>
      </c>
      <c r="I11" s="24">
        <f t="shared" ref="I11:I17" si="1">G11/F11</f>
        <v>0.8666666666666667</v>
      </c>
      <c r="J11" s="25"/>
      <c r="K11" s="23"/>
      <c r="L11" s="22"/>
      <c r="M11" s="24"/>
      <c r="N11" s="22"/>
      <c r="O11" s="23"/>
      <c r="P11" s="22"/>
      <c r="Q11" s="24"/>
      <c r="R11" s="22"/>
      <c r="S11" s="23"/>
      <c r="T11" s="22"/>
      <c r="U11" s="24"/>
    </row>
    <row r="12" spans="1:21">
      <c r="A12" s="8"/>
      <c r="B12" s="7"/>
      <c r="C12" s="6"/>
      <c r="D12" s="20">
        <v>1482</v>
      </c>
      <c r="E12" s="21" t="s">
        <v>25</v>
      </c>
      <c r="F12" s="22">
        <v>32</v>
      </c>
      <c r="G12" s="23">
        <v>27</v>
      </c>
      <c r="H12" s="22">
        <f t="shared" si="0"/>
        <v>5</v>
      </c>
      <c r="I12" s="24">
        <f t="shared" si="1"/>
        <v>0.84375</v>
      </c>
      <c r="J12" s="25"/>
      <c r="K12" s="23"/>
      <c r="L12" s="22"/>
      <c r="M12" s="24"/>
      <c r="N12" s="22">
        <v>25</v>
      </c>
      <c r="O12" s="23">
        <v>0</v>
      </c>
      <c r="P12" s="22">
        <f>N12-O12</f>
        <v>25</v>
      </c>
      <c r="Q12" s="24">
        <f>O12/N12</f>
        <v>0</v>
      </c>
      <c r="R12" s="22"/>
      <c r="S12" s="23"/>
      <c r="T12" s="22"/>
      <c r="U12" s="24"/>
    </row>
    <row r="13" spans="1:21">
      <c r="A13" s="8"/>
      <c r="B13" s="7"/>
      <c r="C13" s="6" t="s">
        <v>26</v>
      </c>
      <c r="D13" s="20"/>
      <c r="E13" s="21" t="s">
        <v>27</v>
      </c>
      <c r="F13" s="22">
        <v>30</v>
      </c>
      <c r="G13" s="23">
        <v>30</v>
      </c>
      <c r="H13" s="22">
        <f t="shared" si="0"/>
        <v>0</v>
      </c>
      <c r="I13" s="24">
        <f t="shared" si="1"/>
        <v>1</v>
      </c>
      <c r="J13" s="25">
        <v>0</v>
      </c>
      <c r="K13" s="23"/>
      <c r="L13" s="22">
        <f>J13-K13</f>
        <v>0</v>
      </c>
      <c r="M13" s="24"/>
      <c r="N13" s="22"/>
      <c r="O13" s="23"/>
      <c r="P13" s="22"/>
      <c r="Q13" s="24"/>
      <c r="R13" s="22"/>
      <c r="S13" s="23"/>
      <c r="T13" s="22"/>
      <c r="U13" s="24"/>
    </row>
    <row r="14" spans="1:21">
      <c r="A14" s="8"/>
      <c r="B14" s="7"/>
      <c r="C14" s="6"/>
      <c r="D14" s="20"/>
      <c r="E14" s="21" t="s">
        <v>28</v>
      </c>
      <c r="F14" s="22">
        <v>10</v>
      </c>
      <c r="G14" s="23">
        <v>8</v>
      </c>
      <c r="H14" s="22">
        <f t="shared" si="0"/>
        <v>2</v>
      </c>
      <c r="I14" s="24">
        <f t="shared" si="1"/>
        <v>0.8</v>
      </c>
      <c r="J14" s="25"/>
      <c r="K14" s="23"/>
      <c r="L14" s="22"/>
      <c r="M14" s="24"/>
      <c r="N14" s="22"/>
      <c r="O14" s="23"/>
      <c r="P14" s="22"/>
      <c r="Q14" s="24"/>
      <c r="R14" s="22"/>
      <c r="S14" s="23"/>
      <c r="T14" s="22"/>
      <c r="U14" s="24"/>
    </row>
    <row r="15" spans="1:21">
      <c r="A15" s="8"/>
      <c r="B15" s="7"/>
      <c r="C15" s="6"/>
      <c r="D15" s="20"/>
      <c r="E15" s="21" t="s">
        <v>29</v>
      </c>
      <c r="F15" s="22">
        <v>2</v>
      </c>
      <c r="G15" s="23">
        <v>1</v>
      </c>
      <c r="H15" s="22">
        <f t="shared" si="0"/>
        <v>1</v>
      </c>
      <c r="I15" s="24">
        <f t="shared" si="1"/>
        <v>0.5</v>
      </c>
      <c r="J15" s="25"/>
      <c r="K15" s="23"/>
      <c r="L15" s="22"/>
      <c r="M15" s="24"/>
      <c r="N15" s="22"/>
      <c r="O15" s="23"/>
      <c r="P15" s="22"/>
      <c r="Q15" s="24"/>
      <c r="R15" s="22"/>
      <c r="S15" s="23"/>
      <c r="T15" s="22"/>
      <c r="U15" s="24"/>
    </row>
    <row r="16" spans="1:21">
      <c r="A16" s="8"/>
      <c r="B16" s="7"/>
      <c r="C16" s="6"/>
      <c r="D16" s="20"/>
      <c r="E16" s="21" t="s">
        <v>30</v>
      </c>
      <c r="F16" s="22">
        <v>23</v>
      </c>
      <c r="G16" s="23">
        <v>14</v>
      </c>
      <c r="H16" s="22">
        <f t="shared" si="0"/>
        <v>9</v>
      </c>
      <c r="I16" s="24">
        <f t="shared" si="1"/>
        <v>0.60869565217391308</v>
      </c>
      <c r="J16" s="25"/>
      <c r="K16" s="23"/>
      <c r="L16" s="22"/>
      <c r="M16" s="24"/>
      <c r="N16" s="22"/>
      <c r="O16" s="23"/>
      <c r="P16" s="22"/>
      <c r="Q16" s="24"/>
      <c r="R16" s="22"/>
      <c r="S16" s="23"/>
      <c r="T16" s="22"/>
      <c r="U16" s="24"/>
    </row>
    <row r="17" spans="1:21">
      <c r="A17" s="8"/>
      <c r="B17" s="7"/>
      <c r="C17" s="6"/>
      <c r="D17" s="20"/>
      <c r="E17" s="21" t="s">
        <v>31</v>
      </c>
      <c r="F17" s="22">
        <v>30</v>
      </c>
      <c r="G17" s="23">
        <v>24</v>
      </c>
      <c r="H17" s="22">
        <f t="shared" si="0"/>
        <v>6</v>
      </c>
      <c r="I17" s="24">
        <f t="shared" si="1"/>
        <v>0.8</v>
      </c>
      <c r="J17" s="25"/>
      <c r="K17" s="23"/>
      <c r="L17" s="22"/>
      <c r="M17" s="24"/>
      <c r="N17" s="22">
        <v>2</v>
      </c>
      <c r="O17" s="23"/>
      <c r="P17" s="22">
        <f>N17-O17</f>
        <v>2</v>
      </c>
      <c r="Q17" s="24">
        <f>O17/N17</f>
        <v>0</v>
      </c>
      <c r="R17" s="22"/>
      <c r="S17" s="23"/>
      <c r="T17" s="22"/>
      <c r="U17" s="24"/>
    </row>
    <row r="18" spans="1:21">
      <c r="A18" s="8"/>
      <c r="B18" s="7"/>
      <c r="C18" s="6"/>
      <c r="D18" s="20"/>
      <c r="E18" s="21" t="s">
        <v>32</v>
      </c>
      <c r="F18" s="22"/>
      <c r="G18" s="23"/>
      <c r="H18" s="22"/>
      <c r="I18" s="24"/>
      <c r="J18" s="25"/>
      <c r="K18" s="23"/>
      <c r="L18" s="22"/>
      <c r="M18" s="24"/>
      <c r="N18" s="22">
        <v>34</v>
      </c>
      <c r="O18" s="23">
        <v>12</v>
      </c>
      <c r="P18" s="22">
        <f>N18-O18</f>
        <v>22</v>
      </c>
      <c r="Q18" s="24">
        <f>O18/N18</f>
        <v>0.35294117647058826</v>
      </c>
      <c r="R18" s="22"/>
      <c r="S18" s="23"/>
      <c r="T18" s="22"/>
      <c r="U18" s="24"/>
    </row>
    <row r="19" spans="1:21">
      <c r="A19" s="8"/>
      <c r="B19" s="7"/>
      <c r="C19" s="6"/>
      <c r="D19" s="20"/>
      <c r="E19" s="21" t="s">
        <v>33</v>
      </c>
      <c r="F19" s="22">
        <v>29</v>
      </c>
      <c r="G19" s="23">
        <v>25</v>
      </c>
      <c r="H19" s="22">
        <f t="shared" ref="H19:H26" si="2">F19-G19</f>
        <v>4</v>
      </c>
      <c r="I19" s="24">
        <f t="shared" ref="I19:I26" si="3">G19/F19</f>
        <v>0.86206896551724133</v>
      </c>
      <c r="J19" s="25"/>
      <c r="K19" s="23"/>
      <c r="L19" s="22"/>
      <c r="M19" s="24"/>
      <c r="N19" s="22"/>
      <c r="O19" s="23"/>
      <c r="P19" s="22"/>
      <c r="Q19" s="24"/>
      <c r="R19" s="22"/>
      <c r="S19" s="23"/>
      <c r="T19" s="22"/>
      <c r="U19" s="24"/>
    </row>
    <row r="20" spans="1:21">
      <c r="A20" s="8"/>
      <c r="B20" s="7"/>
      <c r="C20" s="6"/>
      <c r="D20" s="20"/>
      <c r="E20" s="21" t="s">
        <v>34</v>
      </c>
      <c r="F20" s="22">
        <v>10</v>
      </c>
      <c r="G20" s="23">
        <v>8</v>
      </c>
      <c r="H20" s="22">
        <f t="shared" si="2"/>
        <v>2</v>
      </c>
      <c r="I20" s="24">
        <f t="shared" si="3"/>
        <v>0.8</v>
      </c>
      <c r="J20" s="25"/>
      <c r="K20" s="23"/>
      <c r="L20" s="22"/>
      <c r="M20" s="24"/>
      <c r="N20" s="22"/>
      <c r="O20" s="23"/>
      <c r="P20" s="22"/>
      <c r="Q20" s="24"/>
      <c r="R20" s="22"/>
      <c r="S20" s="23"/>
      <c r="T20" s="22"/>
      <c r="U20" s="24"/>
    </row>
    <row r="21" spans="1:21">
      <c r="A21" s="8"/>
      <c r="B21" s="7"/>
      <c r="C21" s="6"/>
      <c r="D21" s="20"/>
      <c r="E21" s="21" t="s">
        <v>35</v>
      </c>
      <c r="F21" s="22">
        <v>8</v>
      </c>
      <c r="G21" s="23">
        <v>3</v>
      </c>
      <c r="H21" s="22">
        <f t="shared" si="2"/>
        <v>5</v>
      </c>
      <c r="I21" s="24">
        <f t="shared" si="3"/>
        <v>0.375</v>
      </c>
      <c r="J21" s="25"/>
      <c r="K21" s="23"/>
      <c r="L21" s="22"/>
      <c r="M21" s="24"/>
      <c r="N21" s="22"/>
      <c r="O21" s="23"/>
      <c r="P21" s="22"/>
      <c r="Q21" s="24"/>
      <c r="R21" s="22"/>
      <c r="S21" s="23"/>
      <c r="T21" s="22"/>
      <c r="U21" s="24"/>
    </row>
    <row r="22" spans="1:21">
      <c r="A22" s="8"/>
      <c r="B22" s="7"/>
      <c r="C22" s="6"/>
      <c r="D22" s="20"/>
      <c r="E22" s="21" t="s">
        <v>36</v>
      </c>
      <c r="F22" s="22">
        <v>10</v>
      </c>
      <c r="G22" s="23">
        <v>8</v>
      </c>
      <c r="H22" s="22">
        <f t="shared" si="2"/>
        <v>2</v>
      </c>
      <c r="I22" s="24">
        <f t="shared" si="3"/>
        <v>0.8</v>
      </c>
      <c r="J22" s="25"/>
      <c r="K22" s="23"/>
      <c r="L22" s="22"/>
      <c r="M22" s="24"/>
      <c r="N22" s="22">
        <v>4</v>
      </c>
      <c r="O22" s="23">
        <v>2</v>
      </c>
      <c r="P22" s="22">
        <f>N22-O22</f>
        <v>2</v>
      </c>
      <c r="Q22" s="24">
        <f>O22/N22</f>
        <v>0.5</v>
      </c>
      <c r="R22" s="22"/>
      <c r="S22" s="23"/>
      <c r="T22" s="22"/>
      <c r="U22" s="24"/>
    </row>
    <row r="23" spans="1:21">
      <c r="A23" s="8"/>
      <c r="B23" s="7"/>
      <c r="C23" s="6"/>
      <c r="D23" s="20"/>
      <c r="E23" s="21" t="s">
        <v>37</v>
      </c>
      <c r="F23" s="22">
        <v>30</v>
      </c>
      <c r="G23" s="23">
        <v>9</v>
      </c>
      <c r="H23" s="22">
        <f t="shared" si="2"/>
        <v>21</v>
      </c>
      <c r="I23" s="24">
        <f t="shared" si="3"/>
        <v>0.3</v>
      </c>
      <c r="J23" s="25"/>
      <c r="K23" s="23"/>
      <c r="L23" s="22"/>
      <c r="M23" s="24"/>
      <c r="N23" s="22">
        <v>8</v>
      </c>
      <c r="O23" s="23"/>
      <c r="P23" s="22">
        <f>N23-O23</f>
        <v>8</v>
      </c>
      <c r="Q23" s="24">
        <f>O23/N23</f>
        <v>0</v>
      </c>
      <c r="R23" s="22"/>
      <c r="S23" s="23"/>
      <c r="T23" s="22"/>
      <c r="U23" s="24"/>
    </row>
    <row r="24" spans="1:21">
      <c r="A24" s="8"/>
      <c r="B24" s="7"/>
      <c r="C24" s="20" t="s">
        <v>38</v>
      </c>
      <c r="D24" s="20"/>
      <c r="E24" s="21" t="s">
        <v>39</v>
      </c>
      <c r="F24" s="22">
        <v>10</v>
      </c>
      <c r="G24" s="23"/>
      <c r="H24" s="22">
        <f t="shared" si="2"/>
        <v>10</v>
      </c>
      <c r="I24" s="24">
        <f t="shared" si="3"/>
        <v>0</v>
      </c>
      <c r="J24" s="25"/>
      <c r="K24" s="23"/>
      <c r="L24" s="22"/>
      <c r="M24" s="24"/>
      <c r="N24" s="22"/>
      <c r="O24" s="23"/>
      <c r="P24" s="22"/>
      <c r="Q24" s="24"/>
      <c r="R24" s="22"/>
      <c r="S24" s="23"/>
      <c r="T24" s="22"/>
      <c r="U24" s="24"/>
    </row>
    <row r="25" spans="1:21">
      <c r="A25" s="8"/>
      <c r="B25" s="7"/>
      <c r="C25" s="20" t="s">
        <v>40</v>
      </c>
      <c r="D25" s="20"/>
      <c r="E25" s="21" t="s">
        <v>41</v>
      </c>
      <c r="F25" s="22">
        <v>9</v>
      </c>
      <c r="G25" s="23"/>
      <c r="H25" s="22">
        <f t="shared" si="2"/>
        <v>9</v>
      </c>
      <c r="I25" s="24">
        <f t="shared" si="3"/>
        <v>0</v>
      </c>
      <c r="J25" s="25"/>
      <c r="K25" s="23"/>
      <c r="L25" s="22"/>
      <c r="M25" s="24"/>
      <c r="N25" s="22">
        <v>3</v>
      </c>
      <c r="O25" s="23"/>
      <c r="P25" s="22">
        <f>N25-O25</f>
        <v>3</v>
      </c>
      <c r="Q25" s="24">
        <f>O25/N25</f>
        <v>0</v>
      </c>
      <c r="R25" s="22"/>
      <c r="S25" s="23"/>
      <c r="T25" s="22"/>
      <c r="U25" s="24"/>
    </row>
    <row r="26" spans="1:21">
      <c r="A26" s="8"/>
      <c r="B26" s="7">
        <v>3</v>
      </c>
      <c r="C26" s="20" t="s">
        <v>42</v>
      </c>
      <c r="D26" s="20">
        <v>2414</v>
      </c>
      <c r="E26" s="21" t="s">
        <v>43</v>
      </c>
      <c r="F26" s="22">
        <v>0</v>
      </c>
      <c r="G26" s="23"/>
      <c r="H26" s="22">
        <f t="shared" si="2"/>
        <v>0</v>
      </c>
      <c r="I26" s="24" t="e">
        <f t="shared" si="3"/>
        <v>#DIV/0!</v>
      </c>
      <c r="J26" s="25"/>
      <c r="K26" s="23"/>
      <c r="L26" s="22"/>
      <c r="M26" s="24"/>
      <c r="N26" s="22"/>
      <c r="O26" s="23"/>
      <c r="P26" s="22"/>
      <c r="Q26" s="24"/>
      <c r="R26" s="22"/>
      <c r="S26" s="23"/>
      <c r="T26" s="22"/>
      <c r="U26" s="24"/>
    </row>
    <row r="27" spans="1:21">
      <c r="A27" s="8"/>
      <c r="B27" s="7"/>
      <c r="C27" s="6" t="s">
        <v>44</v>
      </c>
      <c r="D27" s="20">
        <v>14747</v>
      </c>
      <c r="E27" s="21" t="s">
        <v>45</v>
      </c>
      <c r="F27" s="22"/>
      <c r="G27" s="23"/>
      <c r="H27" s="22"/>
      <c r="I27" s="24"/>
      <c r="J27" s="25"/>
      <c r="K27" s="23"/>
      <c r="L27" s="22"/>
      <c r="M27" s="24"/>
      <c r="N27" s="22"/>
      <c r="O27" s="23"/>
      <c r="P27" s="22"/>
      <c r="Q27" s="24"/>
      <c r="R27" s="22"/>
      <c r="S27" s="23"/>
      <c r="T27" s="22"/>
      <c r="U27" s="24"/>
    </row>
    <row r="28" spans="1:21">
      <c r="A28" s="8"/>
      <c r="B28" s="7"/>
      <c r="C28" s="6"/>
      <c r="D28" s="20">
        <v>14887</v>
      </c>
      <c r="E28" s="21" t="s">
        <v>46</v>
      </c>
      <c r="F28" s="22">
        <v>12</v>
      </c>
      <c r="G28" s="23">
        <v>12</v>
      </c>
      <c r="H28" s="22">
        <f t="shared" ref="H28:H52" si="4">F28-G28</f>
        <v>0</v>
      </c>
      <c r="I28" s="24">
        <f t="shared" ref="I28:I59" si="5">G28/F28</f>
        <v>1</v>
      </c>
      <c r="J28" s="25">
        <v>4</v>
      </c>
      <c r="K28" s="23"/>
      <c r="L28" s="22">
        <f>J28-K28</f>
        <v>4</v>
      </c>
      <c r="M28" s="24">
        <f>K28/J28</f>
        <v>0</v>
      </c>
      <c r="N28" s="22"/>
      <c r="O28" s="23"/>
      <c r="P28" s="22"/>
      <c r="Q28" s="24"/>
      <c r="R28" s="22"/>
      <c r="S28" s="23"/>
      <c r="T28" s="22"/>
      <c r="U28" s="24"/>
    </row>
    <row r="29" spans="1:21">
      <c r="A29" s="8"/>
      <c r="B29" s="7"/>
      <c r="C29" s="6"/>
      <c r="D29" s="20">
        <v>14754</v>
      </c>
      <c r="E29" s="21" t="s">
        <v>47</v>
      </c>
      <c r="F29" s="22">
        <v>12</v>
      </c>
      <c r="G29" s="23">
        <v>12</v>
      </c>
      <c r="H29" s="22">
        <f t="shared" si="4"/>
        <v>0</v>
      </c>
      <c r="I29" s="24">
        <f t="shared" si="5"/>
        <v>1</v>
      </c>
      <c r="J29" s="25"/>
      <c r="K29" s="23"/>
      <c r="L29" s="22"/>
      <c r="M29" s="24"/>
      <c r="N29" s="22"/>
      <c r="O29" s="23"/>
      <c r="P29" s="22"/>
      <c r="Q29" s="24"/>
      <c r="R29" s="22"/>
      <c r="S29" s="23"/>
      <c r="T29" s="22"/>
      <c r="U29" s="24"/>
    </row>
    <row r="30" spans="1:21">
      <c r="A30" s="8"/>
      <c r="B30" s="7"/>
      <c r="C30" s="6"/>
      <c r="D30" s="20">
        <v>14701</v>
      </c>
      <c r="E30" s="21" t="s">
        <v>48</v>
      </c>
      <c r="F30" s="22">
        <v>6</v>
      </c>
      <c r="G30" s="23">
        <v>6</v>
      </c>
      <c r="H30" s="22">
        <f t="shared" si="4"/>
        <v>0</v>
      </c>
      <c r="I30" s="24">
        <f t="shared" si="5"/>
        <v>1</v>
      </c>
      <c r="J30" s="25">
        <v>8</v>
      </c>
      <c r="K30" s="23">
        <v>4</v>
      </c>
      <c r="L30" s="22">
        <f>J30-K30</f>
        <v>4</v>
      </c>
      <c r="M30" s="24">
        <f>K30/J30</f>
        <v>0.5</v>
      </c>
      <c r="N30" s="22"/>
      <c r="O30" s="23"/>
      <c r="P30" s="22"/>
      <c r="Q30" s="24"/>
      <c r="R30" s="22">
        <v>3</v>
      </c>
      <c r="S30" s="23"/>
      <c r="T30" s="22">
        <f>R30-S30</f>
        <v>3</v>
      </c>
      <c r="U30" s="24">
        <f>S30/R30</f>
        <v>0</v>
      </c>
    </row>
    <row r="31" spans="1:21">
      <c r="A31" s="8"/>
      <c r="B31" s="19">
        <v>4</v>
      </c>
      <c r="C31" s="20" t="s">
        <v>49</v>
      </c>
      <c r="D31" s="20">
        <v>9800</v>
      </c>
      <c r="E31" s="21" t="s">
        <v>50</v>
      </c>
      <c r="F31" s="22">
        <v>4</v>
      </c>
      <c r="G31" s="23">
        <v>4</v>
      </c>
      <c r="H31" s="22">
        <f t="shared" si="4"/>
        <v>0</v>
      </c>
      <c r="I31" s="24">
        <f t="shared" si="5"/>
        <v>1</v>
      </c>
      <c r="J31" s="25">
        <v>1</v>
      </c>
      <c r="K31" s="23"/>
      <c r="L31" s="22">
        <f>J31-K31</f>
        <v>1</v>
      </c>
      <c r="M31" s="24">
        <f>K31/J31</f>
        <v>0</v>
      </c>
      <c r="N31" s="22"/>
      <c r="O31" s="23"/>
      <c r="P31" s="22"/>
      <c r="Q31" s="24"/>
      <c r="R31" s="22"/>
      <c r="S31" s="23"/>
      <c r="T31" s="22"/>
      <c r="U31" s="24"/>
    </row>
    <row r="32" spans="1:21">
      <c r="A32" s="8"/>
      <c r="B32" s="7">
        <v>5</v>
      </c>
      <c r="C32" s="6" t="s">
        <v>51</v>
      </c>
      <c r="D32" s="20">
        <v>9258</v>
      </c>
      <c r="E32" s="21" t="s">
        <v>52</v>
      </c>
      <c r="F32" s="22">
        <v>14</v>
      </c>
      <c r="G32" s="23">
        <v>14</v>
      </c>
      <c r="H32" s="22">
        <f t="shared" si="4"/>
        <v>0</v>
      </c>
      <c r="I32" s="24">
        <f t="shared" si="5"/>
        <v>1</v>
      </c>
      <c r="J32" s="25">
        <v>0</v>
      </c>
      <c r="K32" s="23"/>
      <c r="L32" s="22">
        <f>J32-K32</f>
        <v>0</v>
      </c>
      <c r="M32" s="24"/>
      <c r="N32" s="22"/>
      <c r="O32" s="23"/>
      <c r="P32" s="22"/>
      <c r="Q32" s="24"/>
      <c r="R32" s="22"/>
      <c r="S32" s="23"/>
      <c r="T32" s="22"/>
      <c r="U32" s="24"/>
    </row>
    <row r="33" spans="1:25">
      <c r="A33" s="8"/>
      <c r="B33" s="7"/>
      <c r="C33" s="6"/>
      <c r="D33" s="20">
        <v>9222</v>
      </c>
      <c r="E33" s="21" t="s">
        <v>53</v>
      </c>
      <c r="F33" s="22">
        <v>9</v>
      </c>
      <c r="G33" s="23">
        <v>8</v>
      </c>
      <c r="H33" s="22">
        <f t="shared" si="4"/>
        <v>1</v>
      </c>
      <c r="I33" s="24">
        <f t="shared" si="5"/>
        <v>0.88888888888888884</v>
      </c>
      <c r="J33" s="25"/>
      <c r="K33" s="23"/>
      <c r="L33" s="22"/>
      <c r="M33" s="24"/>
      <c r="N33" s="22">
        <v>4</v>
      </c>
      <c r="O33" s="23">
        <v>1</v>
      </c>
      <c r="P33" s="22">
        <f>N33-O33</f>
        <v>3</v>
      </c>
      <c r="Q33" s="24">
        <f>O33/N33</f>
        <v>0.25</v>
      </c>
      <c r="R33" s="22"/>
      <c r="S33" s="23"/>
      <c r="T33" s="22"/>
      <c r="U33" s="24"/>
    </row>
    <row r="34" spans="1:25">
      <c r="A34" s="8"/>
      <c r="B34" s="7">
        <v>6</v>
      </c>
      <c r="C34" s="6" t="s">
        <v>54</v>
      </c>
      <c r="D34" s="20">
        <v>17975</v>
      </c>
      <c r="E34" s="21" t="s">
        <v>55</v>
      </c>
      <c r="F34" s="22">
        <v>6</v>
      </c>
      <c r="G34" s="23">
        <v>6</v>
      </c>
      <c r="H34" s="22">
        <f t="shared" si="4"/>
        <v>0</v>
      </c>
      <c r="I34" s="24">
        <f t="shared" si="5"/>
        <v>1</v>
      </c>
      <c r="J34" s="25"/>
      <c r="K34" s="23"/>
      <c r="L34" s="22" t="s">
        <v>56</v>
      </c>
      <c r="M34" s="24"/>
      <c r="N34" s="22"/>
      <c r="O34" s="23"/>
      <c r="P34" s="22"/>
      <c r="Q34" s="24"/>
      <c r="R34" s="22"/>
      <c r="S34" s="23"/>
      <c r="T34" s="22"/>
      <c r="U34" s="24"/>
    </row>
    <row r="35" spans="1:25">
      <c r="A35" s="8"/>
      <c r="B35" s="7"/>
      <c r="C35" s="6"/>
      <c r="D35" s="20">
        <v>18075</v>
      </c>
      <c r="E35" s="21" t="s">
        <v>57</v>
      </c>
      <c r="F35" s="22">
        <v>5</v>
      </c>
      <c r="G35" s="23">
        <v>5</v>
      </c>
      <c r="H35" s="22">
        <f t="shared" si="4"/>
        <v>0</v>
      </c>
      <c r="I35" s="24">
        <f t="shared" si="5"/>
        <v>1</v>
      </c>
      <c r="J35" s="25"/>
      <c r="K35" s="23"/>
      <c r="L35" s="22" t="s">
        <v>56</v>
      </c>
      <c r="M35" s="24"/>
      <c r="N35" s="22">
        <v>3</v>
      </c>
      <c r="O35" s="23">
        <v>1</v>
      </c>
      <c r="P35" s="22">
        <f>N35-O35</f>
        <v>2</v>
      </c>
      <c r="Q35" s="24">
        <f>O35/N35</f>
        <v>0.33333333333333331</v>
      </c>
      <c r="R35" s="22"/>
      <c r="S35" s="23"/>
      <c r="T35" s="22"/>
      <c r="U35" s="24"/>
    </row>
    <row r="36" spans="1:25">
      <c r="A36" s="8"/>
      <c r="B36" s="19">
        <v>21</v>
      </c>
      <c r="C36" s="20" t="s">
        <v>58</v>
      </c>
      <c r="D36" s="20">
        <v>17053</v>
      </c>
      <c r="E36" s="21" t="s">
        <v>59</v>
      </c>
      <c r="F36" s="22">
        <v>10</v>
      </c>
      <c r="G36" s="23">
        <v>7</v>
      </c>
      <c r="H36" s="22">
        <f t="shared" si="4"/>
        <v>3</v>
      </c>
      <c r="I36" s="24">
        <f t="shared" si="5"/>
        <v>0.7</v>
      </c>
      <c r="J36" s="25"/>
      <c r="K36" s="23"/>
      <c r="L36" s="22" t="s">
        <v>56</v>
      </c>
      <c r="M36" s="24"/>
      <c r="N36" s="22"/>
      <c r="O36" s="23"/>
      <c r="P36" s="22"/>
      <c r="Q36" s="24"/>
      <c r="R36" s="22"/>
      <c r="S36" s="23"/>
      <c r="T36" s="22"/>
      <c r="U36" s="24"/>
    </row>
    <row r="37" spans="1:25">
      <c r="A37" s="5" t="s">
        <v>60</v>
      </c>
      <c r="B37" s="5"/>
      <c r="C37" s="5"/>
      <c r="D37" s="5"/>
      <c r="E37" s="5"/>
      <c r="F37" s="16">
        <f>SUM(F7:F36)</f>
        <v>399</v>
      </c>
      <c r="G37" s="16">
        <f>SUM(G7:G36)</f>
        <v>312</v>
      </c>
      <c r="H37" s="16">
        <f t="shared" si="4"/>
        <v>87</v>
      </c>
      <c r="I37" s="27">
        <f t="shared" si="5"/>
        <v>0.78195488721804507</v>
      </c>
      <c r="J37" s="16">
        <f>SUM(J7:J36)</f>
        <v>14</v>
      </c>
      <c r="K37" s="16"/>
      <c r="L37" s="16">
        <f>J37-K37</f>
        <v>14</v>
      </c>
      <c r="M37" s="27">
        <f>K37/J37</f>
        <v>0</v>
      </c>
      <c r="N37" s="16">
        <f>SUM(N7:N36)</f>
        <v>103</v>
      </c>
      <c r="O37" s="16">
        <f>SUM(O7:O36)</f>
        <v>33</v>
      </c>
      <c r="P37" s="16">
        <f>SUM(P7:P36)</f>
        <v>70</v>
      </c>
      <c r="Q37" s="27">
        <f>O37/N37</f>
        <v>0.32038834951456313</v>
      </c>
      <c r="R37" s="16">
        <f>SUM(R7:R36)</f>
        <v>3</v>
      </c>
      <c r="S37" s="16">
        <f>SUM(S7:S36)</f>
        <v>0</v>
      </c>
      <c r="T37" s="16">
        <f>SUM(T7:T36)</f>
        <v>3</v>
      </c>
      <c r="U37" s="27">
        <f>S37/R37</f>
        <v>0</v>
      </c>
      <c r="V37" s="28"/>
      <c r="W37" s="28"/>
      <c r="X37" s="28"/>
      <c r="Y37" s="28"/>
    </row>
    <row r="38" spans="1:25">
      <c r="A38" s="4" t="s">
        <v>61</v>
      </c>
      <c r="B38" s="3">
        <v>7</v>
      </c>
      <c r="C38" s="2" t="s">
        <v>62</v>
      </c>
      <c r="D38" s="30">
        <v>14087</v>
      </c>
      <c r="E38" s="31" t="s">
        <v>63</v>
      </c>
      <c r="F38" s="32">
        <v>8</v>
      </c>
      <c r="G38" s="33">
        <v>0</v>
      </c>
      <c r="H38" s="32">
        <f t="shared" si="4"/>
        <v>8</v>
      </c>
      <c r="I38" s="34">
        <f t="shared" si="5"/>
        <v>0</v>
      </c>
      <c r="J38" s="35"/>
      <c r="K38" s="33"/>
      <c r="L38" s="32"/>
      <c r="M38" s="34"/>
      <c r="N38" s="32">
        <v>7</v>
      </c>
      <c r="O38" s="33">
        <v>3</v>
      </c>
      <c r="P38" s="32">
        <f>N38-O38</f>
        <v>4</v>
      </c>
      <c r="Q38" s="34">
        <f>O38/N38</f>
        <v>0.42857142857142855</v>
      </c>
      <c r="R38" s="32"/>
      <c r="S38" s="33"/>
      <c r="T38" s="32"/>
      <c r="U38" s="34"/>
    </row>
    <row r="39" spans="1:25">
      <c r="A39" s="4"/>
      <c r="B39" s="3"/>
      <c r="C39" s="2"/>
      <c r="D39" s="30">
        <v>13976</v>
      </c>
      <c r="E39" s="31" t="s">
        <v>64</v>
      </c>
      <c r="F39" s="32">
        <v>10</v>
      </c>
      <c r="G39" s="33">
        <v>10</v>
      </c>
      <c r="H39" s="32">
        <f t="shared" si="4"/>
        <v>0</v>
      </c>
      <c r="I39" s="34">
        <f t="shared" si="5"/>
        <v>1</v>
      </c>
      <c r="J39" s="35"/>
      <c r="K39" s="33"/>
      <c r="L39" s="32"/>
      <c r="M39" s="34"/>
      <c r="N39" s="32">
        <v>3</v>
      </c>
      <c r="O39" s="33">
        <v>3</v>
      </c>
      <c r="P39" s="32">
        <f>N39-O39</f>
        <v>0</v>
      </c>
      <c r="Q39" s="34">
        <f>O39/N39</f>
        <v>1</v>
      </c>
      <c r="R39" s="32"/>
      <c r="S39" s="33"/>
      <c r="T39" s="32"/>
      <c r="U39" s="34"/>
    </row>
    <row r="40" spans="1:25">
      <c r="A40" s="4"/>
      <c r="B40" s="3"/>
      <c r="C40" s="30" t="s">
        <v>65</v>
      </c>
      <c r="D40" s="30">
        <v>13483</v>
      </c>
      <c r="E40" s="31" t="s">
        <v>66</v>
      </c>
      <c r="F40" s="32">
        <v>10</v>
      </c>
      <c r="G40" s="33">
        <v>9</v>
      </c>
      <c r="H40" s="32">
        <f t="shared" si="4"/>
        <v>1</v>
      </c>
      <c r="I40" s="34">
        <f t="shared" si="5"/>
        <v>0.9</v>
      </c>
      <c r="J40" s="35"/>
      <c r="K40" s="33"/>
      <c r="L40" s="32"/>
      <c r="M40" s="34"/>
      <c r="N40" s="32"/>
      <c r="O40" s="33"/>
      <c r="P40" s="32"/>
      <c r="Q40" s="34"/>
      <c r="R40" s="32"/>
      <c r="S40" s="33"/>
      <c r="T40" s="32"/>
      <c r="U40" s="34"/>
    </row>
    <row r="41" spans="1:25">
      <c r="A41" s="4"/>
      <c r="B41" s="3">
        <v>8</v>
      </c>
      <c r="C41" s="2" t="s">
        <v>67</v>
      </c>
      <c r="D41" s="30">
        <v>8752</v>
      </c>
      <c r="E41" s="31" t="s">
        <v>68</v>
      </c>
      <c r="F41" s="32">
        <v>10</v>
      </c>
      <c r="G41" s="33">
        <v>9</v>
      </c>
      <c r="H41" s="32">
        <f t="shared" si="4"/>
        <v>1</v>
      </c>
      <c r="I41" s="34">
        <f t="shared" si="5"/>
        <v>0.9</v>
      </c>
      <c r="J41" s="35"/>
      <c r="K41" s="33"/>
      <c r="L41" s="32"/>
      <c r="M41" s="34"/>
      <c r="N41" s="32"/>
      <c r="O41" s="33"/>
      <c r="P41" s="32"/>
      <c r="Q41" s="34"/>
      <c r="R41" s="32"/>
      <c r="S41" s="33"/>
      <c r="T41" s="32"/>
      <c r="U41" s="34"/>
    </row>
    <row r="42" spans="1:25">
      <c r="A42" s="4"/>
      <c r="B42" s="3"/>
      <c r="C42" s="2"/>
      <c r="D42" s="30">
        <v>8945</v>
      </c>
      <c r="E42" s="31" t="s">
        <v>69</v>
      </c>
      <c r="F42" s="32">
        <v>6</v>
      </c>
      <c r="G42" s="33">
        <v>0</v>
      </c>
      <c r="H42" s="32">
        <f t="shared" si="4"/>
        <v>6</v>
      </c>
      <c r="I42" s="34">
        <f t="shared" si="5"/>
        <v>0</v>
      </c>
      <c r="J42" s="35"/>
      <c r="K42" s="33"/>
      <c r="L42" s="32"/>
      <c r="M42" s="34"/>
      <c r="N42" s="32"/>
      <c r="O42" s="33"/>
      <c r="P42" s="32"/>
      <c r="Q42" s="34"/>
      <c r="R42" s="32"/>
      <c r="S42" s="33"/>
      <c r="T42" s="32"/>
      <c r="U42" s="34"/>
    </row>
    <row r="43" spans="1:25">
      <c r="A43" s="4"/>
      <c r="B43" s="3"/>
      <c r="C43" s="2"/>
      <c r="D43" s="30">
        <v>8747</v>
      </c>
      <c r="E43" s="31" t="s">
        <v>70</v>
      </c>
      <c r="F43" s="32">
        <v>10</v>
      </c>
      <c r="G43" s="33">
        <v>10</v>
      </c>
      <c r="H43" s="32">
        <f t="shared" si="4"/>
        <v>0</v>
      </c>
      <c r="I43" s="34">
        <f t="shared" si="5"/>
        <v>1</v>
      </c>
      <c r="J43" s="35"/>
      <c r="K43" s="33"/>
      <c r="L43" s="32"/>
      <c r="M43" s="34"/>
      <c r="N43" s="32"/>
      <c r="O43" s="33"/>
      <c r="P43" s="32"/>
      <c r="Q43" s="34"/>
      <c r="R43" s="32"/>
      <c r="S43" s="33"/>
      <c r="T43" s="32"/>
      <c r="U43" s="34"/>
    </row>
    <row r="44" spans="1:25">
      <c r="A44" s="4"/>
      <c r="B44" s="3">
        <v>9</v>
      </c>
      <c r="C44" s="30" t="s">
        <v>71</v>
      </c>
      <c r="D44" s="30">
        <v>13091</v>
      </c>
      <c r="E44" s="31" t="s">
        <v>72</v>
      </c>
      <c r="F44" s="32">
        <v>3</v>
      </c>
      <c r="G44" s="33">
        <v>3</v>
      </c>
      <c r="H44" s="32">
        <f t="shared" si="4"/>
        <v>0</v>
      </c>
      <c r="I44" s="34">
        <f t="shared" si="5"/>
        <v>1</v>
      </c>
      <c r="J44" s="35">
        <v>2</v>
      </c>
      <c r="K44" s="33">
        <v>2</v>
      </c>
      <c r="L44" s="32">
        <f>J44-K44</f>
        <v>0</v>
      </c>
      <c r="M44" s="34">
        <f>K44/J44</f>
        <v>1</v>
      </c>
      <c r="N44" s="32"/>
      <c r="O44" s="33"/>
      <c r="P44" s="32"/>
      <c r="Q44" s="34"/>
      <c r="R44" s="32"/>
      <c r="S44" s="33"/>
      <c r="T44" s="32"/>
      <c r="U44" s="34"/>
    </row>
    <row r="45" spans="1:25">
      <c r="A45" s="4"/>
      <c r="B45" s="3"/>
      <c r="C45" s="2" t="s">
        <v>73</v>
      </c>
      <c r="D45" s="30">
        <v>8473</v>
      </c>
      <c r="E45" s="31" t="s">
        <v>74</v>
      </c>
      <c r="F45" s="32">
        <v>12</v>
      </c>
      <c r="G45" s="33">
        <v>12</v>
      </c>
      <c r="H45" s="32">
        <f t="shared" si="4"/>
        <v>0</v>
      </c>
      <c r="I45" s="34">
        <f t="shared" si="5"/>
        <v>1</v>
      </c>
      <c r="J45" s="35"/>
      <c r="K45" s="33"/>
      <c r="L45" s="32"/>
      <c r="M45" s="34"/>
      <c r="N45" s="32">
        <v>1</v>
      </c>
      <c r="O45" s="33">
        <v>1</v>
      </c>
      <c r="P45" s="32">
        <f>N45-O45</f>
        <v>0</v>
      </c>
      <c r="Q45" s="34">
        <f>O45/N45</f>
        <v>1</v>
      </c>
      <c r="R45" s="32">
        <v>0</v>
      </c>
      <c r="S45" s="33"/>
      <c r="T45" s="32">
        <f>R45-S45</f>
        <v>0</v>
      </c>
      <c r="U45" s="34" t="e">
        <f>S45/R45</f>
        <v>#DIV/0!</v>
      </c>
    </row>
    <row r="46" spans="1:25">
      <c r="A46" s="4"/>
      <c r="B46" s="3"/>
      <c r="C46" s="2"/>
      <c r="D46" s="30">
        <v>8639</v>
      </c>
      <c r="E46" s="31" t="s">
        <v>75</v>
      </c>
      <c r="F46" s="32">
        <v>30</v>
      </c>
      <c r="G46" s="33">
        <v>20</v>
      </c>
      <c r="H46" s="32">
        <f t="shared" si="4"/>
        <v>10</v>
      </c>
      <c r="I46" s="34">
        <f t="shared" si="5"/>
        <v>0.66666666666666663</v>
      </c>
      <c r="J46" s="35"/>
      <c r="K46" s="33"/>
      <c r="L46" s="32"/>
      <c r="M46" s="34"/>
      <c r="N46" s="32"/>
      <c r="O46" s="33"/>
      <c r="P46" s="32"/>
      <c r="Q46" s="34"/>
      <c r="R46" s="32"/>
      <c r="S46" s="33"/>
      <c r="T46" s="32"/>
      <c r="U46" s="34"/>
    </row>
    <row r="47" spans="1:25">
      <c r="A47" s="4"/>
      <c r="B47" s="3">
        <v>10</v>
      </c>
      <c r="C47" s="2" t="s">
        <v>76</v>
      </c>
      <c r="D47" s="30">
        <v>1981</v>
      </c>
      <c r="E47" s="31" t="s">
        <v>77</v>
      </c>
      <c r="F47" s="32">
        <v>5</v>
      </c>
      <c r="G47" s="33">
        <v>0</v>
      </c>
      <c r="H47" s="32">
        <f t="shared" si="4"/>
        <v>5</v>
      </c>
      <c r="I47" s="34">
        <f t="shared" si="5"/>
        <v>0</v>
      </c>
      <c r="J47" s="35"/>
      <c r="K47" s="33"/>
      <c r="L47" s="32"/>
      <c r="M47" s="34"/>
      <c r="N47" s="32"/>
      <c r="O47" s="33"/>
      <c r="P47" s="32"/>
      <c r="Q47" s="34"/>
      <c r="R47" s="32"/>
      <c r="S47" s="33"/>
      <c r="T47" s="32"/>
      <c r="U47" s="34"/>
    </row>
    <row r="48" spans="1:25">
      <c r="A48" s="4"/>
      <c r="B48" s="3"/>
      <c r="C48" s="2"/>
      <c r="D48" s="30">
        <v>1944</v>
      </c>
      <c r="E48" s="31" t="s">
        <v>78</v>
      </c>
      <c r="F48" s="32">
        <v>9</v>
      </c>
      <c r="G48" s="33">
        <v>9</v>
      </c>
      <c r="H48" s="32">
        <f t="shared" si="4"/>
        <v>0</v>
      </c>
      <c r="I48" s="34">
        <f t="shared" si="5"/>
        <v>1</v>
      </c>
      <c r="J48" s="35">
        <v>14</v>
      </c>
      <c r="K48" s="33">
        <v>14</v>
      </c>
      <c r="L48" s="32">
        <f>J48-K48</f>
        <v>0</v>
      </c>
      <c r="M48" s="34">
        <f>K48/J48</f>
        <v>1</v>
      </c>
      <c r="N48" s="32"/>
      <c r="O48" s="33"/>
      <c r="P48" s="32"/>
      <c r="Q48" s="34"/>
      <c r="R48" s="32"/>
      <c r="S48" s="33"/>
      <c r="T48" s="32"/>
      <c r="U48" s="34"/>
    </row>
    <row r="49" spans="1:25">
      <c r="A49" s="4"/>
      <c r="B49" s="3"/>
      <c r="C49" s="2"/>
      <c r="D49" s="30">
        <v>2038</v>
      </c>
      <c r="E49" s="31" t="s">
        <v>79</v>
      </c>
      <c r="F49" s="32">
        <v>8</v>
      </c>
      <c r="G49" s="33">
        <v>8</v>
      </c>
      <c r="H49" s="32">
        <f t="shared" si="4"/>
        <v>0</v>
      </c>
      <c r="I49" s="34">
        <f t="shared" si="5"/>
        <v>1</v>
      </c>
      <c r="J49" s="35"/>
      <c r="K49" s="33"/>
      <c r="L49" s="32"/>
      <c r="M49" s="34"/>
      <c r="N49" s="32">
        <v>2</v>
      </c>
      <c r="O49" s="33">
        <v>1</v>
      </c>
      <c r="P49" s="32">
        <f>N49-O49</f>
        <v>1</v>
      </c>
      <c r="Q49" s="34">
        <f>O49/N49</f>
        <v>0.5</v>
      </c>
      <c r="R49" s="32"/>
      <c r="S49" s="33"/>
      <c r="T49" s="32"/>
      <c r="U49" s="34"/>
    </row>
    <row r="50" spans="1:25">
      <c r="A50" s="4"/>
      <c r="B50" s="3"/>
      <c r="C50" s="2"/>
      <c r="D50" s="30">
        <v>1987</v>
      </c>
      <c r="E50" s="31" t="s">
        <v>80</v>
      </c>
      <c r="F50" s="32">
        <v>14</v>
      </c>
      <c r="G50" s="33">
        <v>14</v>
      </c>
      <c r="H50" s="32">
        <f t="shared" si="4"/>
        <v>0</v>
      </c>
      <c r="I50" s="34">
        <f t="shared" si="5"/>
        <v>1</v>
      </c>
      <c r="J50" s="35">
        <v>5</v>
      </c>
      <c r="K50" s="33">
        <v>4</v>
      </c>
      <c r="L50" s="32">
        <f>J50-K50</f>
        <v>1</v>
      </c>
      <c r="M50" s="34">
        <f>K50/J50</f>
        <v>0.8</v>
      </c>
      <c r="N50" s="32">
        <v>5</v>
      </c>
      <c r="O50" s="33">
        <v>4</v>
      </c>
      <c r="P50" s="32">
        <f>N50-O50</f>
        <v>1</v>
      </c>
      <c r="Q50" s="34">
        <f>O50/N50</f>
        <v>0.8</v>
      </c>
      <c r="R50" s="32"/>
      <c r="S50" s="33"/>
      <c r="T50" s="32"/>
      <c r="U50" s="34"/>
    </row>
    <row r="51" spans="1:25">
      <c r="A51" s="4"/>
      <c r="B51" s="3"/>
      <c r="C51" s="2"/>
      <c r="D51" s="30">
        <v>2055</v>
      </c>
      <c r="E51" s="31" t="s">
        <v>81</v>
      </c>
      <c r="F51" s="32">
        <v>5</v>
      </c>
      <c r="G51" s="33">
        <v>5</v>
      </c>
      <c r="H51" s="32">
        <f t="shared" si="4"/>
        <v>0</v>
      </c>
      <c r="I51" s="34">
        <f t="shared" si="5"/>
        <v>1</v>
      </c>
      <c r="J51" s="35">
        <v>1</v>
      </c>
      <c r="K51" s="33">
        <v>1</v>
      </c>
      <c r="L51" s="32">
        <f>J51-K51</f>
        <v>0</v>
      </c>
      <c r="M51" s="34">
        <f>K51/J51</f>
        <v>1</v>
      </c>
      <c r="N51" s="32">
        <v>2</v>
      </c>
      <c r="O51" s="33">
        <v>1</v>
      </c>
      <c r="P51" s="32">
        <f>N51-O51</f>
        <v>1</v>
      </c>
      <c r="Q51" s="34">
        <f>O51/N51</f>
        <v>0.5</v>
      </c>
      <c r="R51" s="32"/>
      <c r="S51" s="33"/>
      <c r="T51" s="32"/>
      <c r="U51" s="34"/>
    </row>
    <row r="52" spans="1:25">
      <c r="A52" s="4"/>
      <c r="B52" s="29">
        <v>20</v>
      </c>
      <c r="C52" s="30" t="s">
        <v>82</v>
      </c>
      <c r="D52" s="30">
        <v>17277</v>
      </c>
      <c r="E52" s="31" t="s">
        <v>83</v>
      </c>
      <c r="F52" s="32">
        <v>20</v>
      </c>
      <c r="G52" s="33">
        <v>20</v>
      </c>
      <c r="H52" s="32">
        <f t="shared" si="4"/>
        <v>0</v>
      </c>
      <c r="I52" s="34">
        <f t="shared" si="5"/>
        <v>1</v>
      </c>
      <c r="J52" s="35"/>
      <c r="K52" s="33"/>
      <c r="L52" s="32"/>
      <c r="M52" s="34"/>
      <c r="N52" s="32"/>
      <c r="O52" s="33"/>
      <c r="P52" s="32"/>
      <c r="Q52" s="34"/>
      <c r="R52" s="32"/>
      <c r="S52" s="33"/>
      <c r="T52" s="32"/>
      <c r="U52" s="34"/>
    </row>
    <row r="53" spans="1:25">
      <c r="A53" s="5" t="s">
        <v>84</v>
      </c>
      <c r="B53" s="5"/>
      <c r="C53" s="5"/>
      <c r="D53" s="5"/>
      <c r="E53" s="5"/>
      <c r="F53" s="16">
        <f>SUM(F38:F52)</f>
        <v>160</v>
      </c>
      <c r="G53" s="16">
        <f>SUM(G38:G52)</f>
        <v>129</v>
      </c>
      <c r="H53" s="16">
        <f>SUM(H38:H52)</f>
        <v>31</v>
      </c>
      <c r="I53" s="27">
        <f t="shared" si="5"/>
        <v>0.80625000000000002</v>
      </c>
      <c r="J53" s="16">
        <f>SUM(J38:J52)</f>
        <v>22</v>
      </c>
      <c r="K53" s="16">
        <f>SUM(K38:K52)</f>
        <v>21</v>
      </c>
      <c r="L53" s="16">
        <f>SUM(L38:L52)</f>
        <v>1</v>
      </c>
      <c r="M53" s="27">
        <f>K53/J53</f>
        <v>0.95454545454545459</v>
      </c>
      <c r="N53" s="16">
        <f>SUM(N38:N52)</f>
        <v>20</v>
      </c>
      <c r="O53" s="16">
        <f>SUM(O38:O52)</f>
        <v>13</v>
      </c>
      <c r="P53" s="16">
        <f>N53-O53</f>
        <v>7</v>
      </c>
      <c r="Q53" s="27">
        <f>O53/N53</f>
        <v>0.65</v>
      </c>
      <c r="R53" s="16">
        <f>SUM(R38:R52)</f>
        <v>0</v>
      </c>
      <c r="S53" s="16">
        <f>SUM(S38:S52)</f>
        <v>0</v>
      </c>
      <c r="T53" s="16">
        <f>R53-S53</f>
        <v>0</v>
      </c>
      <c r="U53" s="27" t="e">
        <f>S53/R53</f>
        <v>#DIV/0!</v>
      </c>
      <c r="V53" s="28"/>
      <c r="W53" s="28"/>
      <c r="X53" s="28"/>
      <c r="Y53" s="28"/>
    </row>
    <row r="54" spans="1:25">
      <c r="A54" s="1" t="s">
        <v>85</v>
      </c>
      <c r="B54" s="148">
        <v>11</v>
      </c>
      <c r="C54" s="149" t="s">
        <v>86</v>
      </c>
      <c r="D54" s="37">
        <v>1643</v>
      </c>
      <c r="E54" s="38" t="s">
        <v>87</v>
      </c>
      <c r="F54" s="39">
        <v>7</v>
      </c>
      <c r="G54" s="40">
        <v>7</v>
      </c>
      <c r="H54" s="39">
        <f t="shared" ref="H54:H69" si="6">F54-G54</f>
        <v>0</v>
      </c>
      <c r="I54" s="41">
        <f t="shared" si="5"/>
        <v>1</v>
      </c>
      <c r="J54" s="39">
        <v>0</v>
      </c>
      <c r="K54" s="40"/>
      <c r="L54" s="39">
        <f>J54-K54</f>
        <v>0</v>
      </c>
      <c r="M54" s="41"/>
      <c r="N54" s="39">
        <v>3</v>
      </c>
      <c r="O54" s="40">
        <v>0</v>
      </c>
      <c r="P54" s="39">
        <v>3</v>
      </c>
      <c r="Q54" s="41">
        <f>O54/N54</f>
        <v>0</v>
      </c>
      <c r="R54" s="41"/>
      <c r="S54" s="42"/>
      <c r="T54" s="41"/>
      <c r="U54" s="41"/>
    </row>
    <row r="55" spans="1:25">
      <c r="A55" s="1"/>
      <c r="B55" s="148"/>
      <c r="C55" s="149"/>
      <c r="D55" s="37">
        <v>1634</v>
      </c>
      <c r="E55" s="38" t="s">
        <v>88</v>
      </c>
      <c r="F55" s="39">
        <v>7</v>
      </c>
      <c r="G55" s="40">
        <v>7</v>
      </c>
      <c r="H55" s="39">
        <f t="shared" si="6"/>
        <v>0</v>
      </c>
      <c r="I55" s="41">
        <f t="shared" si="5"/>
        <v>1</v>
      </c>
      <c r="J55" s="39">
        <v>0</v>
      </c>
      <c r="K55" s="40"/>
      <c r="L55" s="39">
        <f>J55-K55</f>
        <v>0</v>
      </c>
      <c r="M55" s="41" t="e">
        <f>K55/J55</f>
        <v>#DIV/0!</v>
      </c>
      <c r="N55" s="39"/>
      <c r="O55" s="40"/>
      <c r="P55" s="39"/>
      <c r="Q55" s="41"/>
      <c r="R55" s="41"/>
      <c r="S55" s="42"/>
      <c r="T55" s="41"/>
      <c r="U55" s="41"/>
    </row>
    <row r="56" spans="1:25">
      <c r="A56" s="1"/>
      <c r="B56" s="148">
        <v>12</v>
      </c>
      <c r="C56" s="149" t="s">
        <v>89</v>
      </c>
      <c r="D56" s="37">
        <v>17694</v>
      </c>
      <c r="E56" s="38" t="s">
        <v>90</v>
      </c>
      <c r="F56" s="39">
        <v>10</v>
      </c>
      <c r="G56" s="40">
        <v>7</v>
      </c>
      <c r="H56" s="39">
        <f t="shared" si="6"/>
        <v>3</v>
      </c>
      <c r="I56" s="41">
        <f t="shared" si="5"/>
        <v>0.7</v>
      </c>
      <c r="J56" s="39"/>
      <c r="K56" s="40"/>
      <c r="L56" s="39"/>
      <c r="M56" s="41"/>
      <c r="N56" s="39">
        <v>2</v>
      </c>
      <c r="O56" s="40">
        <v>0</v>
      </c>
      <c r="P56" s="39">
        <f>N56-O56</f>
        <v>2</v>
      </c>
      <c r="Q56" s="41">
        <f>O56/N56</f>
        <v>0</v>
      </c>
      <c r="R56" s="41"/>
      <c r="S56" s="42"/>
      <c r="T56" s="41"/>
      <c r="U56" s="41"/>
    </row>
    <row r="57" spans="1:25">
      <c r="A57" s="1"/>
      <c r="B57" s="148"/>
      <c r="C57" s="149"/>
      <c r="D57" s="37">
        <v>17724</v>
      </c>
      <c r="E57" s="38" t="s">
        <v>91</v>
      </c>
      <c r="F57" s="39">
        <v>10</v>
      </c>
      <c r="G57" s="40">
        <v>8</v>
      </c>
      <c r="H57" s="39">
        <f t="shared" si="6"/>
        <v>2</v>
      </c>
      <c r="I57" s="41">
        <f t="shared" si="5"/>
        <v>0.8</v>
      </c>
      <c r="J57" s="39"/>
      <c r="K57" s="40"/>
      <c r="L57" s="39"/>
      <c r="M57" s="41"/>
      <c r="N57" s="39"/>
      <c r="O57" s="40"/>
      <c r="P57" s="39"/>
      <c r="Q57" s="41"/>
      <c r="R57" s="41"/>
      <c r="S57" s="42"/>
      <c r="T57" s="41"/>
      <c r="U57" s="41"/>
    </row>
    <row r="58" spans="1:25">
      <c r="A58" s="1"/>
      <c r="B58" s="148"/>
      <c r="C58" s="149"/>
      <c r="D58" s="37">
        <v>17695</v>
      </c>
      <c r="E58" s="38" t="s">
        <v>92</v>
      </c>
      <c r="F58" s="39">
        <v>10</v>
      </c>
      <c r="G58" s="40">
        <v>8</v>
      </c>
      <c r="H58" s="39">
        <f t="shared" si="6"/>
        <v>2</v>
      </c>
      <c r="I58" s="41">
        <f t="shared" si="5"/>
        <v>0.8</v>
      </c>
      <c r="J58" s="39"/>
      <c r="K58" s="40"/>
      <c r="L58" s="39"/>
      <c r="M58" s="41"/>
      <c r="N58" s="39">
        <v>2</v>
      </c>
      <c r="O58" s="40">
        <v>2</v>
      </c>
      <c r="P58" s="39">
        <f>N58-O58</f>
        <v>0</v>
      </c>
      <c r="Q58" s="41">
        <f>O58/N58</f>
        <v>1</v>
      </c>
      <c r="R58" s="41"/>
      <c r="S58" s="42"/>
      <c r="T58" s="41"/>
      <c r="U58" s="41"/>
    </row>
    <row r="59" spans="1:25">
      <c r="A59" s="1"/>
      <c r="B59" s="148"/>
      <c r="C59" s="149"/>
      <c r="D59" s="37">
        <v>24293</v>
      </c>
      <c r="E59" s="38" t="s">
        <v>93</v>
      </c>
      <c r="F59" s="39">
        <v>14</v>
      </c>
      <c r="G59" s="40">
        <v>3</v>
      </c>
      <c r="H59" s="39">
        <f t="shared" si="6"/>
        <v>11</v>
      </c>
      <c r="I59" s="41">
        <f t="shared" si="5"/>
        <v>0.21428571428571427</v>
      </c>
      <c r="J59" s="39"/>
      <c r="K59" s="40"/>
      <c r="L59" s="39"/>
      <c r="M59" s="41"/>
      <c r="N59" s="39"/>
      <c r="O59" s="40"/>
      <c r="P59" s="39"/>
      <c r="Q59" s="41"/>
      <c r="R59" s="41"/>
      <c r="S59" s="42"/>
      <c r="T59" s="41"/>
      <c r="U59" s="41"/>
    </row>
    <row r="60" spans="1:25">
      <c r="A60" s="1"/>
      <c r="B60" s="148">
        <v>13</v>
      </c>
      <c r="C60" s="149" t="s">
        <v>94</v>
      </c>
      <c r="D60" s="37">
        <v>2631</v>
      </c>
      <c r="E60" s="38" t="s">
        <v>95</v>
      </c>
      <c r="F60" s="39">
        <v>8</v>
      </c>
      <c r="G60" s="40">
        <v>8</v>
      </c>
      <c r="H60" s="39">
        <f t="shared" si="6"/>
        <v>0</v>
      </c>
      <c r="I60" s="41">
        <f t="shared" ref="I60:I86" si="7">G60/F60</f>
        <v>1</v>
      </c>
      <c r="J60" s="39"/>
      <c r="K60" s="40"/>
      <c r="L60" s="39"/>
      <c r="M60" s="41"/>
      <c r="N60" s="39"/>
      <c r="O60" s="40"/>
      <c r="P60" s="39"/>
      <c r="Q60" s="41"/>
      <c r="R60" s="41"/>
      <c r="S60" s="42"/>
      <c r="T60" s="41"/>
      <c r="U60" s="41"/>
    </row>
    <row r="61" spans="1:25">
      <c r="A61" s="1"/>
      <c r="B61" s="148"/>
      <c r="C61" s="149"/>
      <c r="D61" s="37">
        <v>2619</v>
      </c>
      <c r="E61" s="38" t="s">
        <v>96</v>
      </c>
      <c r="F61" s="39">
        <v>8</v>
      </c>
      <c r="G61" s="40">
        <v>8</v>
      </c>
      <c r="H61" s="39">
        <f t="shared" si="6"/>
        <v>0</v>
      </c>
      <c r="I61" s="41">
        <f t="shared" si="7"/>
        <v>1</v>
      </c>
      <c r="J61" s="39">
        <v>2</v>
      </c>
      <c r="K61" s="40"/>
      <c r="L61" s="39">
        <f>J61-K61</f>
        <v>2</v>
      </c>
      <c r="M61" s="41">
        <f>K61/J61</f>
        <v>0</v>
      </c>
      <c r="N61" s="39"/>
      <c r="O61" s="40"/>
      <c r="P61" s="39"/>
      <c r="Q61" s="41"/>
      <c r="R61" s="41"/>
      <c r="S61" s="42"/>
      <c r="T61" s="41"/>
      <c r="U61" s="41"/>
    </row>
    <row r="62" spans="1:25">
      <c r="A62" s="1"/>
      <c r="B62" s="36">
        <v>14</v>
      </c>
      <c r="C62" s="37" t="s">
        <v>97</v>
      </c>
      <c r="D62" s="37">
        <v>13825</v>
      </c>
      <c r="E62" s="38" t="s">
        <v>98</v>
      </c>
      <c r="F62" s="39">
        <v>10</v>
      </c>
      <c r="G62" s="40">
        <v>8</v>
      </c>
      <c r="H62" s="39">
        <f t="shared" si="6"/>
        <v>2</v>
      </c>
      <c r="I62" s="41">
        <f t="shared" si="7"/>
        <v>0.8</v>
      </c>
      <c r="J62" s="39"/>
      <c r="K62" s="40"/>
      <c r="L62" s="39"/>
      <c r="M62" s="41"/>
      <c r="N62" s="39">
        <v>1</v>
      </c>
      <c r="O62" s="40">
        <v>1</v>
      </c>
      <c r="P62" s="39">
        <f>N62-O62</f>
        <v>0</v>
      </c>
      <c r="Q62" s="41">
        <f>O62/N62</f>
        <v>1</v>
      </c>
      <c r="R62" s="41"/>
      <c r="S62" s="42"/>
      <c r="T62" s="41"/>
      <c r="U62" s="41"/>
    </row>
    <row r="63" spans="1:25">
      <c r="A63" s="1"/>
      <c r="B63" s="148">
        <v>15</v>
      </c>
      <c r="C63" s="149" t="s">
        <v>99</v>
      </c>
      <c r="D63" s="37">
        <v>12228</v>
      </c>
      <c r="E63" s="38" t="s">
        <v>100</v>
      </c>
      <c r="F63" s="39">
        <v>6</v>
      </c>
      <c r="G63" s="40">
        <v>6</v>
      </c>
      <c r="H63" s="39">
        <f t="shared" si="6"/>
        <v>0</v>
      </c>
      <c r="I63" s="41">
        <f t="shared" si="7"/>
        <v>1</v>
      </c>
      <c r="J63" s="39"/>
      <c r="K63" s="40"/>
      <c r="L63" s="39"/>
      <c r="M63" s="41"/>
      <c r="N63" s="39"/>
      <c r="O63" s="40"/>
      <c r="P63" s="39"/>
      <c r="Q63" s="41"/>
      <c r="R63" s="41"/>
      <c r="S63" s="42"/>
      <c r="T63" s="41"/>
      <c r="U63" s="41"/>
    </row>
    <row r="64" spans="1:25">
      <c r="A64" s="1"/>
      <c r="B64" s="148"/>
      <c r="C64" s="149"/>
      <c r="D64" s="37">
        <v>12515</v>
      </c>
      <c r="E64" s="38" t="s">
        <v>101</v>
      </c>
      <c r="F64" s="39">
        <v>6</v>
      </c>
      <c r="G64" s="40">
        <v>5</v>
      </c>
      <c r="H64" s="39">
        <f t="shared" si="6"/>
        <v>1</v>
      </c>
      <c r="I64" s="41">
        <f t="shared" si="7"/>
        <v>0.83333333333333337</v>
      </c>
      <c r="J64" s="39"/>
      <c r="K64" s="40"/>
      <c r="L64" s="39"/>
      <c r="M64" s="41"/>
      <c r="N64" s="39"/>
      <c r="O64" s="40"/>
      <c r="P64" s="39"/>
      <c r="Q64" s="41"/>
      <c r="R64" s="41"/>
      <c r="S64" s="42"/>
      <c r="T64" s="41"/>
      <c r="U64" s="41"/>
    </row>
    <row r="65" spans="1:25">
      <c r="A65" s="1"/>
      <c r="B65" s="148"/>
      <c r="C65" s="149"/>
      <c r="D65" s="37">
        <v>12127</v>
      </c>
      <c r="E65" s="38" t="s">
        <v>102</v>
      </c>
      <c r="F65" s="39">
        <v>8</v>
      </c>
      <c r="G65" s="40">
        <v>8</v>
      </c>
      <c r="H65" s="39">
        <f t="shared" si="6"/>
        <v>0</v>
      </c>
      <c r="I65" s="41">
        <f t="shared" si="7"/>
        <v>1</v>
      </c>
      <c r="J65" s="39"/>
      <c r="K65" s="40"/>
      <c r="L65" s="39"/>
      <c r="M65" s="41"/>
      <c r="N65" s="39">
        <v>6</v>
      </c>
      <c r="O65" s="40">
        <v>2</v>
      </c>
      <c r="P65" s="39">
        <f>N65-O65</f>
        <v>4</v>
      </c>
      <c r="Q65" s="41">
        <f>O65/N65</f>
        <v>0.33333333333333331</v>
      </c>
      <c r="R65" s="41"/>
      <c r="S65" s="42"/>
      <c r="T65" s="41"/>
      <c r="U65" s="41"/>
    </row>
    <row r="66" spans="1:25">
      <c r="A66" s="1"/>
      <c r="B66" s="148"/>
      <c r="C66" s="149"/>
      <c r="D66" s="37">
        <v>12227</v>
      </c>
      <c r="E66" s="38" t="s">
        <v>103</v>
      </c>
      <c r="F66" s="39">
        <v>14</v>
      </c>
      <c r="G66" s="40">
        <v>9</v>
      </c>
      <c r="H66" s="39">
        <f t="shared" si="6"/>
        <v>5</v>
      </c>
      <c r="I66" s="41">
        <f t="shared" si="7"/>
        <v>0.6428571428571429</v>
      </c>
      <c r="J66" s="39"/>
      <c r="K66" s="40"/>
      <c r="L66" s="39"/>
      <c r="M66" s="41"/>
      <c r="N66" s="39">
        <v>2</v>
      </c>
      <c r="O66" s="40">
        <v>0</v>
      </c>
      <c r="P66" s="39">
        <f>N66-O66</f>
        <v>2</v>
      </c>
      <c r="Q66" s="41">
        <f>O66/N66</f>
        <v>0</v>
      </c>
      <c r="R66" s="41"/>
      <c r="S66" s="42"/>
      <c r="T66" s="41"/>
      <c r="U66" s="41"/>
    </row>
    <row r="67" spans="1:25">
      <c r="A67" s="1"/>
      <c r="B67" s="148"/>
      <c r="C67" s="149"/>
      <c r="D67" s="37"/>
      <c r="E67" s="38" t="s">
        <v>104</v>
      </c>
      <c r="F67" s="39">
        <v>10</v>
      </c>
      <c r="G67" s="40">
        <v>0</v>
      </c>
      <c r="H67" s="39">
        <f t="shared" si="6"/>
        <v>10</v>
      </c>
      <c r="I67" s="41">
        <f t="shared" si="7"/>
        <v>0</v>
      </c>
      <c r="J67" s="39"/>
      <c r="K67" s="40"/>
      <c r="L67" s="39"/>
      <c r="M67" s="41"/>
      <c r="N67" s="39"/>
      <c r="O67" s="40"/>
      <c r="P67" s="39"/>
      <c r="Q67" s="41"/>
      <c r="R67" s="41"/>
      <c r="S67" s="42"/>
      <c r="T67" s="41"/>
      <c r="U67" s="41"/>
    </row>
    <row r="68" spans="1:25">
      <c r="A68" s="1"/>
      <c r="B68" s="148"/>
      <c r="C68" s="149"/>
      <c r="D68" s="37">
        <v>12100</v>
      </c>
      <c r="E68" s="38" t="s">
        <v>105</v>
      </c>
      <c r="F68" s="39">
        <v>22</v>
      </c>
      <c r="G68" s="40">
        <v>17</v>
      </c>
      <c r="H68" s="39">
        <f t="shared" si="6"/>
        <v>5</v>
      </c>
      <c r="I68" s="41">
        <f t="shared" si="7"/>
        <v>0.77272727272727271</v>
      </c>
      <c r="J68" s="39"/>
      <c r="K68" s="40"/>
      <c r="L68" s="39"/>
      <c r="M68" s="41"/>
      <c r="N68" s="39">
        <v>2</v>
      </c>
      <c r="O68" s="40">
        <v>0</v>
      </c>
      <c r="P68" s="39">
        <f>N68-O68</f>
        <v>2</v>
      </c>
      <c r="Q68" s="41">
        <f>O68/N68</f>
        <v>0</v>
      </c>
      <c r="R68" s="41"/>
      <c r="S68" s="42"/>
      <c r="T68" s="41"/>
      <c r="U68" s="41"/>
    </row>
    <row r="69" spans="1:25">
      <c r="A69" s="1"/>
      <c r="B69" s="148"/>
      <c r="C69" s="37" t="s">
        <v>106</v>
      </c>
      <c r="D69" s="37">
        <v>16816</v>
      </c>
      <c r="E69" s="38" t="s">
        <v>107</v>
      </c>
      <c r="F69" s="39">
        <v>15</v>
      </c>
      <c r="G69" s="40">
        <v>9</v>
      </c>
      <c r="H69" s="39">
        <f t="shared" si="6"/>
        <v>6</v>
      </c>
      <c r="I69" s="41">
        <f t="shared" si="7"/>
        <v>0.6</v>
      </c>
      <c r="J69" s="39"/>
      <c r="K69" s="40"/>
      <c r="L69" s="39"/>
      <c r="M69" s="41"/>
      <c r="N69" s="39">
        <v>2</v>
      </c>
      <c r="O69" s="40">
        <v>1</v>
      </c>
      <c r="P69" s="39">
        <f>N69-O69</f>
        <v>1</v>
      </c>
      <c r="Q69" s="41">
        <f>O69/N69</f>
        <v>0.5</v>
      </c>
      <c r="R69" s="43">
        <v>2</v>
      </c>
      <c r="S69" s="42"/>
      <c r="T69" s="41">
        <f>S69/R69</f>
        <v>0</v>
      </c>
      <c r="U69" s="41"/>
    </row>
    <row r="70" spans="1:25">
      <c r="A70" s="5" t="s">
        <v>108</v>
      </c>
      <c r="B70" s="5"/>
      <c r="C70" s="5"/>
      <c r="D70" s="5"/>
      <c r="E70" s="5"/>
      <c r="F70" s="16">
        <f>SUM(F54:F69)</f>
        <v>165</v>
      </c>
      <c r="G70" s="16">
        <f>SUM(G54:G69)</f>
        <v>118</v>
      </c>
      <c r="H70" s="16">
        <f>SUM(H54:H69)</f>
        <v>47</v>
      </c>
      <c r="I70" s="27">
        <f t="shared" si="7"/>
        <v>0.7151515151515152</v>
      </c>
      <c r="J70" s="16">
        <f>SUM(J54:J69)</f>
        <v>2</v>
      </c>
      <c r="K70" s="16">
        <f>SUM(K54:K69)</f>
        <v>0</v>
      </c>
      <c r="L70" s="16">
        <f>J70-K70</f>
        <v>2</v>
      </c>
      <c r="M70" s="27">
        <f>K70/J70</f>
        <v>0</v>
      </c>
      <c r="N70" s="16">
        <f>SUM(N54:N69)</f>
        <v>20</v>
      </c>
      <c r="O70" s="16">
        <f>SUM(O54:O69)</f>
        <v>6</v>
      </c>
      <c r="P70" s="16">
        <f>SUM(P54:P69)</f>
        <v>14</v>
      </c>
      <c r="Q70" s="27">
        <f>O70/N70</f>
        <v>0.3</v>
      </c>
      <c r="R70" s="27"/>
      <c r="S70" s="27"/>
      <c r="T70" s="27"/>
      <c r="U70" s="27"/>
      <c r="V70" s="44"/>
      <c r="W70" s="44"/>
      <c r="X70" s="44"/>
      <c r="Y70" s="44"/>
    </row>
    <row r="71" spans="1:25">
      <c r="A71" s="150" t="s">
        <v>109</v>
      </c>
      <c r="B71" s="5">
        <v>16</v>
      </c>
      <c r="C71" s="12" t="s">
        <v>110</v>
      </c>
      <c r="D71" s="15">
        <v>254</v>
      </c>
      <c r="E71" s="45" t="s">
        <v>111</v>
      </c>
      <c r="F71" s="46">
        <v>2</v>
      </c>
      <c r="G71" s="47">
        <v>0</v>
      </c>
      <c r="H71" s="46">
        <f t="shared" ref="H71:H84" si="8">F71-G71</f>
        <v>2</v>
      </c>
      <c r="I71" s="48">
        <f t="shared" si="7"/>
        <v>0</v>
      </c>
      <c r="J71" s="49"/>
      <c r="K71" s="47"/>
      <c r="L71" s="46"/>
      <c r="M71" s="48"/>
      <c r="N71" s="46">
        <v>2</v>
      </c>
      <c r="O71" s="47">
        <v>1</v>
      </c>
      <c r="P71" s="46">
        <f>N71-O71</f>
        <v>1</v>
      </c>
      <c r="Q71" s="48">
        <f>O71/N71</f>
        <v>0.5</v>
      </c>
      <c r="R71" s="48"/>
      <c r="S71" s="50"/>
      <c r="T71" s="48"/>
      <c r="U71" s="48"/>
    </row>
    <row r="72" spans="1:25">
      <c r="A72" s="150"/>
      <c r="B72" s="5"/>
      <c r="C72" s="12"/>
      <c r="D72" s="15">
        <v>348</v>
      </c>
      <c r="E72" s="45" t="s">
        <v>112</v>
      </c>
      <c r="F72" s="46">
        <v>14</v>
      </c>
      <c r="G72" s="47">
        <v>14</v>
      </c>
      <c r="H72" s="46">
        <f t="shared" si="8"/>
        <v>0</v>
      </c>
      <c r="I72" s="48">
        <f t="shared" si="7"/>
        <v>1</v>
      </c>
      <c r="J72" s="49"/>
      <c r="K72" s="47"/>
      <c r="L72" s="46"/>
      <c r="M72" s="48"/>
      <c r="N72" s="46"/>
      <c r="O72" s="47"/>
      <c r="P72" s="46"/>
      <c r="Q72" s="48"/>
      <c r="R72" s="48"/>
      <c r="S72" s="50"/>
      <c r="T72" s="48"/>
      <c r="U72" s="48"/>
    </row>
    <row r="73" spans="1:25">
      <c r="A73" s="150"/>
      <c r="B73" s="5"/>
      <c r="C73" s="12" t="s">
        <v>113</v>
      </c>
      <c r="D73" s="15">
        <v>646</v>
      </c>
      <c r="E73" s="45" t="s">
        <v>114</v>
      </c>
      <c r="F73" s="46">
        <v>5</v>
      </c>
      <c r="G73" s="47">
        <v>4</v>
      </c>
      <c r="H73" s="46">
        <f t="shared" si="8"/>
        <v>1</v>
      </c>
      <c r="I73" s="48">
        <f t="shared" si="7"/>
        <v>0.8</v>
      </c>
      <c r="J73" s="49">
        <v>5</v>
      </c>
      <c r="K73" s="47"/>
      <c r="L73" s="46">
        <f>J73-K73</f>
        <v>5</v>
      </c>
      <c r="M73" s="48">
        <f>K73/J73</f>
        <v>0</v>
      </c>
      <c r="N73" s="46"/>
      <c r="O73" s="47"/>
      <c r="P73" s="46"/>
      <c r="Q73" s="48"/>
      <c r="R73" s="48"/>
      <c r="S73" s="50"/>
      <c r="T73" s="48"/>
      <c r="U73" s="48"/>
    </row>
    <row r="74" spans="1:25">
      <c r="A74" s="150"/>
      <c r="B74" s="5"/>
      <c r="C74" s="12"/>
      <c r="D74" s="15">
        <v>656</v>
      </c>
      <c r="E74" s="45" t="s">
        <v>115</v>
      </c>
      <c r="F74" s="46">
        <v>25</v>
      </c>
      <c r="G74" s="47">
        <v>19</v>
      </c>
      <c r="H74" s="46">
        <f t="shared" si="8"/>
        <v>6</v>
      </c>
      <c r="I74" s="48">
        <f t="shared" si="7"/>
        <v>0.76</v>
      </c>
      <c r="J74" s="49"/>
      <c r="K74" s="47"/>
      <c r="L74" s="46"/>
      <c r="M74" s="48"/>
      <c r="N74" s="46"/>
      <c r="O74" s="47"/>
      <c r="P74" s="46"/>
      <c r="Q74" s="48"/>
      <c r="R74" s="48"/>
      <c r="S74" s="50"/>
      <c r="T74" s="48"/>
      <c r="U74" s="48"/>
    </row>
    <row r="75" spans="1:25">
      <c r="A75" s="150"/>
      <c r="B75" s="5">
        <v>17</v>
      </c>
      <c r="C75" s="12" t="s">
        <v>116</v>
      </c>
      <c r="D75" s="15">
        <v>10886</v>
      </c>
      <c r="E75" s="45" t="s">
        <v>117</v>
      </c>
      <c r="F75" s="46">
        <v>15</v>
      </c>
      <c r="G75" s="47">
        <v>15</v>
      </c>
      <c r="H75" s="46">
        <f t="shared" si="8"/>
        <v>0</v>
      </c>
      <c r="I75" s="48">
        <f t="shared" si="7"/>
        <v>1</v>
      </c>
      <c r="J75" s="49">
        <v>2</v>
      </c>
      <c r="K75" s="47"/>
      <c r="L75" s="46">
        <f>J75-K75</f>
        <v>2</v>
      </c>
      <c r="M75" s="48">
        <f>K75/J75</f>
        <v>0</v>
      </c>
      <c r="N75" s="46">
        <v>1</v>
      </c>
      <c r="O75" s="47">
        <v>0</v>
      </c>
      <c r="P75" s="46">
        <f>N75-O75</f>
        <v>1</v>
      </c>
      <c r="Q75" s="48">
        <f>O75/N75</f>
        <v>0</v>
      </c>
      <c r="R75" s="48"/>
      <c r="S75" s="50"/>
      <c r="T75" s="48"/>
      <c r="U75" s="48"/>
    </row>
    <row r="76" spans="1:25">
      <c r="A76" s="150"/>
      <c r="B76" s="5"/>
      <c r="C76" s="12"/>
      <c r="D76" s="15">
        <v>10723</v>
      </c>
      <c r="E76" s="45" t="s">
        <v>118</v>
      </c>
      <c r="F76" s="46">
        <v>17</v>
      </c>
      <c r="G76" s="47">
        <v>8</v>
      </c>
      <c r="H76" s="46">
        <f t="shared" si="8"/>
        <v>9</v>
      </c>
      <c r="I76" s="48">
        <f t="shared" si="7"/>
        <v>0.47058823529411764</v>
      </c>
      <c r="J76" s="49"/>
      <c r="K76" s="47"/>
      <c r="L76" s="46"/>
      <c r="M76" s="48"/>
      <c r="N76" s="46">
        <v>5</v>
      </c>
      <c r="O76" s="47">
        <v>4</v>
      </c>
      <c r="P76" s="46">
        <f>N76-O76</f>
        <v>1</v>
      </c>
      <c r="Q76" s="48">
        <f>O76/N76</f>
        <v>0.8</v>
      </c>
      <c r="R76" s="48"/>
      <c r="S76" s="50"/>
      <c r="T76" s="48"/>
      <c r="U76" s="48"/>
    </row>
    <row r="77" spans="1:25">
      <c r="A77" s="150"/>
      <c r="B77" s="5"/>
      <c r="C77" s="12"/>
      <c r="D77" s="15">
        <v>10888</v>
      </c>
      <c r="E77" s="45" t="s">
        <v>119</v>
      </c>
      <c r="F77" s="46">
        <v>7</v>
      </c>
      <c r="G77" s="47">
        <v>0</v>
      </c>
      <c r="H77" s="46">
        <f t="shared" si="8"/>
        <v>7</v>
      </c>
      <c r="I77" s="48">
        <f t="shared" si="7"/>
        <v>0</v>
      </c>
      <c r="J77" s="49"/>
      <c r="K77" s="47"/>
      <c r="L77" s="46"/>
      <c r="M77" s="48"/>
      <c r="N77" s="46">
        <v>10</v>
      </c>
      <c r="O77" s="47">
        <v>0</v>
      </c>
      <c r="P77" s="46">
        <f>N77-O77</f>
        <v>10</v>
      </c>
      <c r="Q77" s="48">
        <f>O77/N77</f>
        <v>0</v>
      </c>
      <c r="R77" s="48"/>
      <c r="S77" s="50"/>
      <c r="T77" s="48"/>
      <c r="U77" s="48"/>
      <c r="V77" t="s">
        <v>56</v>
      </c>
    </row>
    <row r="78" spans="1:25">
      <c r="A78" s="150"/>
      <c r="B78" s="5"/>
      <c r="C78" s="12"/>
      <c r="D78" s="15">
        <v>10989</v>
      </c>
      <c r="E78" s="45" t="s">
        <v>120</v>
      </c>
      <c r="F78" s="46">
        <v>28</v>
      </c>
      <c r="G78" s="47">
        <v>9</v>
      </c>
      <c r="H78" s="46">
        <f t="shared" si="8"/>
        <v>19</v>
      </c>
      <c r="I78" s="48">
        <f t="shared" si="7"/>
        <v>0.32142857142857145</v>
      </c>
      <c r="J78" s="49">
        <v>4</v>
      </c>
      <c r="K78" s="47"/>
      <c r="L78" s="46">
        <f>J78-K78</f>
        <v>4</v>
      </c>
      <c r="M78" s="48">
        <f>K78/J78</f>
        <v>0</v>
      </c>
      <c r="N78" s="46">
        <v>7</v>
      </c>
      <c r="O78" s="47">
        <v>3</v>
      </c>
      <c r="P78" s="46">
        <f>N78-O78</f>
        <v>4</v>
      </c>
      <c r="Q78" s="48">
        <f>O78/N78</f>
        <v>0.42857142857142855</v>
      </c>
      <c r="R78" s="48"/>
      <c r="S78" s="50"/>
      <c r="T78" s="48"/>
      <c r="U78" s="48"/>
    </row>
    <row r="79" spans="1:25">
      <c r="A79" s="150"/>
      <c r="B79" s="5"/>
      <c r="C79" s="15" t="s">
        <v>121</v>
      </c>
      <c r="D79" s="15">
        <v>1359</v>
      </c>
      <c r="E79" s="45" t="s">
        <v>122</v>
      </c>
      <c r="F79" s="46">
        <v>10</v>
      </c>
      <c r="G79" s="47">
        <v>8</v>
      </c>
      <c r="H79" s="46">
        <f t="shared" si="8"/>
        <v>2</v>
      </c>
      <c r="I79" s="48">
        <f t="shared" si="7"/>
        <v>0.8</v>
      </c>
      <c r="J79" s="49"/>
      <c r="K79" s="47"/>
      <c r="L79" s="46"/>
      <c r="M79" s="48"/>
      <c r="N79" s="46"/>
      <c r="O79" s="47"/>
      <c r="P79" s="46"/>
      <c r="Q79" s="48"/>
      <c r="R79" s="48"/>
      <c r="S79" s="50"/>
      <c r="T79" s="48"/>
      <c r="U79" s="48"/>
    </row>
    <row r="80" spans="1:25">
      <c r="A80" s="150"/>
      <c r="B80" s="5">
        <v>18</v>
      </c>
      <c r="C80" s="15" t="s">
        <v>123</v>
      </c>
      <c r="D80" s="15">
        <v>1062</v>
      </c>
      <c r="E80" s="45" t="s">
        <v>124</v>
      </c>
      <c r="F80" s="46">
        <v>10</v>
      </c>
      <c r="G80" s="47">
        <v>8</v>
      </c>
      <c r="H80" s="46">
        <f t="shared" si="8"/>
        <v>2</v>
      </c>
      <c r="I80" s="48">
        <f t="shared" si="7"/>
        <v>0.8</v>
      </c>
      <c r="J80" s="49"/>
      <c r="K80" s="47"/>
      <c r="L80" s="46"/>
      <c r="M80" s="48"/>
      <c r="N80" s="46"/>
      <c r="O80" s="47"/>
      <c r="P80" s="46"/>
      <c r="Q80" s="48"/>
      <c r="R80" s="48"/>
      <c r="S80" s="50"/>
      <c r="T80" s="48"/>
      <c r="U80" s="48"/>
    </row>
    <row r="81" spans="1:25">
      <c r="A81" s="150"/>
      <c r="B81" s="5"/>
      <c r="C81" s="51" t="s">
        <v>125</v>
      </c>
      <c r="D81" s="15">
        <v>2969</v>
      </c>
      <c r="E81" s="45" t="s">
        <v>126</v>
      </c>
      <c r="F81" s="46">
        <v>10</v>
      </c>
      <c r="G81" s="47">
        <v>10</v>
      </c>
      <c r="H81" s="46">
        <f t="shared" si="8"/>
        <v>0</v>
      </c>
      <c r="I81" s="48">
        <f t="shared" si="7"/>
        <v>1</v>
      </c>
      <c r="J81" s="49"/>
      <c r="K81" s="47"/>
      <c r="L81" s="46"/>
      <c r="M81" s="48"/>
      <c r="N81" s="46"/>
      <c r="O81" s="47"/>
      <c r="P81" s="46"/>
      <c r="Q81" s="48"/>
      <c r="R81" s="48"/>
      <c r="S81" s="50"/>
      <c r="T81" s="48"/>
      <c r="U81" s="48"/>
    </row>
    <row r="82" spans="1:25">
      <c r="A82" s="150"/>
      <c r="B82" s="26">
        <v>19</v>
      </c>
      <c r="C82" s="15" t="s">
        <v>127</v>
      </c>
      <c r="D82" s="15">
        <v>10079</v>
      </c>
      <c r="E82" s="45" t="s">
        <v>128</v>
      </c>
      <c r="F82" s="46">
        <v>5</v>
      </c>
      <c r="G82" s="47">
        <v>5</v>
      </c>
      <c r="H82" s="46">
        <f t="shared" si="8"/>
        <v>0</v>
      </c>
      <c r="I82" s="48">
        <f t="shared" si="7"/>
        <v>1</v>
      </c>
      <c r="J82" s="49"/>
      <c r="K82" s="47"/>
      <c r="L82" s="46"/>
      <c r="M82" s="48"/>
      <c r="N82" s="46"/>
      <c r="O82" s="47"/>
      <c r="P82" s="46"/>
      <c r="Q82" s="48"/>
      <c r="R82" s="48"/>
      <c r="S82" s="50"/>
      <c r="T82" s="48"/>
      <c r="U82" s="48"/>
    </row>
    <row r="83" spans="1:25">
      <c r="A83" s="150"/>
      <c r="B83" s="5">
        <v>22</v>
      </c>
      <c r="C83" s="12" t="s">
        <v>129</v>
      </c>
      <c r="D83" s="15">
        <v>9998</v>
      </c>
      <c r="E83" s="45" t="s">
        <v>130</v>
      </c>
      <c r="F83" s="46">
        <v>9</v>
      </c>
      <c r="G83" s="47">
        <v>7</v>
      </c>
      <c r="H83" s="46">
        <f t="shared" si="8"/>
        <v>2</v>
      </c>
      <c r="I83" s="48">
        <f t="shared" si="7"/>
        <v>0.77777777777777779</v>
      </c>
      <c r="J83" s="49">
        <v>4</v>
      </c>
      <c r="K83" s="47"/>
      <c r="L83" s="46">
        <f>J83-K83</f>
        <v>4</v>
      </c>
      <c r="M83" s="48"/>
      <c r="N83" s="46">
        <v>2</v>
      </c>
      <c r="O83" s="47">
        <v>0</v>
      </c>
      <c r="P83" s="46">
        <f>N83-O83</f>
        <v>2</v>
      </c>
      <c r="Q83" s="48">
        <f>O83/N83</f>
        <v>0</v>
      </c>
      <c r="R83" s="48"/>
      <c r="S83" s="50"/>
      <c r="T83" s="48"/>
      <c r="U83" s="48"/>
    </row>
    <row r="84" spans="1:25">
      <c r="A84" s="150"/>
      <c r="B84" s="5"/>
      <c r="C84" s="12"/>
      <c r="D84" s="15">
        <v>10014</v>
      </c>
      <c r="E84" s="45" t="s">
        <v>131</v>
      </c>
      <c r="F84" s="46">
        <v>4</v>
      </c>
      <c r="G84" s="47">
        <v>2</v>
      </c>
      <c r="H84" s="46">
        <f t="shared" si="8"/>
        <v>2</v>
      </c>
      <c r="I84" s="48">
        <f t="shared" si="7"/>
        <v>0.5</v>
      </c>
      <c r="J84" s="49"/>
      <c r="K84" s="47"/>
      <c r="L84" s="46"/>
      <c r="M84" s="48"/>
      <c r="N84" s="46">
        <v>2</v>
      </c>
      <c r="O84" s="47">
        <v>0</v>
      </c>
      <c r="P84" s="46">
        <f>N84-O84</f>
        <v>2</v>
      </c>
      <c r="Q84" s="48">
        <f>O84/N84</f>
        <v>0</v>
      </c>
      <c r="R84" s="48"/>
      <c r="S84" s="50"/>
      <c r="T84" s="48"/>
      <c r="U84" s="48"/>
    </row>
    <row r="85" spans="1:25">
      <c r="A85" s="10" t="s">
        <v>132</v>
      </c>
      <c r="B85" s="10"/>
      <c r="C85" s="10"/>
      <c r="D85" s="10"/>
      <c r="E85" s="10"/>
      <c r="F85" s="16">
        <f>SUM(F71:F84)</f>
        <v>161</v>
      </c>
      <c r="G85" s="16">
        <f>SUM(G71:G84)</f>
        <v>109</v>
      </c>
      <c r="H85" s="16">
        <f>SUM(H71:H84)</f>
        <v>52</v>
      </c>
      <c r="I85" s="27">
        <f t="shared" si="7"/>
        <v>0.67701863354037262</v>
      </c>
      <c r="J85" s="16">
        <f>SUM(J71:J84)</f>
        <v>15</v>
      </c>
      <c r="K85" s="16">
        <f>SUM(K71:K84)</f>
        <v>0</v>
      </c>
      <c r="L85" s="16">
        <f>J85-K85</f>
        <v>15</v>
      </c>
      <c r="M85" s="27">
        <f>K85/J85</f>
        <v>0</v>
      </c>
      <c r="N85" s="16">
        <f>SUM(N71:N84)</f>
        <v>29</v>
      </c>
      <c r="O85" s="16">
        <f>SUM(O71:O84)</f>
        <v>8</v>
      </c>
      <c r="P85" s="16">
        <f>SUM(P71:P84)</f>
        <v>21</v>
      </c>
      <c r="Q85" s="27">
        <f>O85/N85</f>
        <v>0.27586206896551724</v>
      </c>
      <c r="R85" s="27"/>
      <c r="S85" s="27"/>
      <c r="T85" s="27"/>
      <c r="U85" s="27"/>
      <c r="V85" s="44"/>
      <c r="W85" s="44"/>
      <c r="X85" s="44"/>
      <c r="Y85" s="44"/>
    </row>
    <row r="86" spans="1:25">
      <c r="A86" s="10" t="s">
        <v>133</v>
      </c>
      <c r="B86" s="10"/>
      <c r="C86" s="10"/>
      <c r="D86" s="10"/>
      <c r="E86" s="10"/>
      <c r="F86" s="16">
        <f>F37+F53+F70+F85</f>
        <v>885</v>
      </c>
      <c r="G86" s="16">
        <f>G37+G53+G70+G85</f>
        <v>668</v>
      </c>
      <c r="H86" s="16">
        <f>H37+H53+H70+H85</f>
        <v>217</v>
      </c>
      <c r="I86" s="27">
        <f t="shared" si="7"/>
        <v>0.75480225988700567</v>
      </c>
      <c r="J86" s="16">
        <f>J37+J53+J70+J85</f>
        <v>53</v>
      </c>
      <c r="K86" s="16">
        <f>K37+K53+K70+K85</f>
        <v>21</v>
      </c>
      <c r="L86" s="16">
        <f>L37+L53+L70+L85</f>
        <v>32</v>
      </c>
      <c r="M86" s="27">
        <f>K86/J86</f>
        <v>0.39622641509433965</v>
      </c>
      <c r="N86" s="16">
        <f>N37+N53+N70+N85</f>
        <v>172</v>
      </c>
      <c r="O86" s="16">
        <f>O37+O53+O70+O85</f>
        <v>60</v>
      </c>
      <c r="P86" s="16">
        <f>P37+P53+P70+P85</f>
        <v>112</v>
      </c>
      <c r="Q86" s="27">
        <f>O86/N86</f>
        <v>0.34883720930232559</v>
      </c>
      <c r="R86" s="52">
        <f>R37+R53</f>
        <v>3</v>
      </c>
      <c r="S86" s="52">
        <f>S37+S53</f>
        <v>0</v>
      </c>
      <c r="T86" s="52">
        <f>T37+T53</f>
        <v>3</v>
      </c>
      <c r="U86" s="27">
        <f>S86/R86</f>
        <v>0</v>
      </c>
      <c r="V86" s="44"/>
      <c r="W86" s="44"/>
      <c r="X86" s="44"/>
      <c r="Y86" s="44"/>
    </row>
    <row r="87" spans="1:25" ht="15">
      <c r="A87" s="151" t="s">
        <v>134</v>
      </c>
      <c r="B87" s="151"/>
      <c r="C87" s="151"/>
      <c r="D87" s="151"/>
      <c r="E87" s="151"/>
      <c r="F87" s="53"/>
      <c r="G87" s="54"/>
      <c r="H87" s="53"/>
      <c r="I87" s="53"/>
      <c r="J87" s="53"/>
      <c r="K87" s="53"/>
      <c r="L87" s="53"/>
      <c r="M87" s="53"/>
      <c r="N87" s="53"/>
      <c r="O87" s="54"/>
      <c r="P87" s="53"/>
      <c r="Q87" s="55"/>
      <c r="R87" s="55"/>
      <c r="S87" s="55"/>
      <c r="T87" s="55"/>
      <c r="U87" s="55"/>
    </row>
    <row r="89" spans="1:25">
      <c r="A89" s="152" t="s">
        <v>135</v>
      </c>
      <c r="B89" s="152"/>
      <c r="C89" s="152"/>
      <c r="D89" s="152"/>
      <c r="E89" s="152"/>
      <c r="F89" s="152"/>
      <c r="G89" s="152"/>
      <c r="H89" s="152"/>
      <c r="I89" s="152"/>
      <c r="J89" s="152"/>
      <c r="K89" s="152"/>
      <c r="L89" s="152"/>
      <c r="M89" s="152"/>
      <c r="N89" s="152"/>
      <c r="O89" s="152"/>
      <c r="P89" s="152"/>
      <c r="Q89" s="152"/>
      <c r="R89" s="152"/>
      <c r="S89" s="152"/>
      <c r="T89" s="152"/>
      <c r="U89" s="152"/>
    </row>
    <row r="90" spans="1:25">
      <c r="A90" s="14" t="s">
        <v>0</v>
      </c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</row>
    <row r="91" spans="1:25">
      <c r="A91" s="13" t="s">
        <v>1</v>
      </c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</row>
    <row r="92" spans="1:25">
      <c r="A92" s="12" t="s">
        <v>176</v>
      </c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</row>
    <row r="93" spans="1:25">
      <c r="A93" s="153" t="s">
        <v>3</v>
      </c>
      <c r="B93" s="153"/>
      <c r="C93" s="153"/>
      <c r="D93" s="153"/>
      <c r="E93" s="153"/>
      <c r="F93" s="9" t="s">
        <v>8</v>
      </c>
      <c r="G93" s="9"/>
      <c r="H93" s="9"/>
      <c r="I93" s="9"/>
      <c r="J93" s="9"/>
      <c r="K93" s="9"/>
      <c r="L93" s="9"/>
      <c r="M93" s="9"/>
      <c r="N93" s="9" t="s">
        <v>9</v>
      </c>
      <c r="O93" s="9"/>
      <c r="P93" s="9"/>
      <c r="Q93" s="9"/>
      <c r="R93" s="9"/>
      <c r="S93" s="9"/>
      <c r="T93" s="9"/>
      <c r="U93" s="9"/>
      <c r="V93" s="9" t="s">
        <v>137</v>
      </c>
      <c r="W93" s="9"/>
      <c r="X93" s="9"/>
      <c r="Y93" s="9"/>
    </row>
    <row r="94" spans="1:25">
      <c r="A94" s="153"/>
      <c r="B94" s="153"/>
      <c r="C94" s="153"/>
      <c r="D94" s="153"/>
      <c r="E94" s="153"/>
      <c r="F94" s="9" t="s">
        <v>10</v>
      </c>
      <c r="G94" s="9"/>
      <c r="H94" s="9"/>
      <c r="I94" s="9"/>
      <c r="J94" s="9" t="s">
        <v>11</v>
      </c>
      <c r="K94" s="9"/>
      <c r="L94" s="9"/>
      <c r="M94" s="9"/>
      <c r="N94" s="9" t="s">
        <v>10</v>
      </c>
      <c r="O94" s="9"/>
      <c r="P94" s="9"/>
      <c r="Q94" s="9"/>
      <c r="R94" s="9" t="s">
        <v>11</v>
      </c>
      <c r="S94" s="9"/>
      <c r="T94" s="9"/>
      <c r="U94" s="9"/>
      <c r="V94" s="9"/>
      <c r="W94" s="9"/>
      <c r="X94" s="9"/>
      <c r="Y94" s="9"/>
    </row>
    <row r="95" spans="1:25">
      <c r="A95" s="153"/>
      <c r="B95" s="153"/>
      <c r="C95" s="153"/>
      <c r="D95" s="153"/>
      <c r="E95" s="153"/>
      <c r="F95" s="18" t="s">
        <v>12</v>
      </c>
      <c r="G95" s="18" t="s">
        <v>13</v>
      </c>
      <c r="H95" s="18" t="s">
        <v>14</v>
      </c>
      <c r="I95" s="18" t="s">
        <v>15</v>
      </c>
      <c r="J95" s="18" t="s">
        <v>12</v>
      </c>
      <c r="K95" s="18" t="s">
        <v>13</v>
      </c>
      <c r="L95" s="18" t="s">
        <v>14</v>
      </c>
      <c r="M95" s="18" t="s">
        <v>15</v>
      </c>
      <c r="N95" s="18" t="s">
        <v>12</v>
      </c>
      <c r="O95" s="18" t="s">
        <v>13</v>
      </c>
      <c r="P95" s="18" t="s">
        <v>14</v>
      </c>
      <c r="Q95" s="18" t="s">
        <v>15</v>
      </c>
      <c r="R95" s="18" t="s">
        <v>12</v>
      </c>
      <c r="S95" s="18" t="s">
        <v>13</v>
      </c>
      <c r="T95" s="18" t="s">
        <v>14</v>
      </c>
      <c r="U95" s="18" t="s">
        <v>15</v>
      </c>
      <c r="V95" s="18" t="s">
        <v>12</v>
      </c>
      <c r="W95" s="18" t="s">
        <v>13</v>
      </c>
      <c r="X95" s="18" t="s">
        <v>14</v>
      </c>
      <c r="Y95" s="18" t="s">
        <v>15</v>
      </c>
    </row>
    <row r="96" spans="1:25" ht="17.399999999999999">
      <c r="A96" s="154" t="s">
        <v>16</v>
      </c>
      <c r="B96" s="154"/>
      <c r="C96" s="154"/>
      <c r="D96" s="154"/>
      <c r="E96" s="154"/>
      <c r="F96" s="56">
        <f t="shared" ref="F96:U96" si="9">F37</f>
        <v>399</v>
      </c>
      <c r="G96" s="56">
        <f t="shared" si="9"/>
        <v>312</v>
      </c>
      <c r="H96" s="56">
        <f t="shared" si="9"/>
        <v>87</v>
      </c>
      <c r="I96" s="57">
        <f t="shared" si="9"/>
        <v>0.78195488721804507</v>
      </c>
      <c r="J96" s="56">
        <f t="shared" si="9"/>
        <v>14</v>
      </c>
      <c r="K96" s="56">
        <f t="shared" si="9"/>
        <v>0</v>
      </c>
      <c r="L96" s="56">
        <f t="shared" si="9"/>
        <v>14</v>
      </c>
      <c r="M96" s="57">
        <f t="shared" si="9"/>
        <v>0</v>
      </c>
      <c r="N96" s="56">
        <f t="shared" si="9"/>
        <v>103</v>
      </c>
      <c r="O96" s="56">
        <f t="shared" si="9"/>
        <v>33</v>
      </c>
      <c r="P96" s="56">
        <f t="shared" si="9"/>
        <v>70</v>
      </c>
      <c r="Q96" s="57">
        <f t="shared" si="9"/>
        <v>0.32038834951456313</v>
      </c>
      <c r="R96" s="56">
        <f t="shared" si="9"/>
        <v>3</v>
      </c>
      <c r="S96" s="56">
        <f t="shared" si="9"/>
        <v>0</v>
      </c>
      <c r="T96" s="56">
        <f t="shared" si="9"/>
        <v>3</v>
      </c>
      <c r="U96" s="57">
        <f t="shared" si="9"/>
        <v>0</v>
      </c>
      <c r="V96" s="56">
        <f t="shared" ref="V96:W100" si="10">F96+J96+N96+R96</f>
        <v>519</v>
      </c>
      <c r="W96" s="56">
        <f t="shared" si="10"/>
        <v>345</v>
      </c>
      <c r="X96" s="56">
        <f>V96-W96</f>
        <v>174</v>
      </c>
      <c r="Y96" s="57">
        <f>W96/V96</f>
        <v>0.66473988439306353</v>
      </c>
    </row>
    <row r="97" spans="1:25" ht="17.399999999999999">
      <c r="A97" s="155" t="s">
        <v>61</v>
      </c>
      <c r="B97" s="155"/>
      <c r="C97" s="155"/>
      <c r="D97" s="155"/>
      <c r="E97" s="155"/>
      <c r="F97" s="58">
        <f t="shared" ref="F97:U97" si="11">F53</f>
        <v>160</v>
      </c>
      <c r="G97" s="58">
        <f t="shared" si="11"/>
        <v>129</v>
      </c>
      <c r="H97" s="58">
        <f t="shared" si="11"/>
        <v>31</v>
      </c>
      <c r="I97" s="59">
        <f t="shared" si="11"/>
        <v>0.80625000000000002</v>
      </c>
      <c r="J97" s="58">
        <f t="shared" si="11"/>
        <v>22</v>
      </c>
      <c r="K97" s="58">
        <f t="shared" si="11"/>
        <v>21</v>
      </c>
      <c r="L97" s="58">
        <f t="shared" si="11"/>
        <v>1</v>
      </c>
      <c r="M97" s="59">
        <f t="shared" si="11"/>
        <v>0.95454545454545459</v>
      </c>
      <c r="N97" s="58">
        <f t="shared" si="11"/>
        <v>20</v>
      </c>
      <c r="O97" s="58">
        <f t="shared" si="11"/>
        <v>13</v>
      </c>
      <c r="P97" s="58">
        <f t="shared" si="11"/>
        <v>7</v>
      </c>
      <c r="Q97" s="59">
        <f t="shared" si="11"/>
        <v>0.65</v>
      </c>
      <c r="R97" s="58">
        <f t="shared" si="11"/>
        <v>0</v>
      </c>
      <c r="S97" s="58">
        <f t="shared" si="11"/>
        <v>0</v>
      </c>
      <c r="T97" s="58">
        <f t="shared" si="11"/>
        <v>0</v>
      </c>
      <c r="U97" s="59" t="e">
        <f t="shared" si="11"/>
        <v>#DIV/0!</v>
      </c>
      <c r="V97" s="56">
        <f t="shared" si="10"/>
        <v>202</v>
      </c>
      <c r="W97" s="56">
        <f t="shared" si="10"/>
        <v>163</v>
      </c>
      <c r="X97" s="56">
        <f>V97-W97</f>
        <v>39</v>
      </c>
      <c r="Y97" s="57">
        <f>W97/V97</f>
        <v>0.80693069306930698</v>
      </c>
    </row>
    <row r="98" spans="1:25" ht="17.399999999999999">
      <c r="A98" s="156" t="s">
        <v>85</v>
      </c>
      <c r="B98" s="156"/>
      <c r="C98" s="156"/>
      <c r="D98" s="156"/>
      <c r="E98" s="156"/>
      <c r="F98" s="60">
        <f t="shared" ref="F98:Q98" si="12">F70</f>
        <v>165</v>
      </c>
      <c r="G98" s="60">
        <f t="shared" si="12"/>
        <v>118</v>
      </c>
      <c r="H98" s="60">
        <f t="shared" si="12"/>
        <v>47</v>
      </c>
      <c r="I98" s="61">
        <f t="shared" si="12"/>
        <v>0.7151515151515152</v>
      </c>
      <c r="J98" s="60">
        <f t="shared" si="12"/>
        <v>2</v>
      </c>
      <c r="K98" s="60">
        <f t="shared" si="12"/>
        <v>0</v>
      </c>
      <c r="L98" s="60">
        <f t="shared" si="12"/>
        <v>2</v>
      </c>
      <c r="M98" s="61">
        <f t="shared" si="12"/>
        <v>0</v>
      </c>
      <c r="N98" s="60">
        <f t="shared" si="12"/>
        <v>20</v>
      </c>
      <c r="O98" s="60">
        <f t="shared" si="12"/>
        <v>6</v>
      </c>
      <c r="P98" s="60">
        <f t="shared" si="12"/>
        <v>14</v>
      </c>
      <c r="Q98" s="61">
        <f t="shared" si="12"/>
        <v>0.3</v>
      </c>
      <c r="R98" s="61"/>
      <c r="S98" s="61"/>
      <c r="T98" s="61"/>
      <c r="U98" s="61"/>
      <c r="V98" s="56">
        <f t="shared" si="10"/>
        <v>187</v>
      </c>
      <c r="W98" s="56">
        <f t="shared" si="10"/>
        <v>124</v>
      </c>
      <c r="X98" s="56">
        <f>V98-W98</f>
        <v>63</v>
      </c>
      <c r="Y98" s="57">
        <f>W98/V98</f>
        <v>0.66310160427807485</v>
      </c>
    </row>
    <row r="99" spans="1:25" ht="17.399999999999999">
      <c r="A99" s="157" t="s">
        <v>109</v>
      </c>
      <c r="B99" s="157"/>
      <c r="C99" s="157"/>
      <c r="D99" s="157"/>
      <c r="E99" s="157"/>
      <c r="F99" s="16">
        <f t="shared" ref="F99:Q99" si="13">F85</f>
        <v>161</v>
      </c>
      <c r="G99" s="16">
        <f t="shared" si="13"/>
        <v>109</v>
      </c>
      <c r="H99" s="16">
        <f t="shared" si="13"/>
        <v>52</v>
      </c>
      <c r="I99" s="27">
        <f t="shared" si="13"/>
        <v>0.67701863354037262</v>
      </c>
      <c r="J99" s="16">
        <f t="shared" si="13"/>
        <v>15</v>
      </c>
      <c r="K99" s="16">
        <f t="shared" si="13"/>
        <v>0</v>
      </c>
      <c r="L99" s="16">
        <f t="shared" si="13"/>
        <v>15</v>
      </c>
      <c r="M99" s="27">
        <f t="shared" si="13"/>
        <v>0</v>
      </c>
      <c r="N99" s="16">
        <f t="shared" si="13"/>
        <v>29</v>
      </c>
      <c r="O99" s="16">
        <f t="shared" si="13"/>
        <v>8</v>
      </c>
      <c r="P99" s="16">
        <f t="shared" si="13"/>
        <v>21</v>
      </c>
      <c r="Q99" s="27">
        <f t="shared" si="13"/>
        <v>0.27586206896551724</v>
      </c>
      <c r="R99" s="27"/>
      <c r="S99" s="27"/>
      <c r="T99" s="27"/>
      <c r="U99" s="27"/>
      <c r="V99" s="56">
        <f t="shared" si="10"/>
        <v>205</v>
      </c>
      <c r="W99" s="56">
        <f t="shared" si="10"/>
        <v>117</v>
      </c>
      <c r="X99" s="56">
        <f>V99-W99</f>
        <v>88</v>
      </c>
      <c r="Y99" s="57">
        <f>W99/V99</f>
        <v>0.57073170731707312</v>
      </c>
    </row>
    <row r="100" spans="1:25" ht="21">
      <c r="A100" s="158" t="s">
        <v>138</v>
      </c>
      <c r="B100" s="158"/>
      <c r="C100" s="158"/>
      <c r="D100" s="158"/>
      <c r="E100" s="158"/>
      <c r="F100" s="16">
        <f t="shared" ref="F100:Q100" si="14">F86</f>
        <v>885</v>
      </c>
      <c r="G100" s="16">
        <f t="shared" si="14"/>
        <v>668</v>
      </c>
      <c r="H100" s="16">
        <f t="shared" si="14"/>
        <v>217</v>
      </c>
      <c r="I100" s="27">
        <f t="shared" si="14"/>
        <v>0.75480225988700567</v>
      </c>
      <c r="J100" s="16">
        <f t="shared" si="14"/>
        <v>53</v>
      </c>
      <c r="K100" s="16">
        <f t="shared" si="14"/>
        <v>21</v>
      </c>
      <c r="L100" s="16">
        <f t="shared" si="14"/>
        <v>32</v>
      </c>
      <c r="M100" s="27">
        <f t="shared" si="14"/>
        <v>0.39622641509433965</v>
      </c>
      <c r="N100" s="16">
        <f t="shared" si="14"/>
        <v>172</v>
      </c>
      <c r="O100" s="16">
        <f t="shared" si="14"/>
        <v>60</v>
      </c>
      <c r="P100" s="16">
        <f t="shared" si="14"/>
        <v>112</v>
      </c>
      <c r="Q100" s="27">
        <f t="shared" si="14"/>
        <v>0.34883720930232559</v>
      </c>
      <c r="R100" s="52">
        <f>R86</f>
        <v>3</v>
      </c>
      <c r="S100" s="52">
        <f>S86</f>
        <v>0</v>
      </c>
      <c r="T100" s="52">
        <f>T86</f>
        <v>3</v>
      </c>
      <c r="U100" s="27">
        <f>U86</f>
        <v>0</v>
      </c>
      <c r="V100" s="56">
        <f t="shared" si="10"/>
        <v>1113</v>
      </c>
      <c r="W100" s="56">
        <f t="shared" si="10"/>
        <v>749</v>
      </c>
      <c r="X100" s="56">
        <f>V100-W100</f>
        <v>364</v>
      </c>
      <c r="Y100" s="57">
        <f>W100/V100</f>
        <v>0.67295597484276726</v>
      </c>
    </row>
    <row r="101" spans="1:25" ht="15">
      <c r="A101" s="151" t="s">
        <v>134</v>
      </c>
      <c r="B101" s="151"/>
      <c r="C101" s="151"/>
      <c r="D101" s="151"/>
      <c r="E101" s="151"/>
      <c r="F101" s="53"/>
      <c r="G101" s="54"/>
      <c r="H101" s="53"/>
      <c r="I101" s="53"/>
      <c r="J101" s="53"/>
      <c r="K101" s="53"/>
      <c r="L101" s="53"/>
      <c r="M101" s="53"/>
      <c r="N101" s="53"/>
      <c r="O101" s="54"/>
      <c r="P101" s="53"/>
      <c r="Q101" s="55"/>
      <c r="R101" s="55"/>
      <c r="S101" s="55"/>
      <c r="T101" s="55"/>
      <c r="U101" s="55"/>
    </row>
    <row r="111" spans="1:25" ht="18" customHeight="1">
      <c r="E111" s="159" t="s">
        <v>177</v>
      </c>
      <c r="F111" s="159"/>
      <c r="G111" s="159"/>
      <c r="H111" s="159"/>
      <c r="I111" s="159"/>
      <c r="J111" s="159"/>
      <c r="K111" s="159"/>
      <c r="L111" s="159"/>
      <c r="M111" s="159"/>
      <c r="N111" s="159"/>
      <c r="O111" s="159"/>
      <c r="P111" s="159"/>
      <c r="Q111" s="159"/>
      <c r="R111" s="159"/>
      <c r="S111" s="159"/>
      <c r="T111" s="159"/>
    </row>
    <row r="112" spans="1:25" ht="17.399999999999999">
      <c r="E112" s="160" t="s">
        <v>140</v>
      </c>
      <c r="F112" s="160"/>
      <c r="G112" s="160"/>
      <c r="H112" s="160"/>
      <c r="I112" s="161" t="s">
        <v>141</v>
      </c>
      <c r="J112" s="161"/>
      <c r="K112" s="161"/>
      <c r="L112" s="162" t="s">
        <v>142</v>
      </c>
      <c r="M112" s="162"/>
      <c r="N112" s="162"/>
      <c r="O112" s="161" t="s">
        <v>143</v>
      </c>
      <c r="P112" s="161"/>
      <c r="Q112" s="161"/>
      <c r="R112" s="162" t="s">
        <v>144</v>
      </c>
      <c r="S112" s="162"/>
      <c r="T112" s="162"/>
    </row>
    <row r="113" spans="5:20" ht="15.6">
      <c r="E113" s="163" t="s">
        <v>8</v>
      </c>
      <c r="F113" s="163"/>
      <c r="G113" s="163"/>
      <c r="H113" s="163"/>
      <c r="I113" s="164">
        <f>F86+J86</f>
        <v>938</v>
      </c>
      <c r="J113" s="164"/>
      <c r="K113" s="164"/>
      <c r="L113" s="165">
        <f>G86+K86</f>
        <v>689</v>
      </c>
      <c r="M113" s="165"/>
      <c r="N113" s="165"/>
      <c r="O113" s="165">
        <f>I113-L113</f>
        <v>249</v>
      </c>
      <c r="P113" s="165"/>
      <c r="Q113" s="165"/>
      <c r="R113" s="166">
        <f>L113/I113</f>
        <v>0.73454157782515994</v>
      </c>
      <c r="S113" s="166"/>
      <c r="T113" s="166"/>
    </row>
    <row r="114" spans="5:20" ht="15.6">
      <c r="E114" s="163" t="s">
        <v>9</v>
      </c>
      <c r="F114" s="163"/>
      <c r="G114" s="163"/>
      <c r="H114" s="163"/>
      <c r="I114" s="164">
        <f>N86+R86</f>
        <v>175</v>
      </c>
      <c r="J114" s="164"/>
      <c r="K114" s="164"/>
      <c r="L114" s="165">
        <f>O86+S86</f>
        <v>60</v>
      </c>
      <c r="M114" s="165"/>
      <c r="N114" s="165"/>
      <c r="O114" s="165">
        <f>I114-L114</f>
        <v>115</v>
      </c>
      <c r="P114" s="165"/>
      <c r="Q114" s="165"/>
      <c r="R114" s="166">
        <f>L114/I114</f>
        <v>0.34285714285714286</v>
      </c>
      <c r="S114" s="166"/>
      <c r="T114" s="166"/>
    </row>
    <row r="115" spans="5:20" ht="15.6">
      <c r="E115" s="163" t="s">
        <v>145</v>
      </c>
      <c r="F115" s="163"/>
      <c r="G115" s="163"/>
      <c r="H115" s="163"/>
      <c r="I115" s="164">
        <f>SUM(I113:I114)</f>
        <v>1113</v>
      </c>
      <c r="J115" s="164"/>
      <c r="K115" s="164"/>
      <c r="L115" s="165">
        <f>SUM(L113:L114)</f>
        <v>749</v>
      </c>
      <c r="M115" s="165"/>
      <c r="N115" s="165"/>
      <c r="O115" s="165">
        <f>SUM(O113:O114)</f>
        <v>364</v>
      </c>
      <c r="P115" s="165"/>
      <c r="Q115" s="165"/>
      <c r="R115" s="166">
        <f>L115/I115</f>
        <v>0.67295597484276726</v>
      </c>
      <c r="S115" s="166"/>
      <c r="T115" s="166"/>
    </row>
    <row r="116" spans="5:20" ht="15">
      <c r="E116" s="167" t="s">
        <v>146</v>
      </c>
      <c r="F116" s="167"/>
      <c r="G116" s="167"/>
      <c r="H116" s="167"/>
      <c r="I116" s="167"/>
      <c r="J116" s="167"/>
      <c r="K116" s="167"/>
      <c r="L116" s="167"/>
      <c r="M116" s="167"/>
      <c r="N116" s="167"/>
      <c r="O116" s="167"/>
      <c r="P116" s="167"/>
      <c r="Q116" s="167"/>
      <c r="R116" s="167"/>
      <c r="S116" s="167"/>
      <c r="T116" s="167"/>
    </row>
    <row r="118" spans="5:20">
      <c r="E118" s="168" t="s">
        <v>147</v>
      </c>
      <c r="F118" s="168"/>
      <c r="G118" s="168"/>
      <c r="H118" s="168"/>
      <c r="I118" s="168"/>
      <c r="J118" s="168"/>
      <c r="K118" s="168"/>
      <c r="L118" s="168"/>
      <c r="M118" s="168"/>
    </row>
    <row r="119" spans="5:20">
      <c r="E119" s="62"/>
      <c r="F119" s="168" t="s">
        <v>148</v>
      </c>
      <c r="G119" s="168"/>
      <c r="H119" s="168"/>
      <c r="I119" s="168"/>
      <c r="J119" s="168" t="s">
        <v>149</v>
      </c>
      <c r="K119" s="168"/>
      <c r="L119" s="168"/>
      <c r="M119" s="168"/>
    </row>
    <row r="120" spans="5:20">
      <c r="E120" s="63"/>
      <c r="F120" s="64" t="s">
        <v>150</v>
      </c>
      <c r="G120" s="64" t="s">
        <v>151</v>
      </c>
      <c r="H120" s="64" t="s">
        <v>152</v>
      </c>
      <c r="I120" s="64" t="s">
        <v>153</v>
      </c>
      <c r="J120" s="64" t="s">
        <v>150</v>
      </c>
      <c r="K120" s="64" t="s">
        <v>151</v>
      </c>
      <c r="L120" s="64" t="s">
        <v>152</v>
      </c>
      <c r="M120" s="64" t="s">
        <v>153</v>
      </c>
    </row>
    <row r="121" spans="5:20">
      <c r="E121" s="62" t="s">
        <v>16</v>
      </c>
      <c r="F121" s="65">
        <v>1374</v>
      </c>
      <c r="G121" s="65">
        <v>864</v>
      </c>
      <c r="H121" s="65">
        <f>F121-G121</f>
        <v>510</v>
      </c>
      <c r="I121" s="66">
        <f>G121/F121</f>
        <v>0.62882096069868998</v>
      </c>
      <c r="J121" s="65">
        <v>412</v>
      </c>
      <c r="K121" s="65">
        <v>91</v>
      </c>
      <c r="L121" s="65">
        <f>J121-K121</f>
        <v>321</v>
      </c>
      <c r="M121" s="66">
        <f>K121/J121</f>
        <v>0.220873786407767</v>
      </c>
    </row>
    <row r="122" spans="5:20">
      <c r="E122" s="62" t="s">
        <v>61</v>
      </c>
      <c r="F122" s="65">
        <v>1257</v>
      </c>
      <c r="G122" s="65">
        <v>285</v>
      </c>
      <c r="H122" s="65">
        <f>F122-G122</f>
        <v>972</v>
      </c>
      <c r="I122" s="66">
        <f>G122/F122</f>
        <v>0.22673031026252982</v>
      </c>
      <c r="J122" s="65">
        <v>432</v>
      </c>
      <c r="K122" s="65">
        <v>69</v>
      </c>
      <c r="L122" s="65">
        <f>J122-K122</f>
        <v>363</v>
      </c>
      <c r="M122" s="66">
        <f>K122/J122</f>
        <v>0.15972222222222221</v>
      </c>
    </row>
    <row r="123" spans="5:20">
      <c r="E123" s="62" t="s">
        <v>85</v>
      </c>
      <c r="F123" s="65">
        <v>1211</v>
      </c>
      <c r="G123" s="65">
        <v>307</v>
      </c>
      <c r="H123" s="65">
        <f>F123-G123</f>
        <v>904</v>
      </c>
      <c r="I123" s="66">
        <f>G123/F123</f>
        <v>0.25350949628406277</v>
      </c>
      <c r="J123" s="65">
        <v>341</v>
      </c>
      <c r="K123" s="65">
        <v>53</v>
      </c>
      <c r="L123" s="65">
        <f>J123-K123</f>
        <v>288</v>
      </c>
      <c r="M123" s="66">
        <f>K123/J123</f>
        <v>0.15542521994134897</v>
      </c>
    </row>
    <row r="124" spans="5:20">
      <c r="E124" s="62" t="s">
        <v>109</v>
      </c>
      <c r="F124" s="65">
        <v>1534</v>
      </c>
      <c r="G124" s="65">
        <v>533</v>
      </c>
      <c r="H124" s="65">
        <f>F124-G124</f>
        <v>1001</v>
      </c>
      <c r="I124" s="66">
        <f>G124/F124</f>
        <v>0.34745762711864409</v>
      </c>
      <c r="J124" s="65">
        <v>437</v>
      </c>
      <c r="K124" s="65">
        <v>53</v>
      </c>
      <c r="L124" s="65">
        <f>J124-K124</f>
        <v>384</v>
      </c>
      <c r="M124" s="66">
        <f>K124/J124</f>
        <v>0.12128146453089245</v>
      </c>
    </row>
    <row r="125" spans="5:20">
      <c r="E125" s="62" t="s">
        <v>138</v>
      </c>
      <c r="F125" s="62">
        <f>F121+F122+F123+F124</f>
        <v>5376</v>
      </c>
      <c r="G125" s="62">
        <f>G121+G122+G123+G124</f>
        <v>1989</v>
      </c>
      <c r="H125" s="62">
        <f>H121+H122+H123+H124</f>
        <v>3387</v>
      </c>
      <c r="I125" s="67">
        <f>G125/F125</f>
        <v>0.36997767857142855</v>
      </c>
      <c r="J125" s="62">
        <f>J121+J122+J123+J124</f>
        <v>1622</v>
      </c>
      <c r="K125" s="62">
        <f>K121+K122+K123+K124</f>
        <v>266</v>
      </c>
      <c r="L125" s="62">
        <f>L121+L122+L123+L124</f>
        <v>1356</v>
      </c>
      <c r="M125" s="67">
        <f>K125/J125</f>
        <v>0.16399506781750925</v>
      </c>
    </row>
    <row r="126" spans="5:20">
      <c r="E126" s="68" t="s">
        <v>154</v>
      </c>
      <c r="H126" s="69"/>
    </row>
    <row r="127" spans="5:20">
      <c r="E127" s="68" t="s">
        <v>155</v>
      </c>
      <c r="H127" s="69"/>
    </row>
    <row r="137" spans="1:21">
      <c r="A137" s="5" t="s">
        <v>135</v>
      </c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</row>
    <row r="138" spans="1:21">
      <c r="A138" s="5" t="s">
        <v>0</v>
      </c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</row>
    <row r="139" spans="1:21">
      <c r="A139" s="5" t="s">
        <v>1</v>
      </c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</row>
    <row r="140" spans="1:21">
      <c r="A140" s="12" t="s">
        <v>175</v>
      </c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</row>
    <row r="141" spans="1:21">
      <c r="A141" s="153" t="s">
        <v>3</v>
      </c>
      <c r="B141" s="153"/>
      <c r="C141" s="153"/>
      <c r="D141" s="153"/>
      <c r="E141" s="153"/>
      <c r="F141" s="12" t="s">
        <v>156</v>
      </c>
      <c r="G141" s="12"/>
      <c r="H141" s="12"/>
      <c r="I141" s="12"/>
      <c r="J141" s="12"/>
      <c r="K141" s="12"/>
      <c r="L141" s="12"/>
      <c r="M141" s="12"/>
      <c r="N141" s="12" t="s">
        <v>157</v>
      </c>
      <c r="O141" s="12"/>
      <c r="P141" s="12"/>
      <c r="Q141" s="12"/>
      <c r="R141" s="12"/>
      <c r="S141" s="12"/>
      <c r="T141" s="12"/>
      <c r="U141" s="12"/>
    </row>
    <row r="142" spans="1:21">
      <c r="A142" s="153"/>
      <c r="B142" s="153"/>
      <c r="C142" s="153"/>
      <c r="D142" s="153"/>
      <c r="E142" s="153"/>
      <c r="F142" s="12" t="s">
        <v>158</v>
      </c>
      <c r="G142" s="12"/>
      <c r="H142" s="12"/>
      <c r="I142" s="12"/>
      <c r="J142" s="12" t="s">
        <v>159</v>
      </c>
      <c r="K142" s="12"/>
      <c r="L142" s="12"/>
      <c r="M142" s="12"/>
      <c r="N142" s="12" t="s">
        <v>158</v>
      </c>
      <c r="O142" s="12"/>
      <c r="P142" s="12"/>
      <c r="Q142" s="12"/>
      <c r="R142" s="12" t="s">
        <v>159</v>
      </c>
      <c r="S142" s="12"/>
      <c r="T142" s="12"/>
      <c r="U142" s="12"/>
    </row>
    <row r="143" spans="1:21" ht="17.399999999999999">
      <c r="A143" s="169" t="s">
        <v>16</v>
      </c>
      <c r="B143" s="169"/>
      <c r="C143" s="169"/>
      <c r="D143" s="169"/>
      <c r="E143" s="169"/>
      <c r="F143" s="70">
        <f t="shared" ref="F143:G147" si="15">F96+J96</f>
        <v>413</v>
      </c>
      <c r="G143" s="70">
        <f t="shared" si="15"/>
        <v>312</v>
      </c>
      <c r="H143" s="70">
        <f>F143-G143</f>
        <v>101</v>
      </c>
      <c r="I143" s="71">
        <f>G143/F143</f>
        <v>0.75544794188861986</v>
      </c>
      <c r="J143" s="72">
        <f t="shared" ref="J143:K147" si="16">F121</f>
        <v>1374</v>
      </c>
      <c r="K143" s="72">
        <f t="shared" si="16"/>
        <v>864</v>
      </c>
      <c r="L143" s="73">
        <f>J143-K143</f>
        <v>510</v>
      </c>
      <c r="M143" s="71">
        <f>K143/J143</f>
        <v>0.62882096069868998</v>
      </c>
      <c r="N143" s="70">
        <f t="shared" ref="N143:O147" si="17">N96+R96</f>
        <v>106</v>
      </c>
      <c r="O143" s="70">
        <f t="shared" si="17"/>
        <v>33</v>
      </c>
      <c r="P143" s="70">
        <f>N143-O143</f>
        <v>73</v>
      </c>
      <c r="Q143" s="71">
        <f>O143/N143</f>
        <v>0.31132075471698112</v>
      </c>
      <c r="R143" s="72">
        <f t="shared" ref="R143:S147" si="18">J121</f>
        <v>412</v>
      </c>
      <c r="S143" s="72">
        <f t="shared" si="18"/>
        <v>91</v>
      </c>
      <c r="T143" s="73">
        <f>R143-S143</f>
        <v>321</v>
      </c>
      <c r="U143" s="71">
        <f>S143/R143</f>
        <v>0.220873786407767</v>
      </c>
    </row>
    <row r="144" spans="1:21" ht="17.399999999999999">
      <c r="A144" s="170" t="s">
        <v>61</v>
      </c>
      <c r="B144" s="170"/>
      <c r="C144" s="170"/>
      <c r="D144" s="170"/>
      <c r="E144" s="170"/>
      <c r="F144" s="74">
        <f t="shared" si="15"/>
        <v>182</v>
      </c>
      <c r="G144" s="74">
        <f t="shared" si="15"/>
        <v>150</v>
      </c>
      <c r="H144" s="74">
        <f>F144-G144</f>
        <v>32</v>
      </c>
      <c r="I144" s="75">
        <f>G144/F144</f>
        <v>0.82417582417582413</v>
      </c>
      <c r="J144" s="76">
        <f t="shared" si="16"/>
        <v>1257</v>
      </c>
      <c r="K144" s="76">
        <f t="shared" si="16"/>
        <v>285</v>
      </c>
      <c r="L144" s="77">
        <f>J144-K144</f>
        <v>972</v>
      </c>
      <c r="M144" s="75">
        <f>K144/J144</f>
        <v>0.22673031026252982</v>
      </c>
      <c r="N144" s="74">
        <f t="shared" si="17"/>
        <v>20</v>
      </c>
      <c r="O144" s="74">
        <f t="shared" si="17"/>
        <v>13</v>
      </c>
      <c r="P144" s="74">
        <f>N144-O144</f>
        <v>7</v>
      </c>
      <c r="Q144" s="75">
        <f>O144/N144</f>
        <v>0.65</v>
      </c>
      <c r="R144" s="76">
        <f t="shared" si="18"/>
        <v>432</v>
      </c>
      <c r="S144" s="76">
        <f t="shared" si="18"/>
        <v>69</v>
      </c>
      <c r="T144" s="77">
        <f>R144-S144</f>
        <v>363</v>
      </c>
      <c r="U144" s="75">
        <f>S144/R144</f>
        <v>0.15972222222222221</v>
      </c>
    </row>
    <row r="145" spans="1:21" ht="17.399999999999999">
      <c r="A145" s="171" t="s">
        <v>85</v>
      </c>
      <c r="B145" s="171"/>
      <c r="C145" s="171"/>
      <c r="D145" s="171"/>
      <c r="E145" s="171"/>
      <c r="F145" s="78">
        <f t="shared" si="15"/>
        <v>167</v>
      </c>
      <c r="G145" s="78">
        <f t="shared" si="15"/>
        <v>118</v>
      </c>
      <c r="H145" s="78">
        <f>F145-G145</f>
        <v>49</v>
      </c>
      <c r="I145" s="79">
        <f>G145/F145</f>
        <v>0.70658682634730541</v>
      </c>
      <c r="J145" s="80">
        <f t="shared" si="16"/>
        <v>1211</v>
      </c>
      <c r="K145" s="80">
        <f t="shared" si="16"/>
        <v>307</v>
      </c>
      <c r="L145" s="81">
        <f>J145-K145</f>
        <v>904</v>
      </c>
      <c r="M145" s="79">
        <f>K145/J145</f>
        <v>0.25350949628406277</v>
      </c>
      <c r="N145" s="78">
        <f t="shared" si="17"/>
        <v>20</v>
      </c>
      <c r="O145" s="78">
        <f t="shared" si="17"/>
        <v>6</v>
      </c>
      <c r="P145" s="78">
        <f>N145-O145</f>
        <v>14</v>
      </c>
      <c r="Q145" s="79">
        <f>O145/N145</f>
        <v>0.3</v>
      </c>
      <c r="R145" s="80">
        <f t="shared" si="18"/>
        <v>341</v>
      </c>
      <c r="S145" s="80">
        <f t="shared" si="18"/>
        <v>53</v>
      </c>
      <c r="T145" s="81">
        <f>R145-S145</f>
        <v>288</v>
      </c>
      <c r="U145" s="79">
        <f>S145/R145</f>
        <v>0.15542521994134897</v>
      </c>
    </row>
    <row r="146" spans="1:21" ht="17.399999999999999">
      <c r="A146" s="172" t="s">
        <v>109</v>
      </c>
      <c r="B146" s="172"/>
      <c r="C146" s="172"/>
      <c r="D146" s="172"/>
      <c r="E146" s="172"/>
      <c r="F146" s="82">
        <f t="shared" si="15"/>
        <v>176</v>
      </c>
      <c r="G146" s="82">
        <f t="shared" si="15"/>
        <v>109</v>
      </c>
      <c r="H146" s="82">
        <f>F146-G146</f>
        <v>67</v>
      </c>
      <c r="I146" s="83">
        <f>G146/F146</f>
        <v>0.61931818181818177</v>
      </c>
      <c r="J146" s="84">
        <f t="shared" si="16"/>
        <v>1534</v>
      </c>
      <c r="K146" s="84">
        <f t="shared" si="16"/>
        <v>533</v>
      </c>
      <c r="L146" s="85">
        <f>J146-K146</f>
        <v>1001</v>
      </c>
      <c r="M146" s="83">
        <f>K146/J146</f>
        <v>0.34745762711864409</v>
      </c>
      <c r="N146" s="82">
        <f t="shared" si="17"/>
        <v>29</v>
      </c>
      <c r="O146" s="82">
        <f t="shared" si="17"/>
        <v>8</v>
      </c>
      <c r="P146" s="82">
        <f>N146-O146</f>
        <v>21</v>
      </c>
      <c r="Q146" s="83">
        <f>O146/N146</f>
        <v>0.27586206896551724</v>
      </c>
      <c r="R146" s="84">
        <f t="shared" si="18"/>
        <v>437</v>
      </c>
      <c r="S146" s="84">
        <f t="shared" si="18"/>
        <v>53</v>
      </c>
      <c r="T146" s="85">
        <f>R146-S146</f>
        <v>384</v>
      </c>
      <c r="U146" s="83">
        <f>S146/R146</f>
        <v>0.12128146453089245</v>
      </c>
    </row>
    <row r="147" spans="1:21" ht="21">
      <c r="A147" s="158" t="s">
        <v>138</v>
      </c>
      <c r="B147" s="158"/>
      <c r="C147" s="158"/>
      <c r="D147" s="158"/>
      <c r="E147" s="158"/>
      <c r="F147" s="86">
        <f t="shared" si="15"/>
        <v>938</v>
      </c>
      <c r="G147" s="86">
        <f t="shared" si="15"/>
        <v>689</v>
      </c>
      <c r="H147" s="86">
        <f>F147-G147</f>
        <v>249</v>
      </c>
      <c r="I147" s="87">
        <f>G147/F147</f>
        <v>0.73454157782515994</v>
      </c>
      <c r="J147" s="88">
        <f t="shared" si="16"/>
        <v>5376</v>
      </c>
      <c r="K147" s="88">
        <f t="shared" si="16"/>
        <v>1989</v>
      </c>
      <c r="L147" s="89">
        <f>J147-K147</f>
        <v>3387</v>
      </c>
      <c r="M147" s="87">
        <f>K147/J147</f>
        <v>0.36997767857142855</v>
      </c>
      <c r="N147" s="86">
        <f t="shared" si="17"/>
        <v>175</v>
      </c>
      <c r="O147" s="86">
        <f t="shared" si="17"/>
        <v>60</v>
      </c>
      <c r="P147" s="86">
        <f>N147-O147</f>
        <v>115</v>
      </c>
      <c r="Q147" s="87">
        <f>O147/N147</f>
        <v>0.34285714285714286</v>
      </c>
      <c r="R147" s="88">
        <f t="shared" si="18"/>
        <v>1622</v>
      </c>
      <c r="S147" s="88">
        <f t="shared" si="18"/>
        <v>266</v>
      </c>
      <c r="T147" s="89">
        <f>R147-S147</f>
        <v>1356</v>
      </c>
      <c r="U147" s="87">
        <f>S147/R147</f>
        <v>0.16399506781750925</v>
      </c>
    </row>
  </sheetData>
  <mergeCells count="116">
    <mergeCell ref="A143:E143"/>
    <mergeCell ref="A144:E144"/>
    <mergeCell ref="A145:E145"/>
    <mergeCell ref="A146:E146"/>
    <mergeCell ref="A147:E147"/>
    <mergeCell ref="E116:T116"/>
    <mergeCell ref="E118:M118"/>
    <mergeCell ref="F119:I119"/>
    <mergeCell ref="J119:M119"/>
    <mergeCell ref="A137:U137"/>
    <mergeCell ref="A138:U138"/>
    <mergeCell ref="A139:U139"/>
    <mergeCell ref="A140:U140"/>
    <mergeCell ref="A141:E142"/>
    <mergeCell ref="F141:M141"/>
    <mergeCell ref="N141:U141"/>
    <mergeCell ref="F142:I142"/>
    <mergeCell ref="J142:M142"/>
    <mergeCell ref="N142:Q142"/>
    <mergeCell ref="R142:U142"/>
    <mergeCell ref="E114:H114"/>
    <mergeCell ref="I114:K114"/>
    <mergeCell ref="L114:N114"/>
    <mergeCell ref="O114:Q114"/>
    <mergeCell ref="R114:T114"/>
    <mergeCell ref="E115:H115"/>
    <mergeCell ref="I115:K115"/>
    <mergeCell ref="L115:N115"/>
    <mergeCell ref="O115:Q115"/>
    <mergeCell ref="R115:T115"/>
    <mergeCell ref="A100:E100"/>
    <mergeCell ref="A101:E101"/>
    <mergeCell ref="E111:T111"/>
    <mergeCell ref="E112:H112"/>
    <mergeCell ref="I112:K112"/>
    <mergeCell ref="L112:N112"/>
    <mergeCell ref="O112:Q112"/>
    <mergeCell ref="R112:T112"/>
    <mergeCell ref="E113:H113"/>
    <mergeCell ref="I113:K113"/>
    <mergeCell ref="L113:N113"/>
    <mergeCell ref="O113:Q113"/>
    <mergeCell ref="R113:T113"/>
    <mergeCell ref="V93:Y94"/>
    <mergeCell ref="F94:I94"/>
    <mergeCell ref="J94:M94"/>
    <mergeCell ref="N94:Q94"/>
    <mergeCell ref="R94:U94"/>
    <mergeCell ref="A96:E96"/>
    <mergeCell ref="A97:E97"/>
    <mergeCell ref="A98:E98"/>
    <mergeCell ref="A99:E99"/>
    <mergeCell ref="A85:E85"/>
    <mergeCell ref="A86:E86"/>
    <mergeCell ref="A87:E87"/>
    <mergeCell ref="A89:U89"/>
    <mergeCell ref="A90:U90"/>
    <mergeCell ref="A91:U91"/>
    <mergeCell ref="A92:U92"/>
    <mergeCell ref="A93:E95"/>
    <mergeCell ref="F93:M93"/>
    <mergeCell ref="N93:U93"/>
    <mergeCell ref="A70:E70"/>
    <mergeCell ref="A71:A84"/>
    <mergeCell ref="B71:B74"/>
    <mergeCell ref="C71:C72"/>
    <mergeCell ref="C73:C74"/>
    <mergeCell ref="B75:B79"/>
    <mergeCell ref="C75:C78"/>
    <mergeCell ref="B80:B81"/>
    <mergeCell ref="B83:B84"/>
    <mergeCell ref="C83:C84"/>
    <mergeCell ref="A53:E53"/>
    <mergeCell ref="A54:A69"/>
    <mergeCell ref="B54:B55"/>
    <mergeCell ref="C54:C55"/>
    <mergeCell ref="B56:B59"/>
    <mergeCell ref="C56:C59"/>
    <mergeCell ref="B60:B61"/>
    <mergeCell ref="C60:C61"/>
    <mergeCell ref="B63:B69"/>
    <mergeCell ref="C63:C68"/>
    <mergeCell ref="A37:E37"/>
    <mergeCell ref="A38:A52"/>
    <mergeCell ref="B38:B40"/>
    <mergeCell ref="C38:C39"/>
    <mergeCell ref="B41:B43"/>
    <mergeCell ref="C41:C43"/>
    <mergeCell ref="B44:B46"/>
    <mergeCell ref="C45:C46"/>
    <mergeCell ref="B47:B51"/>
    <mergeCell ref="C47:C51"/>
    <mergeCell ref="A7:A36"/>
    <mergeCell ref="B8:B25"/>
    <mergeCell ref="C9:C12"/>
    <mergeCell ref="C13:C23"/>
    <mergeCell ref="B26:B30"/>
    <mergeCell ref="C27:C30"/>
    <mergeCell ref="B32:B33"/>
    <mergeCell ref="C32:C33"/>
    <mergeCell ref="B34:B35"/>
    <mergeCell ref="C34:C35"/>
    <mergeCell ref="A1:U1"/>
    <mergeCell ref="A2:U2"/>
    <mergeCell ref="A3:U3"/>
    <mergeCell ref="A4:A6"/>
    <mergeCell ref="B4:B6"/>
    <mergeCell ref="C4:C6"/>
    <mergeCell ref="D4:D6"/>
    <mergeCell ref="E4:E6"/>
    <mergeCell ref="F4:M4"/>
    <mergeCell ref="N4:U4"/>
    <mergeCell ref="F5:I5"/>
    <mergeCell ref="J5:M5"/>
    <mergeCell ref="N5:Q5"/>
    <mergeCell ref="R5:U5"/>
  </mergeCells>
  <pageMargins left="0" right="0" top="0.39374999999999999" bottom="0.39374999999999999" header="0" footer="0"/>
  <pageSetup paperSize="9" firstPageNumber="0" orientation="portrait" horizontalDpi="300" verticalDpi="300"/>
  <headerFooter>
    <oddHeader>&amp;C&amp;A</oddHeader>
    <oddFooter>&amp;CPágina 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7"/>
  <sheetViews>
    <sheetView zoomScale="82" zoomScaleNormal="82" workbookViewId="0">
      <selection sqref="A1:U1"/>
    </sheetView>
  </sheetViews>
  <sheetFormatPr defaultRowHeight="13.8"/>
  <cols>
    <col min="1" max="1" width="4.19921875" customWidth="1"/>
    <col min="2" max="2" width="5.19921875" customWidth="1"/>
    <col min="3" max="4" width="5.5" customWidth="1"/>
    <col min="5" max="5" width="29.59765625" customWidth="1"/>
    <col min="6" max="8" width="6.59765625" customWidth="1"/>
    <col min="9" max="9" width="8.5" customWidth="1"/>
    <col min="10" max="12" width="6.59765625" customWidth="1"/>
    <col min="13" max="13" width="8.09765625" customWidth="1"/>
    <col min="14" max="20" width="6.59765625" customWidth="1"/>
    <col min="21" max="21" width="7.59765625" customWidth="1"/>
    <col min="22" max="25" width="10.59765625" customWidth="1"/>
    <col min="26" max="64" width="9" customWidth="1"/>
    <col min="65" max="1025" width="10.5" customWidth="1"/>
  </cols>
  <sheetData>
    <row r="1" spans="1:2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</row>
    <row r="2" spans="1:2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</row>
    <row r="3" spans="1:21">
      <c r="A3" s="12" t="s">
        <v>228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</row>
    <row r="4" spans="1:21">
      <c r="A4" s="11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9" t="s">
        <v>8</v>
      </c>
      <c r="G4" s="9"/>
      <c r="H4" s="9"/>
      <c r="I4" s="9"/>
      <c r="J4" s="9"/>
      <c r="K4" s="9"/>
      <c r="L4" s="9"/>
      <c r="M4" s="9"/>
      <c r="N4" s="9" t="s">
        <v>9</v>
      </c>
      <c r="O4" s="9"/>
      <c r="P4" s="9"/>
      <c r="Q4" s="9"/>
      <c r="R4" s="9"/>
      <c r="S4" s="9"/>
      <c r="T4" s="9"/>
      <c r="U4" s="9"/>
    </row>
    <row r="5" spans="1:21">
      <c r="A5" s="11"/>
      <c r="B5" s="10"/>
      <c r="C5" s="10"/>
      <c r="D5" s="10"/>
      <c r="E5" s="10"/>
      <c r="F5" s="9" t="s">
        <v>10</v>
      </c>
      <c r="G5" s="9"/>
      <c r="H5" s="9"/>
      <c r="I5" s="9"/>
      <c r="J5" s="9" t="s">
        <v>11</v>
      </c>
      <c r="K5" s="9"/>
      <c r="L5" s="9"/>
      <c r="M5" s="9"/>
      <c r="N5" s="9" t="s">
        <v>10</v>
      </c>
      <c r="O5" s="9"/>
      <c r="P5" s="9"/>
      <c r="Q5" s="9"/>
      <c r="R5" s="9" t="s">
        <v>11</v>
      </c>
      <c r="S5" s="9"/>
      <c r="T5" s="9"/>
      <c r="U5" s="9"/>
    </row>
    <row r="6" spans="1:21" ht="20.399999999999999">
      <c r="A6" s="11"/>
      <c r="B6" s="10"/>
      <c r="C6" s="10"/>
      <c r="D6" s="10"/>
      <c r="E6" s="10"/>
      <c r="F6" s="18" t="s">
        <v>12</v>
      </c>
      <c r="G6" s="18" t="s">
        <v>13</v>
      </c>
      <c r="H6" s="18" t="s">
        <v>14</v>
      </c>
      <c r="I6" s="18" t="s">
        <v>15</v>
      </c>
      <c r="J6" s="18" t="s">
        <v>12</v>
      </c>
      <c r="K6" s="18" t="s">
        <v>13</v>
      </c>
      <c r="L6" s="18" t="s">
        <v>14</v>
      </c>
      <c r="M6" s="18" t="s">
        <v>15</v>
      </c>
      <c r="N6" s="18" t="s">
        <v>12</v>
      </c>
      <c r="O6" s="18" t="s">
        <v>13</v>
      </c>
      <c r="P6" s="18" t="s">
        <v>14</v>
      </c>
      <c r="Q6" s="18" t="s">
        <v>15</v>
      </c>
      <c r="R6" s="18" t="s">
        <v>12</v>
      </c>
      <c r="S6" s="18" t="s">
        <v>13</v>
      </c>
      <c r="T6" s="18" t="s">
        <v>14</v>
      </c>
      <c r="U6" s="18" t="s">
        <v>15</v>
      </c>
    </row>
    <row r="7" spans="1:21">
      <c r="A7" s="8" t="s">
        <v>16</v>
      </c>
      <c r="B7" s="19">
        <v>1</v>
      </c>
      <c r="C7" s="20" t="s">
        <v>17</v>
      </c>
      <c r="D7" s="20">
        <v>13669</v>
      </c>
      <c r="E7" s="21" t="s">
        <v>18</v>
      </c>
      <c r="F7" s="22">
        <v>14</v>
      </c>
      <c r="G7" s="23">
        <v>12</v>
      </c>
      <c r="H7" s="22">
        <f>F7-G7</f>
        <v>2</v>
      </c>
      <c r="I7" s="24">
        <f>G7/F7</f>
        <v>0.8571428571428571</v>
      </c>
      <c r="J7" s="24"/>
      <c r="K7" s="23"/>
      <c r="L7" s="22"/>
      <c r="M7" s="24"/>
      <c r="N7" s="22"/>
      <c r="O7" s="23"/>
      <c r="P7" s="22"/>
      <c r="Q7" s="24"/>
      <c r="R7" s="22"/>
      <c r="S7" s="23"/>
      <c r="T7" s="22"/>
      <c r="U7" s="24"/>
    </row>
    <row r="8" spans="1:21">
      <c r="A8" s="8"/>
      <c r="B8" s="7">
        <v>2</v>
      </c>
      <c r="C8" s="20" t="s">
        <v>19</v>
      </c>
      <c r="D8" s="20">
        <v>1401</v>
      </c>
      <c r="E8" s="21" t="s">
        <v>20</v>
      </c>
      <c r="F8" s="22">
        <v>29</v>
      </c>
      <c r="G8" s="23">
        <v>29</v>
      </c>
      <c r="H8" s="22">
        <f>F8-G8</f>
        <v>0</v>
      </c>
      <c r="I8" s="24">
        <f>G8/F8</f>
        <v>1</v>
      </c>
      <c r="J8" s="25">
        <v>1</v>
      </c>
      <c r="K8" s="23">
        <v>1</v>
      </c>
      <c r="L8" s="22">
        <f>J8-K8</f>
        <v>0</v>
      </c>
      <c r="M8" s="24">
        <f>K8/J8</f>
        <v>1</v>
      </c>
      <c r="N8" s="22">
        <v>10</v>
      </c>
      <c r="O8" s="23">
        <v>9</v>
      </c>
      <c r="P8" s="22">
        <f>N8-O8</f>
        <v>1</v>
      </c>
      <c r="Q8" s="24">
        <f>O8/N8</f>
        <v>0.9</v>
      </c>
      <c r="R8" s="22"/>
      <c r="S8" s="23"/>
      <c r="T8" s="22"/>
      <c r="U8" s="24"/>
    </row>
    <row r="9" spans="1:21">
      <c r="A9" s="8"/>
      <c r="B9" s="7"/>
      <c r="C9" s="6" t="s">
        <v>21</v>
      </c>
      <c r="D9" s="20">
        <v>1472</v>
      </c>
      <c r="E9" s="21" t="s">
        <v>22</v>
      </c>
      <c r="F9" s="22">
        <v>0</v>
      </c>
      <c r="G9" s="23">
        <v>0</v>
      </c>
      <c r="H9" s="22">
        <f>F9-G9</f>
        <v>0</v>
      </c>
      <c r="I9" s="24"/>
      <c r="J9" s="25">
        <v>0</v>
      </c>
      <c r="K9" s="23"/>
      <c r="L9" s="22">
        <f>J9-K9</f>
        <v>0</v>
      </c>
      <c r="M9" s="24"/>
      <c r="N9" s="22"/>
      <c r="O9" s="23"/>
      <c r="P9" s="22"/>
      <c r="Q9" s="24"/>
      <c r="R9" s="22"/>
      <c r="S9" s="23"/>
      <c r="T9" s="22"/>
      <c r="U9" s="24"/>
    </row>
    <row r="10" spans="1:21">
      <c r="A10" s="8"/>
      <c r="B10" s="7"/>
      <c r="C10" s="6"/>
      <c r="D10" s="20">
        <v>1441</v>
      </c>
      <c r="E10" s="21" t="s">
        <v>23</v>
      </c>
      <c r="F10" s="22"/>
      <c r="G10" s="23"/>
      <c r="H10" s="22"/>
      <c r="I10" s="24"/>
      <c r="J10" s="25"/>
      <c r="K10" s="23"/>
      <c r="L10" s="22"/>
      <c r="M10" s="24"/>
      <c r="N10" s="22">
        <v>10</v>
      </c>
      <c r="O10" s="23">
        <v>8</v>
      </c>
      <c r="P10" s="22">
        <f>N10-O10</f>
        <v>2</v>
      </c>
      <c r="Q10" s="24">
        <f>O10/N10</f>
        <v>0.8</v>
      </c>
      <c r="R10" s="22"/>
      <c r="S10" s="23"/>
      <c r="T10" s="22"/>
      <c r="U10" s="24"/>
    </row>
    <row r="11" spans="1:21">
      <c r="A11" s="8"/>
      <c r="B11" s="7"/>
      <c r="C11" s="6"/>
      <c r="D11" s="20">
        <v>1529</v>
      </c>
      <c r="E11" s="21" t="s">
        <v>24</v>
      </c>
      <c r="F11" s="22">
        <v>45</v>
      </c>
      <c r="G11" s="23">
        <v>41</v>
      </c>
      <c r="H11" s="22">
        <f t="shared" ref="H11:H17" si="0">F11-G11</f>
        <v>4</v>
      </c>
      <c r="I11" s="24">
        <f t="shared" ref="I11:I17" si="1">G11/F11</f>
        <v>0.91111111111111109</v>
      </c>
      <c r="J11" s="25"/>
      <c r="K11" s="23"/>
      <c r="L11" s="22"/>
      <c r="M11" s="24"/>
      <c r="N11" s="22"/>
      <c r="O11" s="23"/>
      <c r="P11" s="22"/>
      <c r="Q11" s="24"/>
      <c r="R11" s="22"/>
      <c r="S11" s="23"/>
      <c r="T11" s="22"/>
      <c r="U11" s="24"/>
    </row>
    <row r="12" spans="1:21">
      <c r="A12" s="8"/>
      <c r="B12" s="7"/>
      <c r="C12" s="6"/>
      <c r="D12" s="20">
        <v>1482</v>
      </c>
      <c r="E12" s="21" t="s">
        <v>25</v>
      </c>
      <c r="F12" s="22">
        <v>32</v>
      </c>
      <c r="G12" s="23">
        <v>28</v>
      </c>
      <c r="H12" s="22">
        <f t="shared" si="0"/>
        <v>4</v>
      </c>
      <c r="I12" s="24">
        <f t="shared" si="1"/>
        <v>0.875</v>
      </c>
      <c r="J12" s="25"/>
      <c r="K12" s="23"/>
      <c r="L12" s="22"/>
      <c r="M12" s="24"/>
      <c r="N12" s="22">
        <v>25</v>
      </c>
      <c r="O12" s="23">
        <v>0</v>
      </c>
      <c r="P12" s="22">
        <f>N12-O12</f>
        <v>25</v>
      </c>
      <c r="Q12" s="24">
        <f>O12/N12</f>
        <v>0</v>
      </c>
      <c r="R12" s="22"/>
      <c r="S12" s="23"/>
      <c r="T12" s="22"/>
      <c r="U12" s="24"/>
    </row>
    <row r="13" spans="1:21">
      <c r="A13" s="8"/>
      <c r="B13" s="7"/>
      <c r="C13" s="6" t="s">
        <v>26</v>
      </c>
      <c r="D13" s="20"/>
      <c r="E13" s="21" t="s">
        <v>27</v>
      </c>
      <c r="F13" s="22">
        <v>30</v>
      </c>
      <c r="G13" s="23">
        <v>30</v>
      </c>
      <c r="H13" s="22">
        <f t="shared" si="0"/>
        <v>0</v>
      </c>
      <c r="I13" s="24">
        <f t="shared" si="1"/>
        <v>1</v>
      </c>
      <c r="J13" s="25">
        <v>0</v>
      </c>
      <c r="K13" s="23"/>
      <c r="L13" s="22">
        <f>J13-K13</f>
        <v>0</v>
      </c>
      <c r="M13" s="24"/>
      <c r="N13" s="22"/>
      <c r="O13" s="23"/>
      <c r="P13" s="22"/>
      <c r="Q13" s="24"/>
      <c r="R13" s="22"/>
      <c r="S13" s="23"/>
      <c r="T13" s="22"/>
      <c r="U13" s="24"/>
    </row>
    <row r="14" spans="1:21">
      <c r="A14" s="8"/>
      <c r="B14" s="7"/>
      <c r="C14" s="6"/>
      <c r="D14" s="20"/>
      <c r="E14" s="21" t="s">
        <v>28</v>
      </c>
      <c r="F14" s="22">
        <v>10</v>
      </c>
      <c r="G14" s="23">
        <v>8</v>
      </c>
      <c r="H14" s="22">
        <f t="shared" si="0"/>
        <v>2</v>
      </c>
      <c r="I14" s="24">
        <f t="shared" si="1"/>
        <v>0.8</v>
      </c>
      <c r="J14" s="25"/>
      <c r="K14" s="23"/>
      <c r="L14" s="22"/>
      <c r="M14" s="24"/>
      <c r="N14" s="22"/>
      <c r="O14" s="23"/>
      <c r="P14" s="22"/>
      <c r="Q14" s="24"/>
      <c r="R14" s="22"/>
      <c r="S14" s="23"/>
      <c r="T14" s="22"/>
      <c r="U14" s="24"/>
    </row>
    <row r="15" spans="1:21">
      <c r="A15" s="8"/>
      <c r="B15" s="7"/>
      <c r="C15" s="6"/>
      <c r="D15" s="20"/>
      <c r="E15" s="21" t="s">
        <v>29</v>
      </c>
      <c r="F15" s="22">
        <v>2</v>
      </c>
      <c r="G15" s="23">
        <v>1</v>
      </c>
      <c r="H15" s="22">
        <f t="shared" si="0"/>
        <v>1</v>
      </c>
      <c r="I15" s="24">
        <f t="shared" si="1"/>
        <v>0.5</v>
      </c>
      <c r="J15" s="25"/>
      <c r="K15" s="23"/>
      <c r="L15" s="22"/>
      <c r="M15" s="24"/>
      <c r="N15" s="22"/>
      <c r="O15" s="23"/>
      <c r="P15" s="22"/>
      <c r="Q15" s="24"/>
      <c r="R15" s="22"/>
      <c r="S15" s="23"/>
      <c r="T15" s="22"/>
      <c r="U15" s="24"/>
    </row>
    <row r="16" spans="1:21">
      <c r="A16" s="8"/>
      <c r="B16" s="7"/>
      <c r="C16" s="6"/>
      <c r="D16" s="20"/>
      <c r="E16" s="21" t="s">
        <v>30</v>
      </c>
      <c r="F16" s="22">
        <v>23</v>
      </c>
      <c r="G16" s="23">
        <v>11</v>
      </c>
      <c r="H16" s="22">
        <f t="shared" si="0"/>
        <v>12</v>
      </c>
      <c r="I16" s="24">
        <f t="shared" si="1"/>
        <v>0.47826086956521741</v>
      </c>
      <c r="J16" s="25"/>
      <c r="K16" s="23"/>
      <c r="L16" s="22"/>
      <c r="M16" s="24"/>
      <c r="N16" s="22"/>
      <c r="O16" s="23"/>
      <c r="P16" s="22"/>
      <c r="Q16" s="24"/>
      <c r="R16" s="22"/>
      <c r="S16" s="23"/>
      <c r="T16" s="22"/>
      <c r="U16" s="24"/>
    </row>
    <row r="17" spans="1:21">
      <c r="A17" s="8"/>
      <c r="B17" s="7"/>
      <c r="C17" s="6"/>
      <c r="D17" s="20"/>
      <c r="E17" s="21" t="s">
        <v>31</v>
      </c>
      <c r="F17" s="22">
        <v>30</v>
      </c>
      <c r="G17" s="23">
        <v>25</v>
      </c>
      <c r="H17" s="22">
        <f t="shared" si="0"/>
        <v>5</v>
      </c>
      <c r="I17" s="24">
        <f t="shared" si="1"/>
        <v>0.83333333333333337</v>
      </c>
      <c r="J17" s="25"/>
      <c r="K17" s="23"/>
      <c r="L17" s="22"/>
      <c r="M17" s="24"/>
      <c r="N17" s="22">
        <v>2</v>
      </c>
      <c r="O17" s="23">
        <v>0</v>
      </c>
      <c r="P17" s="22">
        <f>N17-O17</f>
        <v>2</v>
      </c>
      <c r="Q17" s="24">
        <f>O17/N17</f>
        <v>0</v>
      </c>
      <c r="R17" s="22"/>
      <c r="S17" s="23"/>
      <c r="T17" s="22"/>
      <c r="U17" s="24"/>
    </row>
    <row r="18" spans="1:21">
      <c r="A18" s="8"/>
      <c r="B18" s="7"/>
      <c r="C18" s="6"/>
      <c r="D18" s="20"/>
      <c r="E18" s="21" t="s">
        <v>32</v>
      </c>
      <c r="F18" s="22"/>
      <c r="G18" s="23"/>
      <c r="H18" s="22"/>
      <c r="I18" s="24"/>
      <c r="J18" s="25"/>
      <c r="K18" s="23"/>
      <c r="L18" s="22"/>
      <c r="M18" s="24"/>
      <c r="N18" s="22">
        <v>34</v>
      </c>
      <c r="O18" s="23">
        <v>15</v>
      </c>
      <c r="P18" s="22">
        <f>N18-O18</f>
        <v>19</v>
      </c>
      <c r="Q18" s="24">
        <f>O18/N18</f>
        <v>0.44117647058823528</v>
      </c>
      <c r="R18" s="22"/>
      <c r="S18" s="23"/>
      <c r="T18" s="22"/>
      <c r="U18" s="24"/>
    </row>
    <row r="19" spans="1:21">
      <c r="A19" s="8"/>
      <c r="B19" s="7"/>
      <c r="C19" s="6"/>
      <c r="D19" s="20"/>
      <c r="E19" s="21" t="s">
        <v>33</v>
      </c>
      <c r="F19" s="22">
        <v>29</v>
      </c>
      <c r="G19" s="23">
        <v>29</v>
      </c>
      <c r="H19" s="22">
        <f t="shared" ref="H19:H26" si="2">F19-G19</f>
        <v>0</v>
      </c>
      <c r="I19" s="24">
        <f t="shared" ref="I19:I26" si="3">G19/F19</f>
        <v>1</v>
      </c>
      <c r="J19" s="25"/>
      <c r="K19" s="23"/>
      <c r="L19" s="22"/>
      <c r="M19" s="24"/>
      <c r="N19" s="22"/>
      <c r="O19" s="23"/>
      <c r="P19" s="22"/>
      <c r="Q19" s="24"/>
      <c r="R19" s="22"/>
      <c r="S19" s="23"/>
      <c r="T19" s="22"/>
      <c r="U19" s="24"/>
    </row>
    <row r="20" spans="1:21">
      <c r="A20" s="8"/>
      <c r="B20" s="7"/>
      <c r="C20" s="6"/>
      <c r="D20" s="20"/>
      <c r="E20" s="21" t="s">
        <v>34</v>
      </c>
      <c r="F20" s="22">
        <v>10</v>
      </c>
      <c r="G20" s="23">
        <v>7</v>
      </c>
      <c r="H20" s="22">
        <f t="shared" si="2"/>
        <v>3</v>
      </c>
      <c r="I20" s="24">
        <f t="shared" si="3"/>
        <v>0.7</v>
      </c>
      <c r="J20" s="25"/>
      <c r="K20" s="23"/>
      <c r="L20" s="22"/>
      <c r="M20" s="24"/>
      <c r="N20" s="22"/>
      <c r="O20" s="23"/>
      <c r="P20" s="22"/>
      <c r="Q20" s="24"/>
      <c r="R20" s="22"/>
      <c r="S20" s="23"/>
      <c r="T20" s="22"/>
      <c r="U20" s="24"/>
    </row>
    <row r="21" spans="1:21">
      <c r="A21" s="8"/>
      <c r="B21" s="7"/>
      <c r="C21" s="6"/>
      <c r="D21" s="20"/>
      <c r="E21" s="21" t="s">
        <v>35</v>
      </c>
      <c r="F21" s="22">
        <v>8</v>
      </c>
      <c r="G21" s="23">
        <v>3</v>
      </c>
      <c r="H21" s="22">
        <f t="shared" si="2"/>
        <v>5</v>
      </c>
      <c r="I21" s="24">
        <f t="shared" si="3"/>
        <v>0.375</v>
      </c>
      <c r="J21" s="25"/>
      <c r="K21" s="23"/>
      <c r="L21" s="22"/>
      <c r="M21" s="24"/>
      <c r="N21" s="22"/>
      <c r="O21" s="23"/>
      <c r="P21" s="22"/>
      <c r="Q21" s="24"/>
      <c r="R21" s="22"/>
      <c r="S21" s="23"/>
      <c r="T21" s="22"/>
      <c r="U21" s="24"/>
    </row>
    <row r="22" spans="1:21">
      <c r="A22" s="8"/>
      <c r="B22" s="7"/>
      <c r="C22" s="6"/>
      <c r="D22" s="20"/>
      <c r="E22" s="21" t="s">
        <v>36</v>
      </c>
      <c r="F22" s="22">
        <v>10</v>
      </c>
      <c r="G22" s="23">
        <v>8</v>
      </c>
      <c r="H22" s="22">
        <f t="shared" si="2"/>
        <v>2</v>
      </c>
      <c r="I22" s="24">
        <f t="shared" si="3"/>
        <v>0.8</v>
      </c>
      <c r="J22" s="25"/>
      <c r="K22" s="23"/>
      <c r="L22" s="22"/>
      <c r="M22" s="24"/>
      <c r="N22" s="22">
        <v>4</v>
      </c>
      <c r="O22" s="23">
        <v>4</v>
      </c>
      <c r="P22" s="22">
        <f>N22-O22</f>
        <v>0</v>
      </c>
      <c r="Q22" s="24">
        <f>O22/N22</f>
        <v>1</v>
      </c>
      <c r="R22" s="22"/>
      <c r="S22" s="23"/>
      <c r="T22" s="22"/>
      <c r="U22" s="24"/>
    </row>
    <row r="23" spans="1:21">
      <c r="A23" s="8"/>
      <c r="B23" s="7"/>
      <c r="C23" s="6"/>
      <c r="D23" s="20"/>
      <c r="E23" s="21" t="s">
        <v>37</v>
      </c>
      <c r="F23" s="22">
        <v>30</v>
      </c>
      <c r="G23" s="23">
        <v>16</v>
      </c>
      <c r="H23" s="22">
        <f t="shared" si="2"/>
        <v>14</v>
      </c>
      <c r="I23" s="24">
        <f t="shared" si="3"/>
        <v>0.53333333333333333</v>
      </c>
      <c r="J23" s="25"/>
      <c r="K23" s="23"/>
      <c r="L23" s="22"/>
      <c r="M23" s="24"/>
      <c r="N23" s="22">
        <v>8</v>
      </c>
      <c r="O23" s="23">
        <v>5</v>
      </c>
      <c r="P23" s="22">
        <f>N23-O23</f>
        <v>3</v>
      </c>
      <c r="Q23" s="24">
        <f>O23/N23</f>
        <v>0.625</v>
      </c>
      <c r="R23" s="22"/>
      <c r="S23" s="23"/>
      <c r="T23" s="22"/>
      <c r="U23" s="24"/>
    </row>
    <row r="24" spans="1:21">
      <c r="A24" s="8"/>
      <c r="B24" s="7"/>
      <c r="C24" s="20" t="s">
        <v>38</v>
      </c>
      <c r="D24" s="20"/>
      <c r="E24" s="21" t="s">
        <v>39</v>
      </c>
      <c r="F24" s="22">
        <v>10</v>
      </c>
      <c r="G24" s="23">
        <v>10</v>
      </c>
      <c r="H24" s="22">
        <f t="shared" si="2"/>
        <v>0</v>
      </c>
      <c r="I24" s="24">
        <f t="shared" si="3"/>
        <v>1</v>
      </c>
      <c r="J24" s="25"/>
      <c r="K24" s="23"/>
      <c r="L24" s="22"/>
      <c r="M24" s="24"/>
      <c r="N24" s="22"/>
      <c r="O24" s="23"/>
      <c r="P24" s="22"/>
      <c r="Q24" s="24"/>
      <c r="R24" s="22"/>
      <c r="S24" s="23"/>
      <c r="T24" s="22"/>
      <c r="U24" s="24"/>
    </row>
    <row r="25" spans="1:21">
      <c r="A25" s="8"/>
      <c r="B25" s="7"/>
      <c r="C25" s="20" t="s">
        <v>40</v>
      </c>
      <c r="D25" s="20"/>
      <c r="E25" s="21" t="s">
        <v>41</v>
      </c>
      <c r="F25" s="22">
        <v>9</v>
      </c>
      <c r="G25" s="23">
        <v>9</v>
      </c>
      <c r="H25" s="22">
        <f t="shared" si="2"/>
        <v>0</v>
      </c>
      <c r="I25" s="24">
        <f t="shared" si="3"/>
        <v>1</v>
      </c>
      <c r="J25" s="25"/>
      <c r="K25" s="23"/>
      <c r="L25" s="22"/>
      <c r="M25" s="24"/>
      <c r="N25" s="22">
        <v>3</v>
      </c>
      <c r="O25" s="23">
        <v>0</v>
      </c>
      <c r="P25" s="22">
        <f>N25-O25</f>
        <v>3</v>
      </c>
      <c r="Q25" s="24">
        <f>O25/N25</f>
        <v>0</v>
      </c>
      <c r="R25" s="22"/>
      <c r="S25" s="23"/>
      <c r="T25" s="22"/>
      <c r="U25" s="24"/>
    </row>
    <row r="26" spans="1:21">
      <c r="A26" s="8"/>
      <c r="B26" s="7">
        <v>3</v>
      </c>
      <c r="C26" s="20" t="s">
        <v>42</v>
      </c>
      <c r="D26" s="20">
        <v>2414</v>
      </c>
      <c r="E26" s="21" t="s">
        <v>43</v>
      </c>
      <c r="F26" s="22">
        <v>0</v>
      </c>
      <c r="G26" s="23">
        <v>0</v>
      </c>
      <c r="H26" s="22">
        <f t="shared" si="2"/>
        <v>0</v>
      </c>
      <c r="I26" s="24" t="e">
        <f t="shared" si="3"/>
        <v>#DIV/0!</v>
      </c>
      <c r="J26" s="25"/>
      <c r="K26" s="23"/>
      <c r="L26" s="22"/>
      <c r="M26" s="24"/>
      <c r="N26" s="22"/>
      <c r="O26" s="23"/>
      <c r="P26" s="22"/>
      <c r="Q26" s="24"/>
      <c r="R26" s="22"/>
      <c r="S26" s="23"/>
      <c r="T26" s="22"/>
      <c r="U26" s="24"/>
    </row>
    <row r="27" spans="1:21">
      <c r="A27" s="8"/>
      <c r="B27" s="7"/>
      <c r="C27" s="6" t="s">
        <v>44</v>
      </c>
      <c r="D27" s="20">
        <v>14747</v>
      </c>
      <c r="E27" s="21" t="s">
        <v>45</v>
      </c>
      <c r="F27" s="22"/>
      <c r="G27" s="23"/>
      <c r="H27" s="22"/>
      <c r="I27" s="24"/>
      <c r="J27" s="25"/>
      <c r="K27" s="23"/>
      <c r="L27" s="22"/>
      <c r="M27" s="24"/>
      <c r="N27" s="22"/>
      <c r="O27" s="23"/>
      <c r="P27" s="22"/>
      <c r="Q27" s="24"/>
      <c r="R27" s="22"/>
      <c r="S27" s="23"/>
      <c r="T27" s="22"/>
      <c r="U27" s="24"/>
    </row>
    <row r="28" spans="1:21">
      <c r="A28" s="8"/>
      <c r="B28" s="7"/>
      <c r="C28" s="6"/>
      <c r="D28" s="20">
        <v>14887</v>
      </c>
      <c r="E28" s="21" t="s">
        <v>46</v>
      </c>
      <c r="F28" s="22">
        <v>12</v>
      </c>
      <c r="G28" s="23">
        <v>12</v>
      </c>
      <c r="H28" s="22">
        <f t="shared" ref="H28:H52" si="4">F28-G28</f>
        <v>0</v>
      </c>
      <c r="I28" s="24">
        <f t="shared" ref="I28:I59" si="5">G28/F28</f>
        <v>1</v>
      </c>
      <c r="J28" s="25">
        <v>4</v>
      </c>
      <c r="K28" s="23">
        <v>2</v>
      </c>
      <c r="L28" s="22">
        <f>J28-K28</f>
        <v>2</v>
      </c>
      <c r="M28" s="24">
        <f>K28/J28</f>
        <v>0.5</v>
      </c>
      <c r="N28" s="22"/>
      <c r="O28" s="23"/>
      <c r="P28" s="22"/>
      <c r="Q28" s="24"/>
      <c r="R28" s="22"/>
      <c r="S28" s="23"/>
      <c r="T28" s="22"/>
      <c r="U28" s="24"/>
    </row>
    <row r="29" spans="1:21">
      <c r="A29" s="8"/>
      <c r="B29" s="7"/>
      <c r="C29" s="6"/>
      <c r="D29" s="20">
        <v>14754</v>
      </c>
      <c r="E29" s="21" t="s">
        <v>47</v>
      </c>
      <c r="F29" s="22">
        <v>12</v>
      </c>
      <c r="G29" s="23">
        <v>12</v>
      </c>
      <c r="H29" s="22">
        <f t="shared" si="4"/>
        <v>0</v>
      </c>
      <c r="I29" s="24">
        <f t="shared" si="5"/>
        <v>1</v>
      </c>
      <c r="J29" s="25"/>
      <c r="K29" s="23"/>
      <c r="L29" s="22"/>
      <c r="M29" s="24"/>
      <c r="N29" s="22"/>
      <c r="O29" s="23"/>
      <c r="P29" s="22"/>
      <c r="Q29" s="24"/>
      <c r="R29" s="22"/>
      <c r="S29" s="23"/>
      <c r="T29" s="22"/>
      <c r="U29" s="24"/>
    </row>
    <row r="30" spans="1:21">
      <c r="A30" s="8"/>
      <c r="B30" s="7"/>
      <c r="C30" s="6"/>
      <c r="D30" s="20">
        <v>14701</v>
      </c>
      <c r="E30" s="21" t="s">
        <v>48</v>
      </c>
      <c r="F30" s="22">
        <v>6</v>
      </c>
      <c r="G30" s="23">
        <v>6</v>
      </c>
      <c r="H30" s="22">
        <f t="shared" si="4"/>
        <v>0</v>
      </c>
      <c r="I30" s="24">
        <f t="shared" si="5"/>
        <v>1</v>
      </c>
      <c r="J30" s="25">
        <v>8</v>
      </c>
      <c r="K30" s="23">
        <v>3</v>
      </c>
      <c r="L30" s="22">
        <f>J30-K30</f>
        <v>5</v>
      </c>
      <c r="M30" s="24">
        <f>K30/J30</f>
        <v>0.375</v>
      </c>
      <c r="N30" s="22"/>
      <c r="O30" s="23"/>
      <c r="P30" s="22"/>
      <c r="Q30" s="24"/>
      <c r="R30" s="22">
        <v>3</v>
      </c>
      <c r="S30" s="23">
        <v>3</v>
      </c>
      <c r="T30" s="22">
        <f>R30-S30</f>
        <v>0</v>
      </c>
      <c r="U30" s="24">
        <f>S30/R30</f>
        <v>1</v>
      </c>
    </row>
    <row r="31" spans="1:21">
      <c r="A31" s="8"/>
      <c r="B31" s="19">
        <v>4</v>
      </c>
      <c r="C31" s="20" t="s">
        <v>49</v>
      </c>
      <c r="D31" s="20">
        <v>9800</v>
      </c>
      <c r="E31" s="21" t="s">
        <v>50</v>
      </c>
      <c r="F31" s="22">
        <v>4</v>
      </c>
      <c r="G31" s="23">
        <v>4</v>
      </c>
      <c r="H31" s="22">
        <f t="shared" si="4"/>
        <v>0</v>
      </c>
      <c r="I31" s="24">
        <f t="shared" si="5"/>
        <v>1</v>
      </c>
      <c r="J31" s="25">
        <v>1</v>
      </c>
      <c r="K31" s="23">
        <v>1</v>
      </c>
      <c r="L31" s="22">
        <f>J31-K31</f>
        <v>0</v>
      </c>
      <c r="M31" s="24">
        <f>K31/J31</f>
        <v>1</v>
      </c>
      <c r="N31" s="22"/>
      <c r="O31" s="23"/>
      <c r="P31" s="22"/>
      <c r="Q31" s="24"/>
      <c r="R31" s="22"/>
      <c r="S31" s="23"/>
      <c r="T31" s="22"/>
      <c r="U31" s="24"/>
    </row>
    <row r="32" spans="1:21">
      <c r="A32" s="8"/>
      <c r="B32" s="7">
        <v>5</v>
      </c>
      <c r="C32" s="6" t="s">
        <v>51</v>
      </c>
      <c r="D32" s="20">
        <v>9258</v>
      </c>
      <c r="E32" s="21" t="s">
        <v>52</v>
      </c>
      <c r="F32" s="22">
        <v>14</v>
      </c>
      <c r="G32" s="23">
        <v>14</v>
      </c>
      <c r="H32" s="22">
        <f t="shared" si="4"/>
        <v>0</v>
      </c>
      <c r="I32" s="24">
        <f t="shared" si="5"/>
        <v>1</v>
      </c>
      <c r="J32" s="25">
        <v>0</v>
      </c>
      <c r="K32" s="23"/>
      <c r="L32" s="22">
        <f>J32-K32</f>
        <v>0</v>
      </c>
      <c r="M32" s="24"/>
      <c r="N32" s="22"/>
      <c r="O32" s="23"/>
      <c r="P32" s="22"/>
      <c r="Q32" s="24"/>
      <c r="R32" s="22"/>
      <c r="S32" s="23"/>
      <c r="T32" s="22"/>
      <c r="U32" s="24"/>
    </row>
    <row r="33" spans="1:25">
      <c r="A33" s="8"/>
      <c r="B33" s="7"/>
      <c r="C33" s="6"/>
      <c r="D33" s="20">
        <v>9222</v>
      </c>
      <c r="E33" s="21" t="s">
        <v>53</v>
      </c>
      <c r="F33" s="22">
        <v>9</v>
      </c>
      <c r="G33" s="23">
        <v>6</v>
      </c>
      <c r="H33" s="22">
        <f t="shared" si="4"/>
        <v>3</v>
      </c>
      <c r="I33" s="24">
        <f t="shared" si="5"/>
        <v>0.66666666666666663</v>
      </c>
      <c r="J33" s="25"/>
      <c r="K33" s="23"/>
      <c r="L33" s="22"/>
      <c r="M33" s="24"/>
      <c r="N33" s="22">
        <v>4</v>
      </c>
      <c r="O33" s="23">
        <v>1</v>
      </c>
      <c r="P33" s="22">
        <f>N33-O33</f>
        <v>3</v>
      </c>
      <c r="Q33" s="24">
        <f>O33/N33</f>
        <v>0.25</v>
      </c>
      <c r="R33" s="22"/>
      <c r="S33" s="23"/>
      <c r="T33" s="22"/>
      <c r="U33" s="24"/>
    </row>
    <row r="34" spans="1:25">
      <c r="A34" s="8"/>
      <c r="B34" s="7">
        <v>6</v>
      </c>
      <c r="C34" s="6" t="s">
        <v>54</v>
      </c>
      <c r="D34" s="20">
        <v>17975</v>
      </c>
      <c r="E34" s="21" t="s">
        <v>55</v>
      </c>
      <c r="F34" s="22">
        <v>6</v>
      </c>
      <c r="G34" s="23">
        <v>6</v>
      </c>
      <c r="H34" s="22">
        <f t="shared" si="4"/>
        <v>0</v>
      </c>
      <c r="I34" s="24">
        <f t="shared" si="5"/>
        <v>1</v>
      </c>
      <c r="J34" s="25"/>
      <c r="K34" s="23"/>
      <c r="L34" s="22" t="s">
        <v>56</v>
      </c>
      <c r="M34" s="24"/>
      <c r="N34" s="22"/>
      <c r="O34" s="23"/>
      <c r="P34" s="22"/>
      <c r="Q34" s="24"/>
      <c r="R34" s="22"/>
      <c r="S34" s="23"/>
      <c r="T34" s="22"/>
      <c r="U34" s="24"/>
    </row>
    <row r="35" spans="1:25">
      <c r="A35" s="8"/>
      <c r="B35" s="7"/>
      <c r="C35" s="6"/>
      <c r="D35" s="20">
        <v>18075</v>
      </c>
      <c r="E35" s="21" t="s">
        <v>57</v>
      </c>
      <c r="F35" s="22">
        <v>5</v>
      </c>
      <c r="G35" s="23">
        <v>5</v>
      </c>
      <c r="H35" s="22">
        <f t="shared" si="4"/>
        <v>0</v>
      </c>
      <c r="I35" s="24">
        <f t="shared" si="5"/>
        <v>1</v>
      </c>
      <c r="J35" s="25"/>
      <c r="K35" s="23"/>
      <c r="L35" s="22" t="s">
        <v>56</v>
      </c>
      <c r="M35" s="24"/>
      <c r="N35" s="22">
        <v>3</v>
      </c>
      <c r="O35" s="23">
        <v>1</v>
      </c>
      <c r="P35" s="22">
        <f>N35-O35</f>
        <v>2</v>
      </c>
      <c r="Q35" s="24">
        <f>O35/N35</f>
        <v>0.33333333333333331</v>
      </c>
      <c r="R35" s="22"/>
      <c r="S35" s="23"/>
      <c r="T35" s="22"/>
      <c r="U35" s="24"/>
    </row>
    <row r="36" spans="1:25">
      <c r="A36" s="8"/>
      <c r="B36" s="19">
        <v>21</v>
      </c>
      <c r="C36" s="20" t="s">
        <v>58</v>
      </c>
      <c r="D36" s="20">
        <v>17053</v>
      </c>
      <c r="E36" s="21" t="s">
        <v>59</v>
      </c>
      <c r="F36" s="22">
        <v>10</v>
      </c>
      <c r="G36" s="23">
        <v>7</v>
      </c>
      <c r="H36" s="22">
        <f t="shared" si="4"/>
        <v>3</v>
      </c>
      <c r="I36" s="24">
        <f t="shared" si="5"/>
        <v>0.7</v>
      </c>
      <c r="J36" s="25"/>
      <c r="K36" s="23"/>
      <c r="L36" s="22" t="s">
        <v>56</v>
      </c>
      <c r="M36" s="24"/>
      <c r="N36" s="22"/>
      <c r="O36" s="23"/>
      <c r="P36" s="22"/>
      <c r="Q36" s="24"/>
      <c r="R36" s="22"/>
      <c r="S36" s="23"/>
      <c r="T36" s="22"/>
      <c r="U36" s="24"/>
    </row>
    <row r="37" spans="1:25">
      <c r="A37" s="5" t="s">
        <v>60</v>
      </c>
      <c r="B37" s="5"/>
      <c r="C37" s="5"/>
      <c r="D37" s="5"/>
      <c r="E37" s="5"/>
      <c r="F37" s="16">
        <f>SUM(F7:F36)</f>
        <v>399</v>
      </c>
      <c r="G37" s="16">
        <f>SUM(G7:G36)</f>
        <v>339</v>
      </c>
      <c r="H37" s="16">
        <f t="shared" si="4"/>
        <v>60</v>
      </c>
      <c r="I37" s="27">
        <f t="shared" si="5"/>
        <v>0.84962406015037595</v>
      </c>
      <c r="J37" s="16">
        <f>SUM(J7:J36)</f>
        <v>14</v>
      </c>
      <c r="K37" s="16"/>
      <c r="L37" s="16">
        <f>J37-K37</f>
        <v>14</v>
      </c>
      <c r="M37" s="27">
        <f>K37/J37</f>
        <v>0</v>
      </c>
      <c r="N37" s="16">
        <f>SUM(N7:N36)</f>
        <v>103</v>
      </c>
      <c r="O37" s="16">
        <f>SUM(O7:O36)</f>
        <v>43</v>
      </c>
      <c r="P37" s="16">
        <f>SUM(P7:P36)</f>
        <v>60</v>
      </c>
      <c r="Q37" s="27">
        <f>O37/N37</f>
        <v>0.41747572815533979</v>
      </c>
      <c r="R37" s="16">
        <f>SUM(R7:R36)</f>
        <v>3</v>
      </c>
      <c r="S37" s="16">
        <f>SUM(S7:S36)</f>
        <v>3</v>
      </c>
      <c r="T37" s="16">
        <f>SUM(T7:T36)</f>
        <v>0</v>
      </c>
      <c r="U37" s="27">
        <f>S37/R37</f>
        <v>1</v>
      </c>
      <c r="V37" s="28"/>
      <c r="W37" s="28"/>
      <c r="X37" s="28"/>
      <c r="Y37" s="28"/>
    </row>
    <row r="38" spans="1:25">
      <c r="A38" s="4" t="s">
        <v>61</v>
      </c>
      <c r="B38" s="3">
        <v>7</v>
      </c>
      <c r="C38" s="2" t="s">
        <v>62</v>
      </c>
      <c r="D38" s="30">
        <v>14087</v>
      </c>
      <c r="E38" s="31" t="s">
        <v>63</v>
      </c>
      <c r="F38" s="32">
        <v>8</v>
      </c>
      <c r="G38" s="33">
        <v>0</v>
      </c>
      <c r="H38" s="32">
        <f t="shared" si="4"/>
        <v>8</v>
      </c>
      <c r="I38" s="34">
        <f t="shared" si="5"/>
        <v>0</v>
      </c>
      <c r="J38" s="35"/>
      <c r="K38" s="33"/>
      <c r="L38" s="32"/>
      <c r="M38" s="34"/>
      <c r="N38" s="32">
        <v>7</v>
      </c>
      <c r="O38" s="33">
        <v>2</v>
      </c>
      <c r="P38" s="32">
        <f>N38-O38</f>
        <v>5</v>
      </c>
      <c r="Q38" s="34">
        <f>O38/N38</f>
        <v>0.2857142857142857</v>
      </c>
      <c r="R38" s="32"/>
      <c r="S38" s="33"/>
      <c r="T38" s="32"/>
      <c r="U38" s="34"/>
    </row>
    <row r="39" spans="1:25">
      <c r="A39" s="4"/>
      <c r="B39" s="3"/>
      <c r="C39" s="2"/>
      <c r="D39" s="30">
        <v>13976</v>
      </c>
      <c r="E39" s="31" t="s">
        <v>64</v>
      </c>
      <c r="F39" s="32">
        <v>10</v>
      </c>
      <c r="G39" s="33">
        <v>10</v>
      </c>
      <c r="H39" s="32">
        <f t="shared" si="4"/>
        <v>0</v>
      </c>
      <c r="I39" s="34">
        <f t="shared" si="5"/>
        <v>1</v>
      </c>
      <c r="J39" s="35"/>
      <c r="K39" s="33"/>
      <c r="L39" s="32"/>
      <c r="M39" s="34"/>
      <c r="N39" s="32">
        <v>3</v>
      </c>
      <c r="O39" s="33">
        <v>3</v>
      </c>
      <c r="P39" s="32">
        <f>N39-O39</f>
        <v>0</v>
      </c>
      <c r="Q39" s="34">
        <f>O39/N39</f>
        <v>1</v>
      </c>
      <c r="R39" s="32"/>
      <c r="S39" s="33"/>
      <c r="T39" s="32"/>
      <c r="U39" s="34"/>
    </row>
    <row r="40" spans="1:25">
      <c r="A40" s="4"/>
      <c r="B40" s="3"/>
      <c r="C40" s="30" t="s">
        <v>65</v>
      </c>
      <c r="D40" s="30">
        <v>13483</v>
      </c>
      <c r="E40" s="31" t="s">
        <v>66</v>
      </c>
      <c r="F40" s="32">
        <v>10</v>
      </c>
      <c r="G40" s="33">
        <v>10</v>
      </c>
      <c r="H40" s="32">
        <f t="shared" si="4"/>
        <v>0</v>
      </c>
      <c r="I40" s="34">
        <f t="shared" si="5"/>
        <v>1</v>
      </c>
      <c r="J40" s="35"/>
      <c r="K40" s="33"/>
      <c r="L40" s="32"/>
      <c r="M40" s="34"/>
      <c r="N40" s="32"/>
      <c r="O40" s="33"/>
      <c r="P40" s="32"/>
      <c r="Q40" s="34"/>
      <c r="R40" s="32"/>
      <c r="S40" s="33"/>
      <c r="T40" s="32"/>
      <c r="U40" s="34"/>
    </row>
    <row r="41" spans="1:25">
      <c r="A41" s="4"/>
      <c r="B41" s="3">
        <v>8</v>
      </c>
      <c r="C41" s="2" t="s">
        <v>67</v>
      </c>
      <c r="D41" s="30">
        <v>8752</v>
      </c>
      <c r="E41" s="31" t="s">
        <v>68</v>
      </c>
      <c r="F41" s="32">
        <v>10</v>
      </c>
      <c r="G41" s="33">
        <v>10</v>
      </c>
      <c r="H41" s="32">
        <f t="shared" si="4"/>
        <v>0</v>
      </c>
      <c r="I41" s="34">
        <f t="shared" si="5"/>
        <v>1</v>
      </c>
      <c r="J41" s="35"/>
      <c r="K41" s="33"/>
      <c r="L41" s="32"/>
      <c r="M41" s="34"/>
      <c r="N41" s="32"/>
      <c r="O41" s="33"/>
      <c r="P41" s="32"/>
      <c r="Q41" s="34"/>
      <c r="R41" s="32"/>
      <c r="S41" s="33"/>
      <c r="T41" s="32"/>
      <c r="U41" s="34"/>
    </row>
    <row r="42" spans="1:25">
      <c r="A42" s="4"/>
      <c r="B42" s="3"/>
      <c r="C42" s="2"/>
      <c r="D42" s="30">
        <v>8945</v>
      </c>
      <c r="E42" s="31" t="s">
        <v>69</v>
      </c>
      <c r="F42" s="32">
        <v>6</v>
      </c>
      <c r="G42" s="33">
        <v>0</v>
      </c>
      <c r="H42" s="32">
        <f t="shared" si="4"/>
        <v>6</v>
      </c>
      <c r="I42" s="34">
        <f t="shared" si="5"/>
        <v>0</v>
      </c>
      <c r="J42" s="35"/>
      <c r="K42" s="33"/>
      <c r="L42" s="32"/>
      <c r="M42" s="34"/>
      <c r="N42" s="32"/>
      <c r="O42" s="33"/>
      <c r="P42" s="32"/>
      <c r="Q42" s="34"/>
      <c r="R42" s="32"/>
      <c r="S42" s="33"/>
      <c r="T42" s="32"/>
      <c r="U42" s="34"/>
    </row>
    <row r="43" spans="1:25">
      <c r="A43" s="4"/>
      <c r="B43" s="3"/>
      <c r="C43" s="2"/>
      <c r="D43" s="30">
        <v>8747</v>
      </c>
      <c r="E43" s="31" t="s">
        <v>70</v>
      </c>
      <c r="F43" s="32">
        <v>10</v>
      </c>
      <c r="G43" s="33">
        <v>10</v>
      </c>
      <c r="H43" s="32">
        <f t="shared" si="4"/>
        <v>0</v>
      </c>
      <c r="I43" s="34">
        <f t="shared" si="5"/>
        <v>1</v>
      </c>
      <c r="J43" s="35"/>
      <c r="K43" s="33"/>
      <c r="L43" s="32"/>
      <c r="M43" s="34"/>
      <c r="N43" s="32"/>
      <c r="O43" s="33"/>
      <c r="P43" s="32"/>
      <c r="Q43" s="34"/>
      <c r="R43" s="32"/>
      <c r="S43" s="33"/>
      <c r="T43" s="32"/>
      <c r="U43" s="34"/>
    </row>
    <row r="44" spans="1:25">
      <c r="A44" s="4"/>
      <c r="B44" s="3">
        <v>9</v>
      </c>
      <c r="C44" s="30" t="s">
        <v>71</v>
      </c>
      <c r="D44" s="30">
        <v>13091</v>
      </c>
      <c r="E44" s="31" t="s">
        <v>72</v>
      </c>
      <c r="F44" s="32">
        <v>3</v>
      </c>
      <c r="G44" s="33">
        <v>3</v>
      </c>
      <c r="H44" s="32">
        <f t="shared" si="4"/>
        <v>0</v>
      </c>
      <c r="I44" s="34">
        <f t="shared" si="5"/>
        <v>1</v>
      </c>
      <c r="J44" s="35">
        <v>2</v>
      </c>
      <c r="K44" s="33">
        <v>2</v>
      </c>
      <c r="L44" s="32">
        <f>J44-K44</f>
        <v>0</v>
      </c>
      <c r="M44" s="34">
        <f>K44/J44</f>
        <v>1</v>
      </c>
      <c r="N44" s="32"/>
      <c r="O44" s="33"/>
      <c r="P44" s="32"/>
      <c r="Q44" s="34"/>
      <c r="R44" s="32"/>
      <c r="S44" s="33"/>
      <c r="T44" s="32"/>
      <c r="U44" s="34"/>
    </row>
    <row r="45" spans="1:25">
      <c r="A45" s="4"/>
      <c r="B45" s="3"/>
      <c r="C45" s="2" t="s">
        <v>73</v>
      </c>
      <c r="D45" s="30">
        <v>8473</v>
      </c>
      <c r="E45" s="31" t="s">
        <v>74</v>
      </c>
      <c r="F45" s="32">
        <v>12</v>
      </c>
      <c r="G45" s="33">
        <v>12</v>
      </c>
      <c r="H45" s="32">
        <f t="shared" si="4"/>
        <v>0</v>
      </c>
      <c r="I45" s="34">
        <f t="shared" si="5"/>
        <v>1</v>
      </c>
      <c r="J45" s="35"/>
      <c r="K45" s="33"/>
      <c r="L45" s="32"/>
      <c r="M45" s="34"/>
      <c r="N45" s="32">
        <v>1</v>
      </c>
      <c r="O45" s="33">
        <v>1</v>
      </c>
      <c r="P45" s="32">
        <f>N45-O45</f>
        <v>0</v>
      </c>
      <c r="Q45" s="34">
        <f>O45/N45</f>
        <v>1</v>
      </c>
      <c r="R45" s="32">
        <v>0</v>
      </c>
      <c r="S45" s="33"/>
      <c r="T45" s="32">
        <f>R45-S45</f>
        <v>0</v>
      </c>
      <c r="U45" s="34" t="e">
        <f>S45/R45</f>
        <v>#DIV/0!</v>
      </c>
    </row>
    <row r="46" spans="1:25">
      <c r="A46" s="4"/>
      <c r="B46" s="3"/>
      <c r="C46" s="2"/>
      <c r="D46" s="30">
        <v>8639</v>
      </c>
      <c r="E46" s="31" t="s">
        <v>75</v>
      </c>
      <c r="F46" s="32">
        <v>30</v>
      </c>
      <c r="G46" s="33">
        <v>22</v>
      </c>
      <c r="H46" s="32">
        <f t="shared" si="4"/>
        <v>8</v>
      </c>
      <c r="I46" s="34">
        <f t="shared" si="5"/>
        <v>0.73333333333333328</v>
      </c>
      <c r="J46" s="35"/>
      <c r="K46" s="33"/>
      <c r="L46" s="32"/>
      <c r="M46" s="34"/>
      <c r="N46" s="32"/>
      <c r="O46" s="33"/>
      <c r="P46" s="32"/>
      <c r="Q46" s="34"/>
      <c r="R46" s="32"/>
      <c r="S46" s="33"/>
      <c r="T46" s="32"/>
      <c r="U46" s="34"/>
    </row>
    <row r="47" spans="1:25">
      <c r="A47" s="4"/>
      <c r="B47" s="3">
        <v>10</v>
      </c>
      <c r="C47" s="2" t="s">
        <v>76</v>
      </c>
      <c r="D47" s="30">
        <v>1981</v>
      </c>
      <c r="E47" s="31" t="s">
        <v>77</v>
      </c>
      <c r="F47" s="32">
        <v>5</v>
      </c>
      <c r="G47" s="33">
        <v>0</v>
      </c>
      <c r="H47" s="32">
        <f t="shared" si="4"/>
        <v>5</v>
      </c>
      <c r="I47" s="34">
        <f t="shared" si="5"/>
        <v>0</v>
      </c>
      <c r="J47" s="35"/>
      <c r="K47" s="33"/>
      <c r="L47" s="32"/>
      <c r="M47" s="34"/>
      <c r="N47" s="32"/>
      <c r="O47" s="33"/>
      <c r="P47" s="32"/>
      <c r="Q47" s="34"/>
      <c r="R47" s="32"/>
      <c r="S47" s="33"/>
      <c r="T47" s="32"/>
      <c r="U47" s="34"/>
    </row>
    <row r="48" spans="1:25">
      <c r="A48" s="4"/>
      <c r="B48" s="3"/>
      <c r="C48" s="2"/>
      <c r="D48" s="30">
        <v>1944</v>
      </c>
      <c r="E48" s="31" t="s">
        <v>78</v>
      </c>
      <c r="F48" s="32">
        <v>9</v>
      </c>
      <c r="G48" s="33">
        <v>9</v>
      </c>
      <c r="H48" s="32">
        <f t="shared" si="4"/>
        <v>0</v>
      </c>
      <c r="I48" s="34">
        <f t="shared" si="5"/>
        <v>1</v>
      </c>
      <c r="J48" s="35">
        <v>14</v>
      </c>
      <c r="K48" s="33">
        <v>14</v>
      </c>
      <c r="L48" s="32">
        <f>J48-K48</f>
        <v>0</v>
      </c>
      <c r="M48" s="34">
        <f>K48/J48</f>
        <v>1</v>
      </c>
      <c r="N48" s="32"/>
      <c r="O48" s="33"/>
      <c r="P48" s="32"/>
      <c r="Q48" s="34"/>
      <c r="R48" s="32"/>
      <c r="S48" s="33"/>
      <c r="T48" s="32"/>
      <c r="U48" s="34"/>
    </row>
    <row r="49" spans="1:25">
      <c r="A49" s="4"/>
      <c r="B49" s="3"/>
      <c r="C49" s="2"/>
      <c r="D49" s="30">
        <v>2038</v>
      </c>
      <c r="E49" s="31" t="s">
        <v>79</v>
      </c>
      <c r="F49" s="32">
        <v>8</v>
      </c>
      <c r="G49" s="33">
        <v>5</v>
      </c>
      <c r="H49" s="32">
        <f t="shared" si="4"/>
        <v>3</v>
      </c>
      <c r="I49" s="34">
        <f t="shared" si="5"/>
        <v>0.625</v>
      </c>
      <c r="J49" s="35"/>
      <c r="K49" s="33"/>
      <c r="L49" s="32"/>
      <c r="M49" s="34"/>
      <c r="N49" s="32">
        <v>2</v>
      </c>
      <c r="O49" s="33">
        <v>1</v>
      </c>
      <c r="P49" s="32">
        <f>N49-O49</f>
        <v>1</v>
      </c>
      <c r="Q49" s="34">
        <f>O49/N49</f>
        <v>0.5</v>
      </c>
      <c r="R49" s="32"/>
      <c r="S49" s="33"/>
      <c r="T49" s="32"/>
      <c r="U49" s="34"/>
    </row>
    <row r="50" spans="1:25">
      <c r="A50" s="4"/>
      <c r="B50" s="3"/>
      <c r="C50" s="2"/>
      <c r="D50" s="30">
        <v>1987</v>
      </c>
      <c r="E50" s="31" t="s">
        <v>80</v>
      </c>
      <c r="F50" s="32">
        <v>14</v>
      </c>
      <c r="G50" s="33">
        <v>14</v>
      </c>
      <c r="H50" s="32">
        <f t="shared" si="4"/>
        <v>0</v>
      </c>
      <c r="I50" s="34">
        <f t="shared" si="5"/>
        <v>1</v>
      </c>
      <c r="J50" s="35">
        <v>5</v>
      </c>
      <c r="K50" s="33">
        <v>5</v>
      </c>
      <c r="L50" s="32">
        <f>J50-K50</f>
        <v>0</v>
      </c>
      <c r="M50" s="34">
        <f>K50/J50</f>
        <v>1</v>
      </c>
      <c r="N50" s="32">
        <v>5</v>
      </c>
      <c r="O50" s="33">
        <v>4</v>
      </c>
      <c r="P50" s="32">
        <f>N50-O50</f>
        <v>1</v>
      </c>
      <c r="Q50" s="34">
        <f>O50/N50</f>
        <v>0.8</v>
      </c>
      <c r="R50" s="32"/>
      <c r="S50" s="33"/>
      <c r="T50" s="32"/>
      <c r="U50" s="34"/>
    </row>
    <row r="51" spans="1:25">
      <c r="A51" s="4"/>
      <c r="B51" s="3"/>
      <c r="C51" s="2"/>
      <c r="D51" s="30">
        <v>2055</v>
      </c>
      <c r="E51" s="31" t="s">
        <v>81</v>
      </c>
      <c r="F51" s="32">
        <v>5</v>
      </c>
      <c r="G51" s="33">
        <v>5</v>
      </c>
      <c r="H51" s="32">
        <f t="shared" si="4"/>
        <v>0</v>
      </c>
      <c r="I51" s="34">
        <f t="shared" si="5"/>
        <v>1</v>
      </c>
      <c r="J51" s="35">
        <v>1</v>
      </c>
      <c r="K51" s="33">
        <v>1</v>
      </c>
      <c r="L51" s="32">
        <f>J51-K51</f>
        <v>0</v>
      </c>
      <c r="M51" s="34">
        <f>K51/J51</f>
        <v>1</v>
      </c>
      <c r="N51" s="32">
        <v>2</v>
      </c>
      <c r="O51" s="33">
        <v>2</v>
      </c>
      <c r="P51" s="32">
        <f>N51-O51</f>
        <v>0</v>
      </c>
      <c r="Q51" s="34">
        <f>O51/N51</f>
        <v>1</v>
      </c>
      <c r="R51" s="32"/>
      <c r="S51" s="33"/>
      <c r="T51" s="32"/>
      <c r="U51" s="34"/>
    </row>
    <row r="52" spans="1:25">
      <c r="A52" s="4"/>
      <c r="B52" s="29">
        <v>20</v>
      </c>
      <c r="C52" s="30" t="s">
        <v>82</v>
      </c>
      <c r="D52" s="30">
        <v>17277</v>
      </c>
      <c r="E52" s="31" t="s">
        <v>83</v>
      </c>
      <c r="F52" s="32">
        <v>20</v>
      </c>
      <c r="G52" s="33">
        <v>20</v>
      </c>
      <c r="H52" s="32">
        <f t="shared" si="4"/>
        <v>0</v>
      </c>
      <c r="I52" s="34">
        <f t="shared" si="5"/>
        <v>1</v>
      </c>
      <c r="J52" s="35"/>
      <c r="K52" s="33"/>
      <c r="L52" s="32"/>
      <c r="M52" s="34"/>
      <c r="N52" s="32"/>
      <c r="O52" s="33"/>
      <c r="P52" s="32"/>
      <c r="Q52" s="34"/>
      <c r="R52" s="32"/>
      <c r="S52" s="33"/>
      <c r="T52" s="32"/>
      <c r="U52" s="34"/>
    </row>
    <row r="53" spans="1:25">
      <c r="A53" s="5" t="s">
        <v>84</v>
      </c>
      <c r="B53" s="5"/>
      <c r="C53" s="5"/>
      <c r="D53" s="5"/>
      <c r="E53" s="5"/>
      <c r="F53" s="16">
        <f>SUM(F38:F52)</f>
        <v>160</v>
      </c>
      <c r="G53" s="16">
        <f>SUM(G38:G52)</f>
        <v>130</v>
      </c>
      <c r="H53" s="16">
        <f>SUM(H38:H52)</f>
        <v>30</v>
      </c>
      <c r="I53" s="27">
        <f t="shared" si="5"/>
        <v>0.8125</v>
      </c>
      <c r="J53" s="16">
        <f>SUM(J38:J52)</f>
        <v>22</v>
      </c>
      <c r="K53" s="16">
        <f>SUM(K38:K52)</f>
        <v>22</v>
      </c>
      <c r="L53" s="16">
        <f>SUM(L38:L52)</f>
        <v>0</v>
      </c>
      <c r="M53" s="27">
        <f>K53/J53</f>
        <v>1</v>
      </c>
      <c r="N53" s="16">
        <f>SUM(N38:N52)</f>
        <v>20</v>
      </c>
      <c r="O53" s="16">
        <f>SUM(O38:O52)</f>
        <v>13</v>
      </c>
      <c r="P53" s="16">
        <f>N53-O53</f>
        <v>7</v>
      </c>
      <c r="Q53" s="27">
        <f>O53/N53</f>
        <v>0.65</v>
      </c>
      <c r="R53" s="16">
        <f>SUM(R38:R52)</f>
        <v>0</v>
      </c>
      <c r="S53" s="16">
        <f>SUM(S38:S52)</f>
        <v>0</v>
      </c>
      <c r="T53" s="16">
        <f>R53-S53</f>
        <v>0</v>
      </c>
      <c r="U53" s="27" t="e">
        <f>S53/R53</f>
        <v>#DIV/0!</v>
      </c>
      <c r="V53" s="28"/>
      <c r="W53" s="28"/>
      <c r="X53" s="28"/>
      <c r="Y53" s="28"/>
    </row>
    <row r="54" spans="1:25">
      <c r="A54" s="1" t="s">
        <v>85</v>
      </c>
      <c r="B54" s="148">
        <v>11</v>
      </c>
      <c r="C54" s="149" t="s">
        <v>86</v>
      </c>
      <c r="D54" s="37">
        <v>1643</v>
      </c>
      <c r="E54" s="38" t="s">
        <v>87</v>
      </c>
      <c r="F54" s="39">
        <v>7</v>
      </c>
      <c r="G54" s="40">
        <v>7</v>
      </c>
      <c r="H54" s="39">
        <f t="shared" ref="H54:H69" si="6">F54-G54</f>
        <v>0</v>
      </c>
      <c r="I54" s="41">
        <f t="shared" si="5"/>
        <v>1</v>
      </c>
      <c r="J54" s="39">
        <v>0</v>
      </c>
      <c r="K54" s="40"/>
      <c r="L54" s="39">
        <f>J54-K54</f>
        <v>0</v>
      </c>
      <c r="M54" s="41"/>
      <c r="N54" s="39">
        <v>3</v>
      </c>
      <c r="O54" s="40">
        <v>0</v>
      </c>
      <c r="P54" s="39">
        <v>3</v>
      </c>
      <c r="Q54" s="41">
        <f>O54/N54</f>
        <v>0</v>
      </c>
      <c r="R54" s="41"/>
      <c r="S54" s="42"/>
      <c r="T54" s="41"/>
      <c r="U54" s="41"/>
    </row>
    <row r="55" spans="1:25">
      <c r="A55" s="1"/>
      <c r="B55" s="148"/>
      <c r="C55" s="149"/>
      <c r="D55" s="37">
        <v>1634</v>
      </c>
      <c r="E55" s="38" t="s">
        <v>88</v>
      </c>
      <c r="F55" s="39">
        <v>7</v>
      </c>
      <c r="G55" s="40">
        <v>7</v>
      </c>
      <c r="H55" s="39">
        <f t="shared" si="6"/>
        <v>0</v>
      </c>
      <c r="I55" s="41">
        <f t="shared" si="5"/>
        <v>1</v>
      </c>
      <c r="J55" s="39">
        <v>0</v>
      </c>
      <c r="K55" s="40"/>
      <c r="L55" s="39">
        <f>J55-K55</f>
        <v>0</v>
      </c>
      <c r="M55" s="41" t="e">
        <f>K55/J55</f>
        <v>#DIV/0!</v>
      </c>
      <c r="N55" s="39"/>
      <c r="O55" s="40"/>
      <c r="P55" s="39"/>
      <c r="Q55" s="41"/>
      <c r="R55" s="41"/>
      <c r="S55" s="42"/>
      <c r="T55" s="41"/>
      <c r="U55" s="41"/>
    </row>
    <row r="56" spans="1:25">
      <c r="A56" s="1"/>
      <c r="B56" s="148">
        <v>12</v>
      </c>
      <c r="C56" s="149" t="s">
        <v>89</v>
      </c>
      <c r="D56" s="37">
        <v>17694</v>
      </c>
      <c r="E56" s="38" t="s">
        <v>90</v>
      </c>
      <c r="F56" s="39">
        <v>10</v>
      </c>
      <c r="G56" s="40">
        <v>6</v>
      </c>
      <c r="H56" s="39">
        <f t="shared" si="6"/>
        <v>4</v>
      </c>
      <c r="I56" s="41">
        <f t="shared" si="5"/>
        <v>0.6</v>
      </c>
      <c r="J56" s="39"/>
      <c r="K56" s="40"/>
      <c r="L56" s="39"/>
      <c r="M56" s="41"/>
      <c r="N56" s="39">
        <v>2</v>
      </c>
      <c r="O56" s="40">
        <v>2</v>
      </c>
      <c r="P56" s="39">
        <f>N56-O56</f>
        <v>0</v>
      </c>
      <c r="Q56" s="41">
        <f>O56/N56</f>
        <v>1</v>
      </c>
      <c r="R56" s="41"/>
      <c r="S56" s="42"/>
      <c r="T56" s="41"/>
      <c r="U56" s="41"/>
    </row>
    <row r="57" spans="1:25">
      <c r="A57" s="1"/>
      <c r="B57" s="148"/>
      <c r="C57" s="149"/>
      <c r="D57" s="37">
        <v>17724</v>
      </c>
      <c r="E57" s="38" t="s">
        <v>91</v>
      </c>
      <c r="F57" s="39">
        <v>10</v>
      </c>
      <c r="G57" s="40">
        <v>5</v>
      </c>
      <c r="H57" s="39">
        <f t="shared" si="6"/>
        <v>5</v>
      </c>
      <c r="I57" s="41">
        <f t="shared" si="5"/>
        <v>0.5</v>
      </c>
      <c r="J57" s="39"/>
      <c r="K57" s="40"/>
      <c r="L57" s="39"/>
      <c r="M57" s="41"/>
      <c r="N57" s="39"/>
      <c r="O57" s="40"/>
      <c r="P57" s="39"/>
      <c r="Q57" s="41"/>
      <c r="R57" s="41"/>
      <c r="S57" s="42"/>
      <c r="T57" s="41"/>
      <c r="U57" s="41"/>
    </row>
    <row r="58" spans="1:25">
      <c r="A58" s="1"/>
      <c r="B58" s="148"/>
      <c r="C58" s="149"/>
      <c r="D58" s="37">
        <v>17695</v>
      </c>
      <c r="E58" s="38" t="s">
        <v>92</v>
      </c>
      <c r="F58" s="39">
        <v>10</v>
      </c>
      <c r="G58" s="40">
        <v>9</v>
      </c>
      <c r="H58" s="39">
        <f t="shared" si="6"/>
        <v>1</v>
      </c>
      <c r="I58" s="41">
        <f t="shared" si="5"/>
        <v>0.9</v>
      </c>
      <c r="J58" s="39"/>
      <c r="K58" s="40"/>
      <c r="L58" s="39"/>
      <c r="M58" s="41"/>
      <c r="N58" s="39">
        <v>2</v>
      </c>
      <c r="O58" s="40">
        <v>2</v>
      </c>
      <c r="P58" s="39">
        <f>N58-O58</f>
        <v>0</v>
      </c>
      <c r="Q58" s="41">
        <f>O58/N58</f>
        <v>1</v>
      </c>
      <c r="R58" s="41"/>
      <c r="S58" s="42"/>
      <c r="T58" s="41"/>
      <c r="U58" s="41"/>
    </row>
    <row r="59" spans="1:25">
      <c r="A59" s="1"/>
      <c r="B59" s="148"/>
      <c r="C59" s="149"/>
      <c r="D59" s="37">
        <v>24293</v>
      </c>
      <c r="E59" s="38" t="s">
        <v>93</v>
      </c>
      <c r="F59" s="39">
        <v>14</v>
      </c>
      <c r="G59" s="40">
        <v>2</v>
      </c>
      <c r="H59" s="39">
        <f t="shared" si="6"/>
        <v>12</v>
      </c>
      <c r="I59" s="41">
        <f t="shared" si="5"/>
        <v>0.14285714285714285</v>
      </c>
      <c r="J59" s="39"/>
      <c r="K59" s="40"/>
      <c r="L59" s="39"/>
      <c r="M59" s="41"/>
      <c r="N59" s="39"/>
      <c r="O59" s="40"/>
      <c r="P59" s="39"/>
      <c r="Q59" s="41"/>
      <c r="R59" s="41"/>
      <c r="S59" s="42"/>
      <c r="T59" s="41"/>
      <c r="U59" s="41"/>
    </row>
    <row r="60" spans="1:25">
      <c r="A60" s="1"/>
      <c r="B60" s="148">
        <v>13</v>
      </c>
      <c r="C60" s="149" t="s">
        <v>94</v>
      </c>
      <c r="D60" s="37">
        <v>2631</v>
      </c>
      <c r="E60" s="38" t="s">
        <v>95</v>
      </c>
      <c r="F60" s="39">
        <v>8</v>
      </c>
      <c r="G60" s="40">
        <v>5</v>
      </c>
      <c r="H60" s="39">
        <f t="shared" si="6"/>
        <v>3</v>
      </c>
      <c r="I60" s="41">
        <f t="shared" ref="I60:I86" si="7">G60/F60</f>
        <v>0.625</v>
      </c>
      <c r="J60" s="39"/>
      <c r="K60" s="40"/>
      <c r="L60" s="39"/>
      <c r="M60" s="41"/>
      <c r="N60" s="39"/>
      <c r="O60" s="40"/>
      <c r="P60" s="39"/>
      <c r="Q60" s="41"/>
      <c r="R60" s="41"/>
      <c r="S60" s="42"/>
      <c r="T60" s="41"/>
      <c r="U60" s="41"/>
    </row>
    <row r="61" spans="1:25">
      <c r="A61" s="1"/>
      <c r="B61" s="148"/>
      <c r="C61" s="149"/>
      <c r="D61" s="37">
        <v>2619</v>
      </c>
      <c r="E61" s="38" t="s">
        <v>96</v>
      </c>
      <c r="F61" s="39">
        <v>8</v>
      </c>
      <c r="G61" s="40">
        <v>8</v>
      </c>
      <c r="H61" s="39">
        <f t="shared" si="6"/>
        <v>0</v>
      </c>
      <c r="I61" s="41">
        <f t="shared" si="7"/>
        <v>1</v>
      </c>
      <c r="J61" s="39">
        <v>2</v>
      </c>
      <c r="K61" s="40"/>
      <c r="L61" s="39">
        <f>J61-K61</f>
        <v>2</v>
      </c>
      <c r="M61" s="41">
        <f>K61/J61</f>
        <v>0</v>
      </c>
      <c r="N61" s="39"/>
      <c r="O61" s="40"/>
      <c r="P61" s="39"/>
      <c r="Q61" s="41"/>
      <c r="R61" s="41"/>
      <c r="S61" s="42"/>
      <c r="T61" s="41"/>
      <c r="U61" s="41"/>
    </row>
    <row r="62" spans="1:25">
      <c r="A62" s="1"/>
      <c r="B62" s="36">
        <v>14</v>
      </c>
      <c r="C62" s="37" t="s">
        <v>97</v>
      </c>
      <c r="D62" s="37">
        <v>13825</v>
      </c>
      <c r="E62" s="38" t="s">
        <v>98</v>
      </c>
      <c r="F62" s="39">
        <v>10</v>
      </c>
      <c r="G62" s="40">
        <v>9</v>
      </c>
      <c r="H62" s="39">
        <f t="shared" si="6"/>
        <v>1</v>
      </c>
      <c r="I62" s="41">
        <f t="shared" si="7"/>
        <v>0.9</v>
      </c>
      <c r="J62" s="39"/>
      <c r="K62" s="40"/>
      <c r="L62" s="39"/>
      <c r="M62" s="41"/>
      <c r="N62" s="39">
        <v>1</v>
      </c>
      <c r="O62" s="40">
        <v>0</v>
      </c>
      <c r="P62" s="39">
        <f>N62-O62</f>
        <v>1</v>
      </c>
      <c r="Q62" s="41">
        <f>O62/N62</f>
        <v>0</v>
      </c>
      <c r="R62" s="41"/>
      <c r="S62" s="42"/>
      <c r="T62" s="41"/>
      <c r="U62" s="41"/>
    </row>
    <row r="63" spans="1:25">
      <c r="A63" s="1"/>
      <c r="B63" s="148">
        <v>15</v>
      </c>
      <c r="C63" s="149" t="s">
        <v>99</v>
      </c>
      <c r="D63" s="37">
        <v>12228</v>
      </c>
      <c r="E63" s="38" t="s">
        <v>100</v>
      </c>
      <c r="F63" s="39">
        <v>6</v>
      </c>
      <c r="G63" s="40">
        <v>6</v>
      </c>
      <c r="H63" s="39">
        <f t="shared" si="6"/>
        <v>0</v>
      </c>
      <c r="I63" s="41">
        <f t="shared" si="7"/>
        <v>1</v>
      </c>
      <c r="J63" s="39"/>
      <c r="K63" s="40"/>
      <c r="L63" s="39"/>
      <c r="M63" s="41"/>
      <c r="N63" s="39"/>
      <c r="O63" s="40"/>
      <c r="P63" s="39"/>
      <c r="Q63" s="41"/>
      <c r="R63" s="41"/>
      <c r="S63" s="42"/>
      <c r="T63" s="41"/>
      <c r="U63" s="41"/>
    </row>
    <row r="64" spans="1:25">
      <c r="A64" s="1"/>
      <c r="B64" s="148"/>
      <c r="C64" s="149"/>
      <c r="D64" s="37">
        <v>12515</v>
      </c>
      <c r="E64" s="38" t="s">
        <v>101</v>
      </c>
      <c r="F64" s="39">
        <v>6</v>
      </c>
      <c r="G64" s="40">
        <v>5</v>
      </c>
      <c r="H64" s="39">
        <f t="shared" si="6"/>
        <v>1</v>
      </c>
      <c r="I64" s="41">
        <f t="shared" si="7"/>
        <v>0.83333333333333337</v>
      </c>
      <c r="J64" s="39"/>
      <c r="K64" s="40"/>
      <c r="L64" s="39"/>
      <c r="M64" s="41"/>
      <c r="N64" s="39"/>
      <c r="O64" s="40"/>
      <c r="P64" s="39"/>
      <c r="Q64" s="41"/>
      <c r="R64" s="41"/>
      <c r="S64" s="42"/>
      <c r="T64" s="41"/>
      <c r="U64" s="41"/>
    </row>
    <row r="65" spans="1:25">
      <c r="A65" s="1"/>
      <c r="B65" s="148"/>
      <c r="C65" s="149"/>
      <c r="D65" s="37">
        <v>12127</v>
      </c>
      <c r="E65" s="38" t="s">
        <v>102</v>
      </c>
      <c r="F65" s="39">
        <v>8</v>
      </c>
      <c r="G65" s="40">
        <v>8</v>
      </c>
      <c r="H65" s="39">
        <f t="shared" si="6"/>
        <v>0</v>
      </c>
      <c r="I65" s="41">
        <f t="shared" si="7"/>
        <v>1</v>
      </c>
      <c r="J65" s="39"/>
      <c r="K65" s="40"/>
      <c r="L65" s="39"/>
      <c r="M65" s="41"/>
      <c r="N65" s="39">
        <v>6</v>
      </c>
      <c r="O65" s="40">
        <v>1</v>
      </c>
      <c r="P65" s="39">
        <f>N65-O65</f>
        <v>5</v>
      </c>
      <c r="Q65" s="41">
        <f>O65/N65</f>
        <v>0.16666666666666666</v>
      </c>
      <c r="R65" s="41"/>
      <c r="S65" s="42"/>
      <c r="T65" s="41"/>
      <c r="U65" s="41"/>
    </row>
    <row r="66" spans="1:25">
      <c r="A66" s="1"/>
      <c r="B66" s="148"/>
      <c r="C66" s="149"/>
      <c r="D66" s="37">
        <v>12227</v>
      </c>
      <c r="E66" s="38" t="s">
        <v>103</v>
      </c>
      <c r="F66" s="39">
        <v>14</v>
      </c>
      <c r="G66" s="40">
        <v>10</v>
      </c>
      <c r="H66" s="39">
        <f t="shared" si="6"/>
        <v>4</v>
      </c>
      <c r="I66" s="41">
        <f t="shared" si="7"/>
        <v>0.7142857142857143</v>
      </c>
      <c r="J66" s="39"/>
      <c r="K66" s="40"/>
      <c r="L66" s="39"/>
      <c r="M66" s="41"/>
      <c r="N66" s="39">
        <v>2</v>
      </c>
      <c r="O66" s="40">
        <v>0</v>
      </c>
      <c r="P66" s="39">
        <f>N66-O66</f>
        <v>2</v>
      </c>
      <c r="Q66" s="41">
        <f>O66/N66</f>
        <v>0</v>
      </c>
      <c r="R66" s="41"/>
      <c r="S66" s="42"/>
      <c r="T66" s="41"/>
      <c r="U66" s="41"/>
    </row>
    <row r="67" spans="1:25">
      <c r="A67" s="1"/>
      <c r="B67" s="148"/>
      <c r="C67" s="149"/>
      <c r="D67" s="37"/>
      <c r="E67" s="38" t="s">
        <v>104</v>
      </c>
      <c r="F67" s="39">
        <v>10</v>
      </c>
      <c r="G67" s="40">
        <v>0</v>
      </c>
      <c r="H67" s="39">
        <f t="shared" si="6"/>
        <v>10</v>
      </c>
      <c r="I67" s="41">
        <f t="shared" si="7"/>
        <v>0</v>
      </c>
      <c r="J67" s="39"/>
      <c r="K67" s="40"/>
      <c r="L67" s="39"/>
      <c r="M67" s="41"/>
      <c r="N67" s="39"/>
      <c r="O67" s="40"/>
      <c r="P67" s="39"/>
      <c r="Q67" s="41"/>
      <c r="R67" s="41"/>
      <c r="S67" s="42"/>
      <c r="T67" s="41"/>
      <c r="U67" s="41"/>
    </row>
    <row r="68" spans="1:25">
      <c r="A68" s="1"/>
      <c r="B68" s="148"/>
      <c r="C68" s="149"/>
      <c r="D68" s="37">
        <v>12100</v>
      </c>
      <c r="E68" s="38" t="s">
        <v>105</v>
      </c>
      <c r="F68" s="39">
        <v>22</v>
      </c>
      <c r="G68" s="40">
        <v>18</v>
      </c>
      <c r="H68" s="39">
        <f t="shared" si="6"/>
        <v>4</v>
      </c>
      <c r="I68" s="41">
        <f t="shared" si="7"/>
        <v>0.81818181818181823</v>
      </c>
      <c r="J68" s="39"/>
      <c r="K68" s="40"/>
      <c r="L68" s="39"/>
      <c r="M68" s="41"/>
      <c r="N68" s="39">
        <v>2</v>
      </c>
      <c r="O68" s="40">
        <v>0</v>
      </c>
      <c r="P68" s="39">
        <f>N68-O68</f>
        <v>2</v>
      </c>
      <c r="Q68" s="41">
        <f>O68/N68</f>
        <v>0</v>
      </c>
      <c r="R68" s="41"/>
      <c r="S68" s="42"/>
      <c r="T68" s="41"/>
      <c r="U68" s="41"/>
    </row>
    <row r="69" spans="1:25">
      <c r="A69" s="1"/>
      <c r="B69" s="148"/>
      <c r="C69" s="37" t="s">
        <v>106</v>
      </c>
      <c r="D69" s="37">
        <v>16816</v>
      </c>
      <c r="E69" s="38" t="s">
        <v>107</v>
      </c>
      <c r="F69" s="39">
        <v>15</v>
      </c>
      <c r="G69" s="40">
        <v>9</v>
      </c>
      <c r="H69" s="39">
        <f t="shared" si="6"/>
        <v>6</v>
      </c>
      <c r="I69" s="41">
        <f t="shared" si="7"/>
        <v>0.6</v>
      </c>
      <c r="J69" s="39"/>
      <c r="K69" s="40"/>
      <c r="L69" s="39"/>
      <c r="M69" s="41"/>
      <c r="N69" s="39">
        <v>2</v>
      </c>
      <c r="O69" s="40">
        <v>0</v>
      </c>
      <c r="P69" s="39">
        <f>N69-O69</f>
        <v>2</v>
      </c>
      <c r="Q69" s="41">
        <f>O69/N69</f>
        <v>0</v>
      </c>
      <c r="R69" s="43">
        <v>2</v>
      </c>
      <c r="S69" s="42"/>
      <c r="T69" s="41">
        <f>S69/R69</f>
        <v>0</v>
      </c>
      <c r="U69" s="41"/>
    </row>
    <row r="70" spans="1:25">
      <c r="A70" s="5" t="s">
        <v>108</v>
      </c>
      <c r="B70" s="5"/>
      <c r="C70" s="5"/>
      <c r="D70" s="5"/>
      <c r="E70" s="5"/>
      <c r="F70" s="16">
        <f>SUM(F54:F69)</f>
        <v>165</v>
      </c>
      <c r="G70" s="16">
        <f>SUM(G54:G69)</f>
        <v>114</v>
      </c>
      <c r="H70" s="16">
        <f>SUM(H54:H69)</f>
        <v>51</v>
      </c>
      <c r="I70" s="27">
        <f t="shared" si="7"/>
        <v>0.69090909090909092</v>
      </c>
      <c r="J70" s="16">
        <f>SUM(J54:J69)</f>
        <v>2</v>
      </c>
      <c r="K70" s="16">
        <f>SUM(K54:K69)</f>
        <v>0</v>
      </c>
      <c r="L70" s="16">
        <f>J70-K70</f>
        <v>2</v>
      </c>
      <c r="M70" s="27">
        <f>K70/J70</f>
        <v>0</v>
      </c>
      <c r="N70" s="16">
        <f>SUM(N54:N69)</f>
        <v>20</v>
      </c>
      <c r="O70" s="16">
        <f>SUM(O54:O69)</f>
        <v>5</v>
      </c>
      <c r="P70" s="16">
        <f>SUM(P54:P69)</f>
        <v>15</v>
      </c>
      <c r="Q70" s="27">
        <f>O70/N70</f>
        <v>0.25</v>
      </c>
      <c r="R70" s="27"/>
      <c r="S70" s="27"/>
      <c r="T70" s="27"/>
      <c r="U70" s="27"/>
      <c r="V70" s="44"/>
      <c r="W70" s="44"/>
      <c r="X70" s="44"/>
      <c r="Y70" s="44"/>
    </row>
    <row r="71" spans="1:25">
      <c r="A71" s="150" t="s">
        <v>109</v>
      </c>
      <c r="B71" s="5">
        <v>16</v>
      </c>
      <c r="C71" s="12" t="s">
        <v>110</v>
      </c>
      <c r="D71" s="15">
        <v>254</v>
      </c>
      <c r="E71" s="45" t="s">
        <v>111</v>
      </c>
      <c r="F71" s="46">
        <v>2</v>
      </c>
      <c r="G71" s="47">
        <v>0</v>
      </c>
      <c r="H71" s="46">
        <f t="shared" ref="H71:H84" si="8">F71-G71</f>
        <v>2</v>
      </c>
      <c r="I71" s="48">
        <f t="shared" si="7"/>
        <v>0</v>
      </c>
      <c r="J71" s="49"/>
      <c r="K71" s="47"/>
      <c r="L71" s="46"/>
      <c r="M71" s="48"/>
      <c r="N71" s="46">
        <v>2</v>
      </c>
      <c r="O71" s="47">
        <v>1</v>
      </c>
      <c r="P71" s="46">
        <f>N71-O71</f>
        <v>1</v>
      </c>
      <c r="Q71" s="48">
        <f>O71/N71</f>
        <v>0.5</v>
      </c>
      <c r="R71" s="48"/>
      <c r="S71" s="50"/>
      <c r="T71" s="48"/>
      <c r="U71" s="48"/>
    </row>
    <row r="72" spans="1:25">
      <c r="A72" s="150"/>
      <c r="B72" s="5"/>
      <c r="C72" s="12"/>
      <c r="D72" s="15">
        <v>348</v>
      </c>
      <c r="E72" s="45" t="s">
        <v>112</v>
      </c>
      <c r="F72" s="46">
        <v>14</v>
      </c>
      <c r="G72" s="47">
        <v>14</v>
      </c>
      <c r="H72" s="46">
        <f t="shared" si="8"/>
        <v>0</v>
      </c>
      <c r="I72" s="48">
        <f t="shared" si="7"/>
        <v>1</v>
      </c>
      <c r="J72" s="49"/>
      <c r="K72" s="47"/>
      <c r="L72" s="46"/>
      <c r="M72" s="48"/>
      <c r="N72" s="46"/>
      <c r="O72" s="47"/>
      <c r="P72" s="46"/>
      <c r="Q72" s="48"/>
      <c r="R72" s="48"/>
      <c r="S72" s="50"/>
      <c r="T72" s="48"/>
      <c r="U72" s="48"/>
    </row>
    <row r="73" spans="1:25">
      <c r="A73" s="150"/>
      <c r="B73" s="5"/>
      <c r="C73" s="12" t="s">
        <v>113</v>
      </c>
      <c r="D73" s="15">
        <v>646</v>
      </c>
      <c r="E73" s="45" t="s">
        <v>114</v>
      </c>
      <c r="F73" s="46">
        <v>5</v>
      </c>
      <c r="G73" s="47">
        <v>3</v>
      </c>
      <c r="H73" s="46">
        <f t="shared" si="8"/>
        <v>2</v>
      </c>
      <c r="I73" s="48">
        <f t="shared" si="7"/>
        <v>0.6</v>
      </c>
      <c r="J73" s="49">
        <v>5</v>
      </c>
      <c r="K73" s="47"/>
      <c r="L73" s="46">
        <f>J73-K73</f>
        <v>5</v>
      </c>
      <c r="M73" s="48">
        <f>K73/J73</f>
        <v>0</v>
      </c>
      <c r="N73" s="46"/>
      <c r="O73" s="47"/>
      <c r="P73" s="46"/>
      <c r="Q73" s="48"/>
      <c r="R73" s="48"/>
      <c r="S73" s="50"/>
      <c r="T73" s="48"/>
      <c r="U73" s="48"/>
    </row>
    <row r="74" spans="1:25">
      <c r="A74" s="150"/>
      <c r="B74" s="5"/>
      <c r="C74" s="12"/>
      <c r="D74" s="15">
        <v>656</v>
      </c>
      <c r="E74" s="45" t="s">
        <v>115</v>
      </c>
      <c r="F74" s="46">
        <v>25</v>
      </c>
      <c r="G74" s="47">
        <v>19</v>
      </c>
      <c r="H74" s="46">
        <f t="shared" si="8"/>
        <v>6</v>
      </c>
      <c r="I74" s="48">
        <f t="shared" si="7"/>
        <v>0.76</v>
      </c>
      <c r="J74" s="49"/>
      <c r="K74" s="47"/>
      <c r="L74" s="46"/>
      <c r="M74" s="48"/>
      <c r="N74" s="46"/>
      <c r="O74" s="47"/>
      <c r="P74" s="46"/>
      <c r="Q74" s="48"/>
      <c r="R74" s="48"/>
      <c r="S74" s="50"/>
      <c r="T74" s="48"/>
      <c r="U74" s="48"/>
    </row>
    <row r="75" spans="1:25">
      <c r="A75" s="150"/>
      <c r="B75" s="5">
        <v>17</v>
      </c>
      <c r="C75" s="12" t="s">
        <v>116</v>
      </c>
      <c r="D75" s="15">
        <v>10886</v>
      </c>
      <c r="E75" s="45" t="s">
        <v>117</v>
      </c>
      <c r="F75" s="46">
        <v>15</v>
      </c>
      <c r="G75" s="47">
        <v>15</v>
      </c>
      <c r="H75" s="46">
        <f t="shared" si="8"/>
        <v>0</v>
      </c>
      <c r="I75" s="48">
        <f t="shared" si="7"/>
        <v>1</v>
      </c>
      <c r="J75" s="49">
        <v>2</v>
      </c>
      <c r="K75" s="47">
        <v>2</v>
      </c>
      <c r="L75" s="46">
        <f>J75-K75</f>
        <v>0</v>
      </c>
      <c r="M75" s="48">
        <f>K75/J75</f>
        <v>1</v>
      </c>
      <c r="N75" s="46">
        <v>1</v>
      </c>
      <c r="O75" s="47">
        <v>0</v>
      </c>
      <c r="P75" s="46">
        <f>N75-O75</f>
        <v>1</v>
      </c>
      <c r="Q75" s="48">
        <f>O75/N75</f>
        <v>0</v>
      </c>
      <c r="R75" s="48"/>
      <c r="S75" s="50"/>
      <c r="T75" s="48"/>
      <c r="U75" s="48"/>
    </row>
    <row r="76" spans="1:25">
      <c r="A76" s="150"/>
      <c r="B76" s="5"/>
      <c r="C76" s="12"/>
      <c r="D76" s="15">
        <v>10723</v>
      </c>
      <c r="E76" s="45" t="s">
        <v>118</v>
      </c>
      <c r="F76" s="46">
        <v>17</v>
      </c>
      <c r="G76" s="47">
        <v>8</v>
      </c>
      <c r="H76" s="46">
        <f t="shared" si="8"/>
        <v>9</v>
      </c>
      <c r="I76" s="48">
        <f t="shared" si="7"/>
        <v>0.47058823529411764</v>
      </c>
      <c r="J76" s="49"/>
      <c r="K76" s="47"/>
      <c r="L76" s="46"/>
      <c r="M76" s="48"/>
      <c r="N76" s="46">
        <v>5</v>
      </c>
      <c r="O76" s="47">
        <v>4</v>
      </c>
      <c r="P76" s="46">
        <f>N76-O76</f>
        <v>1</v>
      </c>
      <c r="Q76" s="48">
        <f>O76/N76</f>
        <v>0.8</v>
      </c>
      <c r="R76" s="48"/>
      <c r="S76" s="50"/>
      <c r="T76" s="48"/>
      <c r="U76" s="48"/>
    </row>
    <row r="77" spans="1:25">
      <c r="A77" s="150"/>
      <c r="B77" s="5"/>
      <c r="C77" s="12"/>
      <c r="D77" s="15">
        <v>10888</v>
      </c>
      <c r="E77" s="45" t="s">
        <v>119</v>
      </c>
      <c r="F77" s="46">
        <v>7</v>
      </c>
      <c r="G77" s="47">
        <v>0</v>
      </c>
      <c r="H77" s="46">
        <f t="shared" si="8"/>
        <v>7</v>
      </c>
      <c r="I77" s="48">
        <f t="shared" si="7"/>
        <v>0</v>
      </c>
      <c r="J77" s="49"/>
      <c r="K77" s="47"/>
      <c r="L77" s="46"/>
      <c r="M77" s="48"/>
      <c r="N77" s="46">
        <v>10</v>
      </c>
      <c r="O77" s="47">
        <v>0</v>
      </c>
      <c r="P77" s="46">
        <f>N77-O77</f>
        <v>10</v>
      </c>
      <c r="Q77" s="48">
        <f>O77/N77</f>
        <v>0</v>
      </c>
      <c r="R77" s="48"/>
      <c r="S77" s="50"/>
      <c r="T77" s="48"/>
      <c r="U77" s="48"/>
      <c r="V77" t="s">
        <v>56</v>
      </c>
    </row>
    <row r="78" spans="1:25">
      <c r="A78" s="150"/>
      <c r="B78" s="5"/>
      <c r="C78" s="12"/>
      <c r="D78" s="15">
        <v>10989</v>
      </c>
      <c r="E78" s="45" t="s">
        <v>120</v>
      </c>
      <c r="F78" s="46">
        <v>28</v>
      </c>
      <c r="G78" s="47">
        <v>10</v>
      </c>
      <c r="H78" s="46">
        <f t="shared" si="8"/>
        <v>18</v>
      </c>
      <c r="I78" s="48">
        <f t="shared" si="7"/>
        <v>0.35714285714285715</v>
      </c>
      <c r="J78" s="49">
        <v>4</v>
      </c>
      <c r="K78" s="47"/>
      <c r="L78" s="46">
        <f>J78-K78</f>
        <v>4</v>
      </c>
      <c r="M78" s="48">
        <f>K78/J78</f>
        <v>0</v>
      </c>
      <c r="N78" s="46">
        <v>7</v>
      </c>
      <c r="O78" s="47">
        <v>2</v>
      </c>
      <c r="P78" s="46">
        <f>N78-O78</f>
        <v>5</v>
      </c>
      <c r="Q78" s="48">
        <f>O78/N78</f>
        <v>0.2857142857142857</v>
      </c>
      <c r="R78" s="48"/>
      <c r="S78" s="50"/>
      <c r="T78" s="48"/>
      <c r="U78" s="48"/>
    </row>
    <row r="79" spans="1:25">
      <c r="A79" s="150"/>
      <c r="B79" s="5"/>
      <c r="C79" s="15" t="s">
        <v>121</v>
      </c>
      <c r="D79" s="15">
        <v>1359</v>
      </c>
      <c r="E79" s="45" t="s">
        <v>122</v>
      </c>
      <c r="F79" s="46">
        <v>10</v>
      </c>
      <c r="G79" s="47">
        <v>8</v>
      </c>
      <c r="H79" s="46">
        <f t="shared" si="8"/>
        <v>2</v>
      </c>
      <c r="I79" s="48">
        <f t="shared" si="7"/>
        <v>0.8</v>
      </c>
      <c r="J79" s="49"/>
      <c r="K79" s="47"/>
      <c r="L79" s="46"/>
      <c r="M79" s="48"/>
      <c r="N79" s="46"/>
      <c r="O79" s="47"/>
      <c r="P79" s="46"/>
      <c r="Q79" s="48"/>
      <c r="R79" s="48"/>
      <c r="S79" s="50"/>
      <c r="T79" s="48"/>
      <c r="U79" s="48"/>
    </row>
    <row r="80" spans="1:25">
      <c r="A80" s="150"/>
      <c r="B80" s="5">
        <v>18</v>
      </c>
      <c r="C80" s="15" t="s">
        <v>123</v>
      </c>
      <c r="D80" s="15">
        <v>1062</v>
      </c>
      <c r="E80" s="45" t="s">
        <v>124</v>
      </c>
      <c r="F80" s="46">
        <v>10</v>
      </c>
      <c r="G80" s="47">
        <v>7</v>
      </c>
      <c r="H80" s="46">
        <f t="shared" si="8"/>
        <v>3</v>
      </c>
      <c r="I80" s="48">
        <f t="shared" si="7"/>
        <v>0.7</v>
      </c>
      <c r="J80" s="49"/>
      <c r="K80" s="47"/>
      <c r="L80" s="46"/>
      <c r="M80" s="48"/>
      <c r="N80" s="46"/>
      <c r="O80" s="47"/>
      <c r="P80" s="46"/>
      <c r="Q80" s="48"/>
      <c r="R80" s="48"/>
      <c r="S80" s="50"/>
      <c r="T80" s="48"/>
      <c r="U80" s="48"/>
    </row>
    <row r="81" spans="1:25">
      <c r="A81" s="150"/>
      <c r="B81" s="5"/>
      <c r="C81" s="51" t="s">
        <v>125</v>
      </c>
      <c r="D81" s="15">
        <v>2969</v>
      </c>
      <c r="E81" s="45" t="s">
        <v>126</v>
      </c>
      <c r="F81" s="46">
        <v>10</v>
      </c>
      <c r="G81" s="47">
        <v>10</v>
      </c>
      <c r="H81" s="46">
        <f t="shared" si="8"/>
        <v>0</v>
      </c>
      <c r="I81" s="48">
        <f t="shared" si="7"/>
        <v>1</v>
      </c>
      <c r="J81" s="49"/>
      <c r="K81" s="47"/>
      <c r="L81" s="46"/>
      <c r="M81" s="48"/>
      <c r="N81" s="46"/>
      <c r="O81" s="47"/>
      <c r="P81" s="46"/>
      <c r="Q81" s="48"/>
      <c r="R81" s="48"/>
      <c r="S81" s="50"/>
      <c r="T81" s="48"/>
      <c r="U81" s="48"/>
    </row>
    <row r="82" spans="1:25">
      <c r="A82" s="150"/>
      <c r="B82" s="26">
        <v>19</v>
      </c>
      <c r="C82" s="15" t="s">
        <v>127</v>
      </c>
      <c r="D82" s="15">
        <v>10079</v>
      </c>
      <c r="E82" s="45" t="s">
        <v>128</v>
      </c>
      <c r="F82" s="46">
        <v>5</v>
      </c>
      <c r="G82" s="47">
        <v>6</v>
      </c>
      <c r="H82" s="46">
        <f t="shared" si="8"/>
        <v>-1</v>
      </c>
      <c r="I82" s="48">
        <f t="shared" si="7"/>
        <v>1.2</v>
      </c>
      <c r="J82" s="49"/>
      <c r="K82" s="47"/>
      <c r="L82" s="46"/>
      <c r="M82" s="48"/>
      <c r="N82" s="46"/>
      <c r="O82" s="47"/>
      <c r="P82" s="46"/>
      <c r="Q82" s="48"/>
      <c r="R82" s="48"/>
      <c r="S82" s="50"/>
      <c r="T82" s="48"/>
      <c r="U82" s="48"/>
    </row>
    <row r="83" spans="1:25">
      <c r="A83" s="150"/>
      <c r="B83" s="5">
        <v>22</v>
      </c>
      <c r="C83" s="12" t="s">
        <v>129</v>
      </c>
      <c r="D83" s="15">
        <v>9998</v>
      </c>
      <c r="E83" s="45" t="s">
        <v>130</v>
      </c>
      <c r="F83" s="46">
        <v>9</v>
      </c>
      <c r="G83" s="47">
        <v>9</v>
      </c>
      <c r="H83" s="46">
        <f t="shared" si="8"/>
        <v>0</v>
      </c>
      <c r="I83" s="48">
        <f t="shared" si="7"/>
        <v>1</v>
      </c>
      <c r="J83" s="49">
        <v>4</v>
      </c>
      <c r="K83" s="47"/>
      <c r="L83" s="46">
        <f>J83-K83</f>
        <v>4</v>
      </c>
      <c r="M83" s="48"/>
      <c r="N83" s="46">
        <v>2</v>
      </c>
      <c r="O83" s="47">
        <v>0</v>
      </c>
      <c r="P83" s="46">
        <f>N83-O83</f>
        <v>2</v>
      </c>
      <c r="Q83" s="48">
        <f>O83/N83</f>
        <v>0</v>
      </c>
      <c r="R83" s="48"/>
      <c r="S83" s="50"/>
      <c r="T83" s="48"/>
      <c r="U83" s="48"/>
    </row>
    <row r="84" spans="1:25">
      <c r="A84" s="150"/>
      <c r="B84" s="5"/>
      <c r="C84" s="12"/>
      <c r="D84" s="15">
        <v>10014</v>
      </c>
      <c r="E84" s="45" t="s">
        <v>131</v>
      </c>
      <c r="F84" s="46">
        <v>4</v>
      </c>
      <c r="G84" s="47">
        <v>2</v>
      </c>
      <c r="H84" s="46">
        <f t="shared" si="8"/>
        <v>2</v>
      </c>
      <c r="I84" s="48">
        <f t="shared" si="7"/>
        <v>0.5</v>
      </c>
      <c r="J84" s="49"/>
      <c r="K84" s="47"/>
      <c r="L84" s="46"/>
      <c r="M84" s="48"/>
      <c r="N84" s="46">
        <v>2</v>
      </c>
      <c r="O84" s="47">
        <v>0</v>
      </c>
      <c r="P84" s="46">
        <f>N84-O84</f>
        <v>2</v>
      </c>
      <c r="Q84" s="48">
        <f>O84/N84</f>
        <v>0</v>
      </c>
      <c r="R84" s="48"/>
      <c r="S84" s="50"/>
      <c r="T84" s="48"/>
      <c r="U84" s="48"/>
    </row>
    <row r="85" spans="1:25">
      <c r="A85" s="10" t="s">
        <v>132</v>
      </c>
      <c r="B85" s="10"/>
      <c r="C85" s="10"/>
      <c r="D85" s="10"/>
      <c r="E85" s="10"/>
      <c r="F85" s="16">
        <f>SUM(F71:F84)</f>
        <v>161</v>
      </c>
      <c r="G85" s="16">
        <f>SUM(G71:G84)</f>
        <v>111</v>
      </c>
      <c r="H85" s="16">
        <f>SUM(H71:H84)</f>
        <v>50</v>
      </c>
      <c r="I85" s="27">
        <f t="shared" si="7"/>
        <v>0.68944099378881984</v>
      </c>
      <c r="J85" s="16">
        <f>SUM(J71:J84)</f>
        <v>15</v>
      </c>
      <c r="K85" s="16">
        <f>SUM(K71:K84)</f>
        <v>2</v>
      </c>
      <c r="L85" s="16">
        <f>J85-K85</f>
        <v>13</v>
      </c>
      <c r="M85" s="27">
        <f>K85/J85</f>
        <v>0.13333333333333333</v>
      </c>
      <c r="N85" s="16">
        <f>SUM(N71:N84)</f>
        <v>29</v>
      </c>
      <c r="O85" s="16">
        <f>SUM(O71:O84)</f>
        <v>7</v>
      </c>
      <c r="P85" s="16">
        <f>SUM(P71:P84)</f>
        <v>22</v>
      </c>
      <c r="Q85" s="27">
        <f>O85/N85</f>
        <v>0.2413793103448276</v>
      </c>
      <c r="R85" s="27"/>
      <c r="S85" s="27"/>
      <c r="T85" s="27"/>
      <c r="U85" s="27"/>
      <c r="V85" s="44"/>
      <c r="W85" s="44"/>
      <c r="X85" s="44"/>
      <c r="Y85" s="44"/>
    </row>
    <row r="86" spans="1:25">
      <c r="A86" s="10" t="s">
        <v>133</v>
      </c>
      <c r="B86" s="10"/>
      <c r="C86" s="10"/>
      <c r="D86" s="10"/>
      <c r="E86" s="10"/>
      <c r="F86" s="16">
        <f>F37+F53+F70+F85</f>
        <v>885</v>
      </c>
      <c r="G86" s="16">
        <f>G37+G53+G70+G85</f>
        <v>694</v>
      </c>
      <c r="H86" s="16">
        <f>H37+H53+H70+H85</f>
        <v>191</v>
      </c>
      <c r="I86" s="27">
        <f t="shared" si="7"/>
        <v>0.78418079096045201</v>
      </c>
      <c r="J86" s="16">
        <f>J37+J53+J70+J85</f>
        <v>53</v>
      </c>
      <c r="K86" s="16">
        <f>K37+K53+K70+K85</f>
        <v>24</v>
      </c>
      <c r="L86" s="16">
        <f>L37+L53+L70+L85</f>
        <v>29</v>
      </c>
      <c r="M86" s="27">
        <f>K86/J86</f>
        <v>0.45283018867924529</v>
      </c>
      <c r="N86" s="16">
        <f>N37+N53+N70+N85</f>
        <v>172</v>
      </c>
      <c r="O86" s="16">
        <f>O37+O53+O70+O85</f>
        <v>68</v>
      </c>
      <c r="P86" s="16">
        <f>P37+P53+P70+P85</f>
        <v>104</v>
      </c>
      <c r="Q86" s="27">
        <f>O86/N86</f>
        <v>0.39534883720930231</v>
      </c>
      <c r="R86" s="52">
        <f>R37+R53</f>
        <v>3</v>
      </c>
      <c r="S86" s="52">
        <f>S37+S53</f>
        <v>3</v>
      </c>
      <c r="T86" s="52">
        <f>T37+T53</f>
        <v>0</v>
      </c>
      <c r="U86" s="27">
        <f>S86/R86</f>
        <v>1</v>
      </c>
      <c r="V86" s="44"/>
      <c r="W86" s="44"/>
      <c r="X86" s="44"/>
      <c r="Y86" s="44"/>
    </row>
    <row r="87" spans="1:25" ht="15">
      <c r="A87" s="151" t="s">
        <v>134</v>
      </c>
      <c r="B87" s="151"/>
      <c r="C87" s="151"/>
      <c r="D87" s="151"/>
      <c r="E87" s="151"/>
      <c r="F87" s="53"/>
      <c r="G87" s="54"/>
      <c r="H87" s="53"/>
      <c r="I87" s="53"/>
      <c r="J87" s="53"/>
      <c r="K87" s="53"/>
      <c r="L87" s="53"/>
      <c r="M87" s="53"/>
      <c r="N87" s="53"/>
      <c r="O87" s="54"/>
      <c r="P87" s="53"/>
      <c r="Q87" s="55"/>
      <c r="R87" s="55"/>
      <c r="S87" s="55"/>
      <c r="T87" s="55"/>
      <c r="U87" s="55"/>
    </row>
    <row r="89" spans="1:25">
      <c r="A89" s="152" t="s">
        <v>135</v>
      </c>
      <c r="B89" s="152"/>
      <c r="C89" s="152"/>
      <c r="D89" s="152"/>
      <c r="E89" s="152"/>
      <c r="F89" s="152"/>
      <c r="G89" s="152"/>
      <c r="H89" s="152"/>
      <c r="I89" s="152"/>
      <c r="J89" s="152"/>
      <c r="K89" s="152"/>
      <c r="L89" s="152"/>
      <c r="M89" s="152"/>
      <c r="N89" s="152"/>
      <c r="O89" s="152"/>
      <c r="P89" s="152"/>
      <c r="Q89" s="152"/>
      <c r="R89" s="152"/>
      <c r="S89" s="152"/>
      <c r="T89" s="152"/>
      <c r="U89" s="152"/>
    </row>
    <row r="90" spans="1:25">
      <c r="A90" s="14" t="s">
        <v>0</v>
      </c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</row>
    <row r="91" spans="1:25">
      <c r="A91" s="13" t="s">
        <v>1</v>
      </c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</row>
    <row r="92" spans="1:25">
      <c r="A92" s="12" t="s">
        <v>229</v>
      </c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</row>
    <row r="93" spans="1:25">
      <c r="A93" s="153" t="s">
        <v>3</v>
      </c>
      <c r="B93" s="153"/>
      <c r="C93" s="153"/>
      <c r="D93" s="153"/>
      <c r="E93" s="153"/>
      <c r="F93" s="9" t="s">
        <v>8</v>
      </c>
      <c r="G93" s="9"/>
      <c r="H93" s="9"/>
      <c r="I93" s="9"/>
      <c r="J93" s="9"/>
      <c r="K93" s="9"/>
      <c r="L93" s="9"/>
      <c r="M93" s="9"/>
      <c r="N93" s="9" t="s">
        <v>9</v>
      </c>
      <c r="O93" s="9"/>
      <c r="P93" s="9"/>
      <c r="Q93" s="9"/>
      <c r="R93" s="9"/>
      <c r="S93" s="9"/>
      <c r="T93" s="9"/>
      <c r="U93" s="9"/>
      <c r="V93" s="9" t="s">
        <v>137</v>
      </c>
      <c r="W93" s="9"/>
      <c r="X93" s="9"/>
      <c r="Y93" s="9"/>
    </row>
    <row r="94" spans="1:25">
      <c r="A94" s="153"/>
      <c r="B94" s="153"/>
      <c r="C94" s="153"/>
      <c r="D94" s="153"/>
      <c r="E94" s="153"/>
      <c r="F94" s="9" t="s">
        <v>10</v>
      </c>
      <c r="G94" s="9"/>
      <c r="H94" s="9"/>
      <c r="I94" s="9"/>
      <c r="J94" s="9" t="s">
        <v>11</v>
      </c>
      <c r="K94" s="9"/>
      <c r="L94" s="9"/>
      <c r="M94" s="9"/>
      <c r="N94" s="9" t="s">
        <v>10</v>
      </c>
      <c r="O94" s="9"/>
      <c r="P94" s="9"/>
      <c r="Q94" s="9"/>
      <c r="R94" s="9" t="s">
        <v>11</v>
      </c>
      <c r="S94" s="9"/>
      <c r="T94" s="9"/>
      <c r="U94" s="9"/>
      <c r="V94" s="9"/>
      <c r="W94" s="9"/>
      <c r="X94" s="9"/>
      <c r="Y94" s="9"/>
    </row>
    <row r="95" spans="1:25" ht="20.399999999999999">
      <c r="A95" s="153"/>
      <c r="B95" s="153"/>
      <c r="C95" s="153"/>
      <c r="D95" s="153"/>
      <c r="E95" s="153"/>
      <c r="F95" s="18" t="s">
        <v>12</v>
      </c>
      <c r="G95" s="18" t="s">
        <v>13</v>
      </c>
      <c r="H95" s="18" t="s">
        <v>14</v>
      </c>
      <c r="I95" s="18" t="s">
        <v>15</v>
      </c>
      <c r="J95" s="18" t="s">
        <v>12</v>
      </c>
      <c r="K95" s="18" t="s">
        <v>13</v>
      </c>
      <c r="L95" s="18" t="s">
        <v>14</v>
      </c>
      <c r="M95" s="18" t="s">
        <v>15</v>
      </c>
      <c r="N95" s="18" t="s">
        <v>12</v>
      </c>
      <c r="O95" s="18" t="s">
        <v>13</v>
      </c>
      <c r="P95" s="18" t="s">
        <v>14</v>
      </c>
      <c r="Q95" s="18" t="s">
        <v>15</v>
      </c>
      <c r="R95" s="18" t="s">
        <v>12</v>
      </c>
      <c r="S95" s="18" t="s">
        <v>13</v>
      </c>
      <c r="T95" s="18" t="s">
        <v>14</v>
      </c>
      <c r="U95" s="18" t="s">
        <v>15</v>
      </c>
      <c r="V95" s="18" t="s">
        <v>12</v>
      </c>
      <c r="W95" s="18" t="s">
        <v>13</v>
      </c>
      <c r="X95" s="18" t="s">
        <v>14</v>
      </c>
      <c r="Y95" s="18" t="s">
        <v>15</v>
      </c>
    </row>
    <row r="96" spans="1:25" ht="17.399999999999999">
      <c r="A96" s="154" t="s">
        <v>16</v>
      </c>
      <c r="B96" s="154"/>
      <c r="C96" s="154"/>
      <c r="D96" s="154"/>
      <c r="E96" s="154"/>
      <c r="F96" s="56">
        <f t="shared" ref="F96:U96" si="9">F37</f>
        <v>399</v>
      </c>
      <c r="G96" s="56">
        <f t="shared" si="9"/>
        <v>339</v>
      </c>
      <c r="H96" s="56">
        <f t="shared" si="9"/>
        <v>60</v>
      </c>
      <c r="I96" s="57">
        <f t="shared" si="9"/>
        <v>0.84962406015037595</v>
      </c>
      <c r="J96" s="56">
        <f t="shared" si="9"/>
        <v>14</v>
      </c>
      <c r="K96" s="56">
        <f t="shared" si="9"/>
        <v>0</v>
      </c>
      <c r="L96" s="56">
        <f t="shared" si="9"/>
        <v>14</v>
      </c>
      <c r="M96" s="57">
        <f t="shared" si="9"/>
        <v>0</v>
      </c>
      <c r="N96" s="56">
        <f t="shared" si="9"/>
        <v>103</v>
      </c>
      <c r="O96" s="56">
        <f t="shared" si="9"/>
        <v>43</v>
      </c>
      <c r="P96" s="56">
        <f t="shared" si="9"/>
        <v>60</v>
      </c>
      <c r="Q96" s="57">
        <f t="shared" si="9"/>
        <v>0.41747572815533979</v>
      </c>
      <c r="R96" s="56">
        <f t="shared" si="9"/>
        <v>3</v>
      </c>
      <c r="S96" s="56">
        <f t="shared" si="9"/>
        <v>3</v>
      </c>
      <c r="T96" s="56">
        <f t="shared" si="9"/>
        <v>0</v>
      </c>
      <c r="U96" s="57">
        <f t="shared" si="9"/>
        <v>1</v>
      </c>
      <c r="V96" s="56">
        <f t="shared" ref="V96:W100" si="10">F96+J96+N96+R96</f>
        <v>519</v>
      </c>
      <c r="W96" s="56">
        <f t="shared" si="10"/>
        <v>385</v>
      </c>
      <c r="X96" s="56">
        <f>V96-W96</f>
        <v>134</v>
      </c>
      <c r="Y96" s="57">
        <f>W96/V96</f>
        <v>0.74181117533718688</v>
      </c>
    </row>
    <row r="97" spans="1:25" ht="17.399999999999999">
      <c r="A97" s="155" t="s">
        <v>61</v>
      </c>
      <c r="B97" s="155"/>
      <c r="C97" s="155"/>
      <c r="D97" s="155"/>
      <c r="E97" s="155"/>
      <c r="F97" s="58">
        <f t="shared" ref="F97:U97" si="11">F53</f>
        <v>160</v>
      </c>
      <c r="G97" s="58">
        <f t="shared" si="11"/>
        <v>130</v>
      </c>
      <c r="H97" s="58">
        <f t="shared" si="11"/>
        <v>30</v>
      </c>
      <c r="I97" s="59">
        <f t="shared" si="11"/>
        <v>0.8125</v>
      </c>
      <c r="J97" s="58">
        <f t="shared" si="11"/>
        <v>22</v>
      </c>
      <c r="K97" s="58">
        <f t="shared" si="11"/>
        <v>22</v>
      </c>
      <c r="L97" s="58">
        <f t="shared" si="11"/>
        <v>0</v>
      </c>
      <c r="M97" s="59">
        <f t="shared" si="11"/>
        <v>1</v>
      </c>
      <c r="N97" s="58">
        <f t="shared" si="11"/>
        <v>20</v>
      </c>
      <c r="O97" s="58">
        <f t="shared" si="11"/>
        <v>13</v>
      </c>
      <c r="P97" s="58">
        <f t="shared" si="11"/>
        <v>7</v>
      </c>
      <c r="Q97" s="59">
        <f t="shared" si="11"/>
        <v>0.65</v>
      </c>
      <c r="R97" s="58">
        <f t="shared" si="11"/>
        <v>0</v>
      </c>
      <c r="S97" s="58">
        <f t="shared" si="11"/>
        <v>0</v>
      </c>
      <c r="T97" s="58">
        <f t="shared" si="11"/>
        <v>0</v>
      </c>
      <c r="U97" s="59" t="e">
        <f t="shared" si="11"/>
        <v>#DIV/0!</v>
      </c>
      <c r="V97" s="56">
        <f t="shared" si="10"/>
        <v>202</v>
      </c>
      <c r="W97" s="56">
        <f t="shared" si="10"/>
        <v>165</v>
      </c>
      <c r="X97" s="56">
        <f>V97-W97</f>
        <v>37</v>
      </c>
      <c r="Y97" s="57">
        <f>W97/V97</f>
        <v>0.81683168316831678</v>
      </c>
    </row>
    <row r="98" spans="1:25" ht="17.399999999999999">
      <c r="A98" s="156" t="s">
        <v>85</v>
      </c>
      <c r="B98" s="156"/>
      <c r="C98" s="156"/>
      <c r="D98" s="156"/>
      <c r="E98" s="156"/>
      <c r="F98" s="60">
        <f t="shared" ref="F98:Q98" si="12">F70</f>
        <v>165</v>
      </c>
      <c r="G98" s="60">
        <f t="shared" si="12"/>
        <v>114</v>
      </c>
      <c r="H98" s="60">
        <f t="shared" si="12"/>
        <v>51</v>
      </c>
      <c r="I98" s="61">
        <f t="shared" si="12"/>
        <v>0.69090909090909092</v>
      </c>
      <c r="J98" s="60">
        <f t="shared" si="12"/>
        <v>2</v>
      </c>
      <c r="K98" s="60">
        <f t="shared" si="12"/>
        <v>0</v>
      </c>
      <c r="L98" s="60">
        <f t="shared" si="12"/>
        <v>2</v>
      </c>
      <c r="M98" s="61">
        <f t="shared" si="12"/>
        <v>0</v>
      </c>
      <c r="N98" s="60">
        <f t="shared" si="12"/>
        <v>20</v>
      </c>
      <c r="O98" s="60">
        <f t="shared" si="12"/>
        <v>5</v>
      </c>
      <c r="P98" s="60">
        <f t="shared" si="12"/>
        <v>15</v>
      </c>
      <c r="Q98" s="61">
        <f t="shared" si="12"/>
        <v>0.25</v>
      </c>
      <c r="R98" s="61"/>
      <c r="S98" s="61"/>
      <c r="T98" s="61"/>
      <c r="U98" s="61"/>
      <c r="V98" s="56">
        <f t="shared" si="10"/>
        <v>187</v>
      </c>
      <c r="W98" s="56">
        <f t="shared" si="10"/>
        <v>119</v>
      </c>
      <c r="X98" s="56">
        <f>V98-W98</f>
        <v>68</v>
      </c>
      <c r="Y98" s="57">
        <f>W98/V98</f>
        <v>0.63636363636363635</v>
      </c>
    </row>
    <row r="99" spans="1:25" ht="17.399999999999999">
      <c r="A99" s="157" t="s">
        <v>109</v>
      </c>
      <c r="B99" s="157"/>
      <c r="C99" s="157"/>
      <c r="D99" s="157"/>
      <c r="E99" s="157"/>
      <c r="F99" s="16">
        <f t="shared" ref="F99:Q99" si="13">F85</f>
        <v>161</v>
      </c>
      <c r="G99" s="16">
        <f t="shared" si="13"/>
        <v>111</v>
      </c>
      <c r="H99" s="16">
        <f t="shared" si="13"/>
        <v>50</v>
      </c>
      <c r="I99" s="27">
        <f t="shared" si="13"/>
        <v>0.68944099378881984</v>
      </c>
      <c r="J99" s="16">
        <f t="shared" si="13"/>
        <v>15</v>
      </c>
      <c r="K99" s="16">
        <f t="shared" si="13"/>
        <v>2</v>
      </c>
      <c r="L99" s="16">
        <f t="shared" si="13"/>
        <v>13</v>
      </c>
      <c r="M99" s="27">
        <f t="shared" si="13"/>
        <v>0.13333333333333333</v>
      </c>
      <c r="N99" s="16">
        <f t="shared" si="13"/>
        <v>29</v>
      </c>
      <c r="O99" s="16">
        <f t="shared" si="13"/>
        <v>7</v>
      </c>
      <c r="P99" s="16">
        <f t="shared" si="13"/>
        <v>22</v>
      </c>
      <c r="Q99" s="27">
        <f t="shared" si="13"/>
        <v>0.2413793103448276</v>
      </c>
      <c r="R99" s="27"/>
      <c r="S99" s="27"/>
      <c r="T99" s="27"/>
      <c r="U99" s="27"/>
      <c r="V99" s="56">
        <f t="shared" si="10"/>
        <v>205</v>
      </c>
      <c r="W99" s="56">
        <f t="shared" si="10"/>
        <v>120</v>
      </c>
      <c r="X99" s="56">
        <f>V99-W99</f>
        <v>85</v>
      </c>
      <c r="Y99" s="57">
        <f>W99/V99</f>
        <v>0.58536585365853655</v>
      </c>
    </row>
    <row r="100" spans="1:25" ht="21">
      <c r="A100" s="158" t="s">
        <v>138</v>
      </c>
      <c r="B100" s="158"/>
      <c r="C100" s="158"/>
      <c r="D100" s="158"/>
      <c r="E100" s="158"/>
      <c r="F100" s="16">
        <f t="shared" ref="F100:Q100" si="14">F86</f>
        <v>885</v>
      </c>
      <c r="G100" s="16">
        <f t="shared" si="14"/>
        <v>694</v>
      </c>
      <c r="H100" s="16">
        <f t="shared" si="14"/>
        <v>191</v>
      </c>
      <c r="I100" s="27">
        <f t="shared" si="14"/>
        <v>0.78418079096045201</v>
      </c>
      <c r="J100" s="16">
        <f t="shared" si="14"/>
        <v>53</v>
      </c>
      <c r="K100" s="16">
        <f t="shared" si="14"/>
        <v>24</v>
      </c>
      <c r="L100" s="16">
        <f t="shared" si="14"/>
        <v>29</v>
      </c>
      <c r="M100" s="27">
        <f t="shared" si="14"/>
        <v>0.45283018867924529</v>
      </c>
      <c r="N100" s="16">
        <f t="shared" si="14"/>
        <v>172</v>
      </c>
      <c r="O100" s="16">
        <f t="shared" si="14"/>
        <v>68</v>
      </c>
      <c r="P100" s="16">
        <f t="shared" si="14"/>
        <v>104</v>
      </c>
      <c r="Q100" s="27">
        <f t="shared" si="14"/>
        <v>0.39534883720930231</v>
      </c>
      <c r="R100" s="52">
        <f>R86</f>
        <v>3</v>
      </c>
      <c r="S100" s="52">
        <f>S86</f>
        <v>3</v>
      </c>
      <c r="T100" s="52">
        <f>T86</f>
        <v>0</v>
      </c>
      <c r="U100" s="27">
        <f>U86</f>
        <v>1</v>
      </c>
      <c r="V100" s="56">
        <f t="shared" si="10"/>
        <v>1113</v>
      </c>
      <c r="W100" s="56">
        <f t="shared" si="10"/>
        <v>789</v>
      </c>
      <c r="X100" s="56">
        <f>V100-W100</f>
        <v>324</v>
      </c>
      <c r="Y100" s="57">
        <f>W100/V100</f>
        <v>0.70889487870619949</v>
      </c>
    </row>
    <row r="101" spans="1:25" ht="15">
      <c r="A101" s="151" t="s">
        <v>134</v>
      </c>
      <c r="B101" s="151"/>
      <c r="C101" s="151"/>
      <c r="D101" s="151"/>
      <c r="E101" s="151"/>
      <c r="F101" s="53"/>
      <c r="G101" s="54"/>
      <c r="H101" s="53"/>
      <c r="I101" s="53"/>
      <c r="J101" s="53"/>
      <c r="K101" s="53"/>
      <c r="L101" s="53"/>
      <c r="M101" s="53"/>
      <c r="N101" s="53"/>
      <c r="O101" s="54"/>
      <c r="P101" s="53"/>
      <c r="Q101" s="55"/>
      <c r="R101" s="55"/>
      <c r="S101" s="55"/>
      <c r="T101" s="55"/>
      <c r="U101" s="55"/>
    </row>
    <row r="111" spans="1:25" ht="18" customHeight="1">
      <c r="E111" s="159" t="s">
        <v>230</v>
      </c>
      <c r="F111" s="159"/>
      <c r="G111" s="159"/>
      <c r="H111" s="159"/>
      <c r="I111" s="159"/>
      <c r="J111" s="159"/>
      <c r="K111" s="159"/>
      <c r="L111" s="159"/>
      <c r="M111" s="159"/>
      <c r="N111" s="159"/>
      <c r="O111" s="159"/>
      <c r="P111" s="159"/>
      <c r="Q111" s="159"/>
      <c r="R111" s="159"/>
      <c r="S111" s="159"/>
      <c r="T111" s="159"/>
    </row>
    <row r="112" spans="1:25" ht="17.399999999999999">
      <c r="E112" s="160" t="s">
        <v>140</v>
      </c>
      <c r="F112" s="160"/>
      <c r="G112" s="160"/>
      <c r="H112" s="160"/>
      <c r="I112" s="161" t="s">
        <v>141</v>
      </c>
      <c r="J112" s="161"/>
      <c r="K112" s="161"/>
      <c r="L112" s="162" t="s">
        <v>142</v>
      </c>
      <c r="M112" s="162"/>
      <c r="N112" s="162"/>
      <c r="O112" s="161" t="s">
        <v>143</v>
      </c>
      <c r="P112" s="161"/>
      <c r="Q112" s="161"/>
      <c r="R112" s="162" t="s">
        <v>144</v>
      </c>
      <c r="S112" s="162"/>
      <c r="T112" s="162"/>
    </row>
    <row r="113" spans="5:20" ht="15.6">
      <c r="E113" s="163" t="s">
        <v>8</v>
      </c>
      <c r="F113" s="163"/>
      <c r="G113" s="163"/>
      <c r="H113" s="163"/>
      <c r="I113" s="164">
        <f>F86+J86</f>
        <v>938</v>
      </c>
      <c r="J113" s="164"/>
      <c r="K113" s="164"/>
      <c r="L113" s="165">
        <f>G86+K86</f>
        <v>718</v>
      </c>
      <c r="M113" s="165"/>
      <c r="N113" s="165"/>
      <c r="O113" s="165">
        <f>I113-L113</f>
        <v>220</v>
      </c>
      <c r="P113" s="165"/>
      <c r="Q113" s="165"/>
      <c r="R113" s="166">
        <f>L113/I113</f>
        <v>0.76545842217484006</v>
      </c>
      <c r="S113" s="166"/>
      <c r="T113" s="166"/>
    </row>
    <row r="114" spans="5:20" ht="15.6">
      <c r="E114" s="163" t="s">
        <v>9</v>
      </c>
      <c r="F114" s="163"/>
      <c r="G114" s="163"/>
      <c r="H114" s="163"/>
      <c r="I114" s="164">
        <f>N86+R86</f>
        <v>175</v>
      </c>
      <c r="J114" s="164"/>
      <c r="K114" s="164"/>
      <c r="L114" s="165">
        <f>O86+S86</f>
        <v>71</v>
      </c>
      <c r="M114" s="165"/>
      <c r="N114" s="165"/>
      <c r="O114" s="165">
        <f>I114-L114</f>
        <v>104</v>
      </c>
      <c r="P114" s="165"/>
      <c r="Q114" s="165"/>
      <c r="R114" s="166">
        <f>L114/I114</f>
        <v>0.40571428571428569</v>
      </c>
      <c r="S114" s="166"/>
      <c r="T114" s="166"/>
    </row>
    <row r="115" spans="5:20" ht="15.6">
      <c r="E115" s="163" t="s">
        <v>145</v>
      </c>
      <c r="F115" s="163"/>
      <c r="G115" s="163"/>
      <c r="H115" s="163"/>
      <c r="I115" s="164">
        <f>SUM(I113:I114)</f>
        <v>1113</v>
      </c>
      <c r="J115" s="164"/>
      <c r="K115" s="164"/>
      <c r="L115" s="165">
        <f>SUM(L113:L114)</f>
        <v>789</v>
      </c>
      <c r="M115" s="165"/>
      <c r="N115" s="165"/>
      <c r="O115" s="165">
        <f>SUM(O113:O114)</f>
        <v>324</v>
      </c>
      <c r="P115" s="165"/>
      <c r="Q115" s="165"/>
      <c r="R115" s="166">
        <f>L115/I115</f>
        <v>0.70889487870619949</v>
      </c>
      <c r="S115" s="166"/>
      <c r="T115" s="166"/>
    </row>
    <row r="116" spans="5:20" ht="15">
      <c r="E116" s="167" t="s">
        <v>146</v>
      </c>
      <c r="F116" s="167"/>
      <c r="G116" s="167"/>
      <c r="H116" s="167"/>
      <c r="I116" s="167"/>
      <c r="J116" s="167"/>
      <c r="K116" s="167"/>
      <c r="L116" s="167"/>
      <c r="M116" s="167"/>
      <c r="N116" s="167"/>
      <c r="O116" s="167"/>
      <c r="P116" s="167"/>
      <c r="Q116" s="167"/>
      <c r="R116" s="167"/>
      <c r="S116" s="167"/>
      <c r="T116" s="167"/>
    </row>
    <row r="118" spans="5:20">
      <c r="E118" s="168" t="s">
        <v>147</v>
      </c>
      <c r="F118" s="168"/>
      <c r="G118" s="168"/>
      <c r="H118" s="168"/>
      <c r="I118" s="168"/>
      <c r="J118" s="168"/>
      <c r="K118" s="168"/>
      <c r="L118" s="168"/>
      <c r="M118" s="168"/>
    </row>
    <row r="119" spans="5:20">
      <c r="E119" s="62"/>
      <c r="F119" s="168" t="s">
        <v>148</v>
      </c>
      <c r="G119" s="168"/>
      <c r="H119" s="168"/>
      <c r="I119" s="168"/>
      <c r="J119" s="168" t="s">
        <v>149</v>
      </c>
      <c r="K119" s="168"/>
      <c r="L119" s="168"/>
      <c r="M119" s="168"/>
    </row>
    <row r="120" spans="5:20" ht="26.4">
      <c r="E120" s="63"/>
      <c r="F120" s="64" t="s">
        <v>150</v>
      </c>
      <c r="G120" s="64" t="s">
        <v>151</v>
      </c>
      <c r="H120" s="64" t="s">
        <v>152</v>
      </c>
      <c r="I120" s="64" t="s">
        <v>153</v>
      </c>
      <c r="J120" s="64" t="s">
        <v>150</v>
      </c>
      <c r="K120" s="64" t="s">
        <v>151</v>
      </c>
      <c r="L120" s="64" t="s">
        <v>152</v>
      </c>
      <c r="M120" s="64" t="s">
        <v>153</v>
      </c>
    </row>
    <row r="121" spans="5:20">
      <c r="E121" s="62" t="s">
        <v>16</v>
      </c>
      <c r="F121" s="65">
        <v>1917</v>
      </c>
      <c r="G121" s="65">
        <v>767</v>
      </c>
      <c r="H121" s="65">
        <f>F121-G121</f>
        <v>1150</v>
      </c>
      <c r="I121" s="66">
        <f>G121/F121</f>
        <v>0.40010432968179449</v>
      </c>
      <c r="J121" s="65">
        <v>417</v>
      </c>
      <c r="K121" s="65">
        <v>90</v>
      </c>
      <c r="L121" s="65">
        <f>J121-K121</f>
        <v>327</v>
      </c>
      <c r="M121" s="66">
        <f>K121/J121</f>
        <v>0.21582733812949639</v>
      </c>
    </row>
    <row r="122" spans="5:20">
      <c r="E122" s="62" t="s">
        <v>61</v>
      </c>
      <c r="F122" s="65">
        <v>1475</v>
      </c>
      <c r="G122" s="65">
        <v>413</v>
      </c>
      <c r="H122" s="65">
        <f>F122-G122</f>
        <v>1062</v>
      </c>
      <c r="I122" s="66">
        <f>G122/F122</f>
        <v>0.28000000000000003</v>
      </c>
      <c r="J122" s="65">
        <v>428</v>
      </c>
      <c r="K122" s="65">
        <v>71</v>
      </c>
      <c r="L122" s="65">
        <f>J122-K122</f>
        <v>357</v>
      </c>
      <c r="M122" s="66">
        <f>K122/J122</f>
        <v>0.16588785046728971</v>
      </c>
    </row>
    <row r="123" spans="5:20">
      <c r="E123" s="62" t="s">
        <v>85</v>
      </c>
      <c r="F123" s="65">
        <v>1421</v>
      </c>
      <c r="G123" s="65">
        <v>399</v>
      </c>
      <c r="H123" s="65">
        <f>F123-G123</f>
        <v>1022</v>
      </c>
      <c r="I123" s="66">
        <f>G123/F123</f>
        <v>0.28078817733990147</v>
      </c>
      <c r="J123" s="65">
        <v>358</v>
      </c>
      <c r="K123" s="65">
        <v>52</v>
      </c>
      <c r="L123" s="65">
        <f>J123-K123</f>
        <v>306</v>
      </c>
      <c r="M123" s="66">
        <f>K123/J123</f>
        <v>0.14525139664804471</v>
      </c>
    </row>
    <row r="124" spans="5:20">
      <c r="E124" s="62" t="s">
        <v>109</v>
      </c>
      <c r="F124" s="65">
        <v>1948</v>
      </c>
      <c r="G124" s="65">
        <v>674</v>
      </c>
      <c r="H124" s="65">
        <f>F124-G124</f>
        <v>1274</v>
      </c>
      <c r="I124" s="66">
        <f>G124/F124</f>
        <v>0.3459958932238193</v>
      </c>
      <c r="J124" s="65">
        <v>463</v>
      </c>
      <c r="K124" s="65">
        <v>54</v>
      </c>
      <c r="L124" s="65">
        <f>J124-K124</f>
        <v>409</v>
      </c>
      <c r="M124" s="66">
        <f>K124/J124</f>
        <v>0.11663066954643629</v>
      </c>
    </row>
    <row r="125" spans="5:20">
      <c r="E125" s="62" t="s">
        <v>138</v>
      </c>
      <c r="F125" s="62">
        <f>F121+F122+F123+F124</f>
        <v>6761</v>
      </c>
      <c r="G125" s="62">
        <f>G121+G122+G123+G124</f>
        <v>2253</v>
      </c>
      <c r="H125" s="62">
        <f>H121+H122+H123+H124</f>
        <v>4508</v>
      </c>
      <c r="I125" s="67">
        <f>G125/F125</f>
        <v>0.33323472859044517</v>
      </c>
      <c r="J125" s="62">
        <f>J121+J122+J123+J124</f>
        <v>1666</v>
      </c>
      <c r="K125" s="62">
        <f>K121+K122+K123+K124</f>
        <v>267</v>
      </c>
      <c r="L125" s="62">
        <f>L121+L122+L123+L124</f>
        <v>1399</v>
      </c>
      <c r="M125" s="67">
        <f>K125/J125</f>
        <v>0.1602641056422569</v>
      </c>
    </row>
    <row r="126" spans="5:20">
      <c r="E126" s="68" t="s">
        <v>154</v>
      </c>
      <c r="H126" s="69"/>
    </row>
    <row r="127" spans="5:20">
      <c r="E127" s="68" t="s">
        <v>155</v>
      </c>
      <c r="H127" s="69"/>
    </row>
    <row r="137" spans="1:21">
      <c r="A137" s="5" t="s">
        <v>135</v>
      </c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</row>
    <row r="138" spans="1:21">
      <c r="A138" s="5" t="s">
        <v>0</v>
      </c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</row>
    <row r="139" spans="1:21">
      <c r="A139" s="5" t="s">
        <v>1</v>
      </c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</row>
    <row r="140" spans="1:21">
      <c r="A140" s="12" t="s">
        <v>228</v>
      </c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</row>
    <row r="141" spans="1:21">
      <c r="A141" s="153" t="s">
        <v>3</v>
      </c>
      <c r="B141" s="153"/>
      <c r="C141" s="153"/>
      <c r="D141" s="153"/>
      <c r="E141" s="153"/>
      <c r="F141" s="12" t="s">
        <v>156</v>
      </c>
      <c r="G141" s="12"/>
      <c r="H141" s="12"/>
      <c r="I141" s="12"/>
      <c r="J141" s="12"/>
      <c r="K141" s="12"/>
      <c r="L141" s="12"/>
      <c r="M141" s="12"/>
      <c r="N141" s="12" t="s">
        <v>157</v>
      </c>
      <c r="O141" s="12"/>
      <c r="P141" s="12"/>
      <c r="Q141" s="12"/>
      <c r="R141" s="12"/>
      <c r="S141" s="12"/>
      <c r="T141" s="12"/>
      <c r="U141" s="12"/>
    </row>
    <row r="142" spans="1:21">
      <c r="A142" s="153"/>
      <c r="B142" s="153"/>
      <c r="C142" s="153"/>
      <c r="D142" s="153"/>
      <c r="E142" s="153"/>
      <c r="F142" s="12" t="s">
        <v>158</v>
      </c>
      <c r="G142" s="12"/>
      <c r="H142" s="12"/>
      <c r="I142" s="12"/>
      <c r="J142" s="12" t="s">
        <v>159</v>
      </c>
      <c r="K142" s="12"/>
      <c r="L142" s="12"/>
      <c r="M142" s="12"/>
      <c r="N142" s="12" t="s">
        <v>158</v>
      </c>
      <c r="O142" s="12"/>
      <c r="P142" s="12"/>
      <c r="Q142" s="12"/>
      <c r="R142" s="12" t="s">
        <v>159</v>
      </c>
      <c r="S142" s="12"/>
      <c r="T142" s="12"/>
      <c r="U142" s="12"/>
    </row>
    <row r="143" spans="1:21" ht="17.399999999999999">
      <c r="A143" s="169" t="s">
        <v>16</v>
      </c>
      <c r="B143" s="169"/>
      <c r="C143" s="169"/>
      <c r="D143" s="169"/>
      <c r="E143" s="169"/>
      <c r="F143" s="70">
        <f t="shared" ref="F143:G147" si="15">F96+J96</f>
        <v>413</v>
      </c>
      <c r="G143" s="70">
        <f t="shared" si="15"/>
        <v>339</v>
      </c>
      <c r="H143" s="70">
        <f>F143-G143</f>
        <v>74</v>
      </c>
      <c r="I143" s="71">
        <f>G143/F143</f>
        <v>0.82082324455205813</v>
      </c>
      <c r="J143" s="72">
        <f t="shared" ref="J143:K147" si="16">F121</f>
        <v>1917</v>
      </c>
      <c r="K143" s="72">
        <f t="shared" si="16"/>
        <v>767</v>
      </c>
      <c r="L143" s="73">
        <f>J143-K143</f>
        <v>1150</v>
      </c>
      <c r="M143" s="71">
        <f>K143/J143</f>
        <v>0.40010432968179449</v>
      </c>
      <c r="N143" s="70">
        <f t="shared" ref="N143:O147" si="17">N96+R96</f>
        <v>106</v>
      </c>
      <c r="O143" s="70">
        <f t="shared" si="17"/>
        <v>46</v>
      </c>
      <c r="P143" s="70">
        <f>N143-O143</f>
        <v>60</v>
      </c>
      <c r="Q143" s="71">
        <f>O143/N143</f>
        <v>0.43396226415094341</v>
      </c>
      <c r="R143" s="72">
        <f t="shared" ref="R143:S147" si="18">J121</f>
        <v>417</v>
      </c>
      <c r="S143" s="72">
        <f t="shared" si="18"/>
        <v>90</v>
      </c>
      <c r="T143" s="73">
        <f>R143-S143</f>
        <v>327</v>
      </c>
      <c r="U143" s="71">
        <f>S143/R143</f>
        <v>0.21582733812949639</v>
      </c>
    </row>
    <row r="144" spans="1:21" ht="17.399999999999999">
      <c r="A144" s="170" t="s">
        <v>61</v>
      </c>
      <c r="B144" s="170"/>
      <c r="C144" s="170"/>
      <c r="D144" s="170"/>
      <c r="E144" s="170"/>
      <c r="F144" s="74">
        <f t="shared" si="15"/>
        <v>182</v>
      </c>
      <c r="G144" s="74">
        <f t="shared" si="15"/>
        <v>152</v>
      </c>
      <c r="H144" s="74">
        <f>F144-G144</f>
        <v>30</v>
      </c>
      <c r="I144" s="75">
        <f>G144/F144</f>
        <v>0.8351648351648352</v>
      </c>
      <c r="J144" s="76">
        <f t="shared" si="16"/>
        <v>1475</v>
      </c>
      <c r="K144" s="76">
        <f t="shared" si="16"/>
        <v>413</v>
      </c>
      <c r="L144" s="77">
        <f>J144-K144</f>
        <v>1062</v>
      </c>
      <c r="M144" s="75">
        <f>K144/J144</f>
        <v>0.28000000000000003</v>
      </c>
      <c r="N144" s="74">
        <f t="shared" si="17"/>
        <v>20</v>
      </c>
      <c r="O144" s="74">
        <f t="shared" si="17"/>
        <v>13</v>
      </c>
      <c r="P144" s="74">
        <f>N144-O144</f>
        <v>7</v>
      </c>
      <c r="Q144" s="75">
        <f>O144/N144</f>
        <v>0.65</v>
      </c>
      <c r="R144" s="76">
        <f t="shared" si="18"/>
        <v>428</v>
      </c>
      <c r="S144" s="76">
        <f t="shared" si="18"/>
        <v>71</v>
      </c>
      <c r="T144" s="77">
        <f>R144-S144</f>
        <v>357</v>
      </c>
      <c r="U144" s="75">
        <f>S144/R144</f>
        <v>0.16588785046728971</v>
      </c>
    </row>
    <row r="145" spans="1:21" ht="17.399999999999999">
      <c r="A145" s="171" t="s">
        <v>85</v>
      </c>
      <c r="B145" s="171"/>
      <c r="C145" s="171"/>
      <c r="D145" s="171"/>
      <c r="E145" s="171"/>
      <c r="F145" s="78">
        <f t="shared" si="15"/>
        <v>167</v>
      </c>
      <c r="G145" s="78">
        <f t="shared" si="15"/>
        <v>114</v>
      </c>
      <c r="H145" s="78">
        <f>F145-G145</f>
        <v>53</v>
      </c>
      <c r="I145" s="79">
        <f>G145/F145</f>
        <v>0.68263473053892221</v>
      </c>
      <c r="J145" s="80">
        <f t="shared" si="16"/>
        <v>1421</v>
      </c>
      <c r="K145" s="80">
        <f t="shared" si="16"/>
        <v>399</v>
      </c>
      <c r="L145" s="81">
        <f>J145-K145</f>
        <v>1022</v>
      </c>
      <c r="M145" s="79">
        <f>K145/J145</f>
        <v>0.28078817733990147</v>
      </c>
      <c r="N145" s="78">
        <f t="shared" si="17"/>
        <v>20</v>
      </c>
      <c r="O145" s="78">
        <f t="shared" si="17"/>
        <v>5</v>
      </c>
      <c r="P145" s="78">
        <f>N145-O145</f>
        <v>15</v>
      </c>
      <c r="Q145" s="79">
        <f>O145/N145</f>
        <v>0.25</v>
      </c>
      <c r="R145" s="80">
        <f t="shared" si="18"/>
        <v>358</v>
      </c>
      <c r="S145" s="80">
        <f t="shared" si="18"/>
        <v>52</v>
      </c>
      <c r="T145" s="81">
        <f>R145-S145</f>
        <v>306</v>
      </c>
      <c r="U145" s="79">
        <f>S145/R145</f>
        <v>0.14525139664804471</v>
      </c>
    </row>
    <row r="146" spans="1:21" ht="17.399999999999999">
      <c r="A146" s="172" t="s">
        <v>109</v>
      </c>
      <c r="B146" s="172"/>
      <c r="C146" s="172"/>
      <c r="D146" s="172"/>
      <c r="E146" s="172"/>
      <c r="F146" s="82">
        <f t="shared" si="15"/>
        <v>176</v>
      </c>
      <c r="G146" s="82">
        <f t="shared" si="15"/>
        <v>113</v>
      </c>
      <c r="H146" s="82">
        <f>F146-G146</f>
        <v>63</v>
      </c>
      <c r="I146" s="83">
        <f>G146/F146</f>
        <v>0.64204545454545459</v>
      </c>
      <c r="J146" s="84">
        <f t="shared" si="16"/>
        <v>1948</v>
      </c>
      <c r="K146" s="84">
        <f t="shared" si="16"/>
        <v>674</v>
      </c>
      <c r="L146" s="85">
        <f>J146-K146</f>
        <v>1274</v>
      </c>
      <c r="M146" s="83">
        <f>K146/J146</f>
        <v>0.3459958932238193</v>
      </c>
      <c r="N146" s="82">
        <f t="shared" si="17"/>
        <v>29</v>
      </c>
      <c r="O146" s="82">
        <f t="shared" si="17"/>
        <v>7</v>
      </c>
      <c r="P146" s="82">
        <f>N146-O146</f>
        <v>22</v>
      </c>
      <c r="Q146" s="83">
        <f>O146/N146</f>
        <v>0.2413793103448276</v>
      </c>
      <c r="R146" s="84">
        <f t="shared" si="18"/>
        <v>463</v>
      </c>
      <c r="S146" s="84">
        <f t="shared" si="18"/>
        <v>54</v>
      </c>
      <c r="T146" s="85">
        <f>R146-S146</f>
        <v>409</v>
      </c>
      <c r="U146" s="83">
        <f>S146/R146</f>
        <v>0.11663066954643629</v>
      </c>
    </row>
    <row r="147" spans="1:21" ht="21">
      <c r="A147" s="158" t="s">
        <v>138</v>
      </c>
      <c r="B147" s="158"/>
      <c r="C147" s="158"/>
      <c r="D147" s="158"/>
      <c r="E147" s="158"/>
      <c r="F147" s="86">
        <f t="shared" si="15"/>
        <v>938</v>
      </c>
      <c r="G147" s="86">
        <f t="shared" si="15"/>
        <v>718</v>
      </c>
      <c r="H147" s="86">
        <f>F147-G147</f>
        <v>220</v>
      </c>
      <c r="I147" s="87">
        <f>G147/F147</f>
        <v>0.76545842217484006</v>
      </c>
      <c r="J147" s="88">
        <f t="shared" si="16"/>
        <v>6761</v>
      </c>
      <c r="K147" s="88">
        <f t="shared" si="16"/>
        <v>2253</v>
      </c>
      <c r="L147" s="89">
        <f>J147-K147</f>
        <v>4508</v>
      </c>
      <c r="M147" s="87">
        <f>K147/J147</f>
        <v>0.33323472859044517</v>
      </c>
      <c r="N147" s="86">
        <f t="shared" si="17"/>
        <v>175</v>
      </c>
      <c r="O147" s="86">
        <f t="shared" si="17"/>
        <v>71</v>
      </c>
      <c r="P147" s="86">
        <f>N147-O147</f>
        <v>104</v>
      </c>
      <c r="Q147" s="87">
        <f>O147/N147</f>
        <v>0.40571428571428569</v>
      </c>
      <c r="R147" s="88">
        <f t="shared" si="18"/>
        <v>1666</v>
      </c>
      <c r="S147" s="88">
        <f t="shared" si="18"/>
        <v>267</v>
      </c>
      <c r="T147" s="89">
        <f>R147-S147</f>
        <v>1399</v>
      </c>
      <c r="U147" s="87">
        <f>S147/R147</f>
        <v>0.1602641056422569</v>
      </c>
    </row>
  </sheetData>
  <mergeCells count="116">
    <mergeCell ref="A143:E143"/>
    <mergeCell ref="A144:E144"/>
    <mergeCell ref="A145:E145"/>
    <mergeCell ref="A146:E146"/>
    <mergeCell ref="A147:E147"/>
    <mergeCell ref="E116:T116"/>
    <mergeCell ref="E118:M118"/>
    <mergeCell ref="F119:I119"/>
    <mergeCell ref="J119:M119"/>
    <mergeCell ref="A137:U137"/>
    <mergeCell ref="A138:U138"/>
    <mergeCell ref="A139:U139"/>
    <mergeCell ref="A140:U140"/>
    <mergeCell ref="A141:E142"/>
    <mergeCell ref="F141:M141"/>
    <mergeCell ref="N141:U141"/>
    <mergeCell ref="F142:I142"/>
    <mergeCell ref="J142:M142"/>
    <mergeCell ref="N142:Q142"/>
    <mergeCell ref="R142:U142"/>
    <mergeCell ref="E114:H114"/>
    <mergeCell ref="I114:K114"/>
    <mergeCell ref="L114:N114"/>
    <mergeCell ref="O114:Q114"/>
    <mergeCell ref="R114:T114"/>
    <mergeCell ref="E115:H115"/>
    <mergeCell ref="I115:K115"/>
    <mergeCell ref="L115:N115"/>
    <mergeCell ref="O115:Q115"/>
    <mergeCell ref="R115:T115"/>
    <mergeCell ref="A100:E100"/>
    <mergeCell ref="A101:E101"/>
    <mergeCell ref="E111:T111"/>
    <mergeCell ref="E112:H112"/>
    <mergeCell ref="I112:K112"/>
    <mergeCell ref="L112:N112"/>
    <mergeCell ref="O112:Q112"/>
    <mergeCell ref="R112:T112"/>
    <mergeCell ref="E113:H113"/>
    <mergeCell ref="I113:K113"/>
    <mergeCell ref="L113:N113"/>
    <mergeCell ref="O113:Q113"/>
    <mergeCell ref="R113:T113"/>
    <mergeCell ref="V93:Y94"/>
    <mergeCell ref="F94:I94"/>
    <mergeCell ref="J94:M94"/>
    <mergeCell ref="N94:Q94"/>
    <mergeCell ref="R94:U94"/>
    <mergeCell ref="A96:E96"/>
    <mergeCell ref="A97:E97"/>
    <mergeCell ref="A98:E98"/>
    <mergeCell ref="A99:E99"/>
    <mergeCell ref="A85:E85"/>
    <mergeCell ref="A86:E86"/>
    <mergeCell ref="A87:E87"/>
    <mergeCell ref="A89:U89"/>
    <mergeCell ref="A90:U90"/>
    <mergeCell ref="A91:U91"/>
    <mergeCell ref="A92:U92"/>
    <mergeCell ref="A93:E95"/>
    <mergeCell ref="F93:M93"/>
    <mergeCell ref="N93:U93"/>
    <mergeCell ref="A70:E70"/>
    <mergeCell ref="A71:A84"/>
    <mergeCell ref="B71:B74"/>
    <mergeCell ref="C71:C72"/>
    <mergeCell ref="C73:C74"/>
    <mergeCell ref="B75:B79"/>
    <mergeCell ref="C75:C78"/>
    <mergeCell ref="B80:B81"/>
    <mergeCell ref="B83:B84"/>
    <mergeCell ref="C83:C84"/>
    <mergeCell ref="A53:E53"/>
    <mergeCell ref="A54:A69"/>
    <mergeCell ref="B54:B55"/>
    <mergeCell ref="C54:C55"/>
    <mergeCell ref="B56:B59"/>
    <mergeCell ref="C56:C59"/>
    <mergeCell ref="B60:B61"/>
    <mergeCell ref="C60:C61"/>
    <mergeCell ref="B63:B69"/>
    <mergeCell ref="C63:C68"/>
    <mergeCell ref="A37:E37"/>
    <mergeCell ref="A38:A52"/>
    <mergeCell ref="B38:B40"/>
    <mergeCell ref="C38:C39"/>
    <mergeCell ref="B41:B43"/>
    <mergeCell ref="C41:C43"/>
    <mergeCell ref="B44:B46"/>
    <mergeCell ref="C45:C46"/>
    <mergeCell ref="B47:B51"/>
    <mergeCell ref="C47:C51"/>
    <mergeCell ref="A7:A36"/>
    <mergeCell ref="B8:B25"/>
    <mergeCell ref="C9:C12"/>
    <mergeCell ref="C13:C23"/>
    <mergeCell ref="B26:B30"/>
    <mergeCell ref="C27:C30"/>
    <mergeCell ref="B32:B33"/>
    <mergeCell ref="C32:C33"/>
    <mergeCell ref="B34:B35"/>
    <mergeCell ref="C34:C35"/>
    <mergeCell ref="A1:U1"/>
    <mergeCell ref="A2:U2"/>
    <mergeCell ref="A3:U3"/>
    <mergeCell ref="A4:A6"/>
    <mergeCell ref="B4:B6"/>
    <mergeCell ref="C4:C6"/>
    <mergeCell ref="D4:D6"/>
    <mergeCell ref="E4:E6"/>
    <mergeCell ref="F4:M4"/>
    <mergeCell ref="N4:U4"/>
    <mergeCell ref="F5:I5"/>
    <mergeCell ref="J5:M5"/>
    <mergeCell ref="N5:Q5"/>
    <mergeCell ref="R5:U5"/>
  </mergeCells>
  <pageMargins left="0" right="0" top="0.39374999999999999" bottom="0.39374999999999999" header="0" footer="0"/>
  <pageSetup paperSize="9" firstPageNumber="0" orientation="portrait" horizontalDpi="300" verticalDpi="300"/>
  <headerFooter>
    <oddHeader>&amp;C&amp;A</oddHeader>
    <oddFooter>&amp;CPágina 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7"/>
  <sheetViews>
    <sheetView zoomScale="82" zoomScaleNormal="82" workbookViewId="0">
      <selection sqref="A1:U1"/>
    </sheetView>
  </sheetViews>
  <sheetFormatPr defaultRowHeight="13.8"/>
  <cols>
    <col min="1" max="1" width="3.3984375" customWidth="1"/>
    <col min="2" max="2" width="3.69921875" customWidth="1"/>
    <col min="3" max="3" width="7" customWidth="1"/>
    <col min="4" max="4" width="5.69921875" customWidth="1"/>
    <col min="5" max="5" width="33.8984375" customWidth="1"/>
    <col min="6" max="21" width="7.59765625" customWidth="1"/>
    <col min="22" max="25" width="10.59765625" customWidth="1"/>
    <col min="26" max="64" width="9" customWidth="1"/>
    <col min="65" max="1025" width="10.5" customWidth="1"/>
  </cols>
  <sheetData>
    <row r="1" spans="1:2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</row>
    <row r="2" spans="1:2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</row>
    <row r="3" spans="1:21">
      <c r="A3" s="12" t="s">
        <v>231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</row>
    <row r="4" spans="1:21">
      <c r="A4" s="11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9" t="s">
        <v>8</v>
      </c>
      <c r="G4" s="9"/>
      <c r="H4" s="9"/>
      <c r="I4" s="9"/>
      <c r="J4" s="9"/>
      <c r="K4" s="9"/>
      <c r="L4" s="9"/>
      <c r="M4" s="9"/>
      <c r="N4" s="9" t="s">
        <v>9</v>
      </c>
      <c r="O4" s="9"/>
      <c r="P4" s="9"/>
      <c r="Q4" s="9"/>
      <c r="R4" s="9"/>
      <c r="S4" s="9"/>
      <c r="T4" s="9"/>
      <c r="U4" s="9"/>
    </row>
    <row r="5" spans="1:21">
      <c r="A5" s="11"/>
      <c r="B5" s="10"/>
      <c r="C5" s="10"/>
      <c r="D5" s="10"/>
      <c r="E5" s="10"/>
      <c r="F5" s="9" t="s">
        <v>10</v>
      </c>
      <c r="G5" s="9"/>
      <c r="H5" s="9"/>
      <c r="I5" s="9"/>
      <c r="J5" s="9" t="s">
        <v>11</v>
      </c>
      <c r="K5" s="9"/>
      <c r="L5" s="9"/>
      <c r="M5" s="9"/>
      <c r="N5" s="9" t="s">
        <v>10</v>
      </c>
      <c r="O5" s="9"/>
      <c r="P5" s="9"/>
      <c r="Q5" s="9"/>
      <c r="R5" s="9" t="s">
        <v>11</v>
      </c>
      <c r="S5" s="9"/>
      <c r="T5" s="9"/>
      <c r="U5" s="9"/>
    </row>
    <row r="6" spans="1:21">
      <c r="A6" s="11"/>
      <c r="B6" s="10"/>
      <c r="C6" s="10"/>
      <c r="D6" s="10"/>
      <c r="E6" s="10"/>
      <c r="F6" s="18" t="s">
        <v>12</v>
      </c>
      <c r="G6" s="18" t="s">
        <v>13</v>
      </c>
      <c r="H6" s="18" t="s">
        <v>14</v>
      </c>
      <c r="I6" s="18" t="s">
        <v>15</v>
      </c>
      <c r="J6" s="18" t="s">
        <v>12</v>
      </c>
      <c r="K6" s="18" t="s">
        <v>13</v>
      </c>
      <c r="L6" s="18" t="s">
        <v>14</v>
      </c>
      <c r="M6" s="18" t="s">
        <v>15</v>
      </c>
      <c r="N6" s="18" t="s">
        <v>12</v>
      </c>
      <c r="O6" s="18" t="s">
        <v>13</v>
      </c>
      <c r="P6" s="18" t="s">
        <v>14</v>
      </c>
      <c r="Q6" s="18" t="s">
        <v>15</v>
      </c>
      <c r="R6" s="18" t="s">
        <v>12</v>
      </c>
      <c r="S6" s="18" t="s">
        <v>13</v>
      </c>
      <c r="T6" s="18" t="s">
        <v>14</v>
      </c>
      <c r="U6" s="18" t="s">
        <v>15</v>
      </c>
    </row>
    <row r="7" spans="1:21">
      <c r="A7" s="8" t="s">
        <v>16</v>
      </c>
      <c r="B7" s="19">
        <v>1</v>
      </c>
      <c r="C7" s="20" t="s">
        <v>17</v>
      </c>
      <c r="D7" s="20">
        <v>13669</v>
      </c>
      <c r="E7" s="21" t="s">
        <v>18</v>
      </c>
      <c r="F7" s="22">
        <v>14</v>
      </c>
      <c r="G7" s="23">
        <v>14</v>
      </c>
      <c r="H7" s="22">
        <f>F7-G7</f>
        <v>0</v>
      </c>
      <c r="I7" s="24">
        <f>G7/F7</f>
        <v>1</v>
      </c>
      <c r="J7" s="24"/>
      <c r="K7" s="23"/>
      <c r="L7" s="22"/>
      <c r="M7" s="24"/>
      <c r="N7" s="22"/>
      <c r="O7" s="23"/>
      <c r="P7" s="22"/>
      <c r="Q7" s="24"/>
      <c r="R7" s="22"/>
      <c r="S7" s="23"/>
      <c r="T7" s="22"/>
      <c r="U7" s="24"/>
    </row>
    <row r="8" spans="1:21">
      <c r="A8" s="8"/>
      <c r="B8" s="7">
        <v>2</v>
      </c>
      <c r="C8" s="20" t="s">
        <v>19</v>
      </c>
      <c r="D8" s="20">
        <v>1401</v>
      </c>
      <c r="E8" s="21" t="s">
        <v>20</v>
      </c>
      <c r="F8" s="22">
        <v>29</v>
      </c>
      <c r="G8" s="23">
        <v>29</v>
      </c>
      <c r="H8" s="22">
        <f>F8-G8</f>
        <v>0</v>
      </c>
      <c r="I8" s="24">
        <f>G8/F8</f>
        <v>1</v>
      </c>
      <c r="J8" s="25">
        <v>1</v>
      </c>
      <c r="K8" s="23">
        <v>1</v>
      </c>
      <c r="L8" s="22">
        <f>J8-K8</f>
        <v>0</v>
      </c>
      <c r="M8" s="24">
        <f>K8/J8</f>
        <v>1</v>
      </c>
      <c r="N8" s="22">
        <v>10</v>
      </c>
      <c r="O8" s="23">
        <v>9</v>
      </c>
      <c r="P8" s="22">
        <f>N8-O8</f>
        <v>1</v>
      </c>
      <c r="Q8" s="24">
        <f>O8/N8</f>
        <v>0.9</v>
      </c>
      <c r="R8" s="22"/>
      <c r="S8" s="23"/>
      <c r="T8" s="22"/>
      <c r="U8" s="24"/>
    </row>
    <row r="9" spans="1:21">
      <c r="A9" s="8"/>
      <c r="B9" s="7"/>
      <c r="C9" s="6" t="s">
        <v>21</v>
      </c>
      <c r="D9" s="20">
        <v>1472</v>
      </c>
      <c r="E9" s="21" t="s">
        <v>22</v>
      </c>
      <c r="F9" s="22">
        <v>0</v>
      </c>
      <c r="G9" s="23">
        <v>0</v>
      </c>
      <c r="H9" s="22">
        <f>F9-G9</f>
        <v>0</v>
      </c>
      <c r="I9" s="24"/>
      <c r="J9" s="25">
        <v>0</v>
      </c>
      <c r="K9" s="23"/>
      <c r="L9" s="22">
        <f>J9-K9</f>
        <v>0</v>
      </c>
      <c r="M9" s="24"/>
      <c r="N9" s="22"/>
      <c r="O9" s="23"/>
      <c r="P9" s="22"/>
      <c r="Q9" s="24"/>
      <c r="R9" s="22"/>
      <c r="S9" s="23"/>
      <c r="T9" s="22"/>
      <c r="U9" s="24"/>
    </row>
    <row r="10" spans="1:21">
      <c r="A10" s="8"/>
      <c r="B10" s="7"/>
      <c r="C10" s="6"/>
      <c r="D10" s="20">
        <v>1441</v>
      </c>
      <c r="E10" s="21" t="s">
        <v>23</v>
      </c>
      <c r="F10" s="22"/>
      <c r="G10" s="23"/>
      <c r="H10" s="22"/>
      <c r="I10" s="24"/>
      <c r="J10" s="25"/>
      <c r="K10" s="23"/>
      <c r="L10" s="22"/>
      <c r="M10" s="24"/>
      <c r="N10" s="22">
        <v>10</v>
      </c>
      <c r="O10" s="23">
        <v>9</v>
      </c>
      <c r="P10" s="22">
        <f>N10-O10</f>
        <v>1</v>
      </c>
      <c r="Q10" s="24">
        <f>O10/N10</f>
        <v>0.9</v>
      </c>
      <c r="R10" s="22"/>
      <c r="S10" s="23"/>
      <c r="T10" s="22"/>
      <c r="U10" s="24"/>
    </row>
    <row r="11" spans="1:21">
      <c r="A11" s="8"/>
      <c r="B11" s="7"/>
      <c r="C11" s="6"/>
      <c r="D11" s="20">
        <v>1529</v>
      </c>
      <c r="E11" s="21" t="s">
        <v>24</v>
      </c>
      <c r="F11" s="22">
        <v>45</v>
      </c>
      <c r="G11" s="23">
        <v>41</v>
      </c>
      <c r="H11" s="22">
        <f t="shared" ref="H11:H17" si="0">F11-G11</f>
        <v>4</v>
      </c>
      <c r="I11" s="24">
        <f t="shared" ref="I11:I17" si="1">G11/F11</f>
        <v>0.91111111111111109</v>
      </c>
      <c r="J11" s="25"/>
      <c r="K11" s="23"/>
      <c r="L11" s="22"/>
      <c r="M11" s="24"/>
      <c r="N11" s="22"/>
      <c r="O11" s="23"/>
      <c r="P11" s="22"/>
      <c r="Q11" s="24"/>
      <c r="R11" s="22"/>
      <c r="S11" s="23"/>
      <c r="T11" s="22"/>
      <c r="U11" s="24"/>
    </row>
    <row r="12" spans="1:21">
      <c r="A12" s="8"/>
      <c r="B12" s="7"/>
      <c r="C12" s="6"/>
      <c r="D12" s="20">
        <v>1482</v>
      </c>
      <c r="E12" s="21" t="s">
        <v>25</v>
      </c>
      <c r="F12" s="22">
        <v>32</v>
      </c>
      <c r="G12" s="23">
        <v>28</v>
      </c>
      <c r="H12" s="22">
        <f t="shared" si="0"/>
        <v>4</v>
      </c>
      <c r="I12" s="24">
        <f t="shared" si="1"/>
        <v>0.875</v>
      </c>
      <c r="J12" s="25"/>
      <c r="K12" s="23"/>
      <c r="L12" s="22"/>
      <c r="M12" s="24"/>
      <c r="N12" s="22">
        <v>25</v>
      </c>
      <c r="O12" s="23">
        <v>0</v>
      </c>
      <c r="P12" s="22">
        <f>N12-O12</f>
        <v>25</v>
      </c>
      <c r="Q12" s="24">
        <f>O12/N12</f>
        <v>0</v>
      </c>
      <c r="R12" s="22"/>
      <c r="S12" s="23"/>
      <c r="T12" s="22"/>
      <c r="U12" s="24"/>
    </row>
    <row r="13" spans="1:21">
      <c r="A13" s="8"/>
      <c r="B13" s="7"/>
      <c r="C13" s="6" t="s">
        <v>26</v>
      </c>
      <c r="D13" s="20"/>
      <c r="E13" s="21" t="s">
        <v>27</v>
      </c>
      <c r="F13" s="22">
        <v>30</v>
      </c>
      <c r="G13" s="23">
        <v>30</v>
      </c>
      <c r="H13" s="22">
        <f t="shared" si="0"/>
        <v>0</v>
      </c>
      <c r="I13" s="24">
        <f t="shared" si="1"/>
        <v>1</v>
      </c>
      <c r="J13" s="25">
        <v>0</v>
      </c>
      <c r="K13" s="23"/>
      <c r="L13" s="22">
        <f>J13-K13</f>
        <v>0</v>
      </c>
      <c r="M13" s="24"/>
      <c r="N13" s="22"/>
      <c r="O13" s="23"/>
      <c r="P13" s="22"/>
      <c r="Q13" s="24"/>
      <c r="R13" s="22"/>
      <c r="S13" s="23"/>
      <c r="T13" s="22"/>
      <c r="U13" s="24"/>
    </row>
    <row r="14" spans="1:21">
      <c r="A14" s="8"/>
      <c r="B14" s="7"/>
      <c r="C14" s="6"/>
      <c r="D14" s="20"/>
      <c r="E14" s="21" t="s">
        <v>28</v>
      </c>
      <c r="F14" s="22">
        <v>10</v>
      </c>
      <c r="G14" s="23">
        <v>8</v>
      </c>
      <c r="H14" s="22">
        <f t="shared" si="0"/>
        <v>2</v>
      </c>
      <c r="I14" s="24">
        <f t="shared" si="1"/>
        <v>0.8</v>
      </c>
      <c r="J14" s="25"/>
      <c r="K14" s="23"/>
      <c r="L14" s="22"/>
      <c r="M14" s="24"/>
      <c r="N14" s="22"/>
      <c r="O14" s="23"/>
      <c r="P14" s="22"/>
      <c r="Q14" s="24"/>
      <c r="R14" s="22"/>
      <c r="S14" s="23"/>
      <c r="T14" s="22"/>
      <c r="U14" s="24"/>
    </row>
    <row r="15" spans="1:21">
      <c r="A15" s="8"/>
      <c r="B15" s="7"/>
      <c r="C15" s="6"/>
      <c r="D15" s="20"/>
      <c r="E15" s="21" t="s">
        <v>29</v>
      </c>
      <c r="F15" s="22">
        <v>2</v>
      </c>
      <c r="G15" s="23">
        <v>1</v>
      </c>
      <c r="H15" s="22">
        <f t="shared" si="0"/>
        <v>1</v>
      </c>
      <c r="I15" s="24">
        <f t="shared" si="1"/>
        <v>0.5</v>
      </c>
      <c r="J15" s="25"/>
      <c r="K15" s="23"/>
      <c r="L15" s="22"/>
      <c r="M15" s="24"/>
      <c r="N15" s="22"/>
      <c r="O15" s="23"/>
      <c r="P15" s="22"/>
      <c r="Q15" s="24"/>
      <c r="R15" s="22"/>
      <c r="S15" s="23"/>
      <c r="T15" s="22"/>
      <c r="U15" s="24"/>
    </row>
    <row r="16" spans="1:21">
      <c r="A16" s="8"/>
      <c r="B16" s="7"/>
      <c r="C16" s="6"/>
      <c r="D16" s="20"/>
      <c r="E16" s="21" t="s">
        <v>30</v>
      </c>
      <c r="F16" s="22">
        <v>23</v>
      </c>
      <c r="G16" s="23">
        <v>13</v>
      </c>
      <c r="H16" s="22">
        <f t="shared" si="0"/>
        <v>10</v>
      </c>
      <c r="I16" s="24">
        <f t="shared" si="1"/>
        <v>0.56521739130434778</v>
      </c>
      <c r="J16" s="25"/>
      <c r="K16" s="23"/>
      <c r="L16" s="22"/>
      <c r="M16" s="24"/>
      <c r="N16" s="22"/>
      <c r="O16" s="23"/>
      <c r="P16" s="22"/>
      <c r="Q16" s="24"/>
      <c r="R16" s="22"/>
      <c r="S16" s="23"/>
      <c r="T16" s="22"/>
      <c r="U16" s="24"/>
    </row>
    <row r="17" spans="1:21">
      <c r="A17" s="8"/>
      <c r="B17" s="7"/>
      <c r="C17" s="6"/>
      <c r="D17" s="20"/>
      <c r="E17" s="21" t="s">
        <v>31</v>
      </c>
      <c r="F17" s="22">
        <v>30</v>
      </c>
      <c r="G17" s="23">
        <v>25</v>
      </c>
      <c r="H17" s="22">
        <f t="shared" si="0"/>
        <v>5</v>
      </c>
      <c r="I17" s="24">
        <f t="shared" si="1"/>
        <v>0.83333333333333337</v>
      </c>
      <c r="J17" s="25"/>
      <c r="K17" s="23"/>
      <c r="L17" s="22"/>
      <c r="M17" s="24"/>
      <c r="N17" s="22">
        <v>2</v>
      </c>
      <c r="O17" s="23">
        <v>0</v>
      </c>
      <c r="P17" s="22">
        <f>N17-O17</f>
        <v>2</v>
      </c>
      <c r="Q17" s="24">
        <f>O17/N17</f>
        <v>0</v>
      </c>
      <c r="R17" s="22"/>
      <c r="S17" s="23"/>
      <c r="T17" s="22"/>
      <c r="U17" s="24"/>
    </row>
    <row r="18" spans="1:21">
      <c r="A18" s="8"/>
      <c r="B18" s="7"/>
      <c r="C18" s="6"/>
      <c r="D18" s="20"/>
      <c r="E18" s="21" t="s">
        <v>32</v>
      </c>
      <c r="F18" s="22"/>
      <c r="G18" s="23"/>
      <c r="H18" s="22"/>
      <c r="I18" s="24"/>
      <c r="J18" s="25"/>
      <c r="K18" s="23"/>
      <c r="L18" s="22"/>
      <c r="M18" s="24"/>
      <c r="N18" s="22">
        <v>34</v>
      </c>
      <c r="O18" s="23">
        <v>20</v>
      </c>
      <c r="P18" s="22">
        <f>N18-O18</f>
        <v>14</v>
      </c>
      <c r="Q18" s="24">
        <f>O18/N18</f>
        <v>0.58823529411764708</v>
      </c>
      <c r="R18" s="22"/>
      <c r="S18" s="23"/>
      <c r="T18" s="22"/>
      <c r="U18" s="24"/>
    </row>
    <row r="19" spans="1:21">
      <c r="A19" s="8"/>
      <c r="B19" s="7"/>
      <c r="C19" s="6"/>
      <c r="D19" s="20"/>
      <c r="E19" s="21" t="s">
        <v>33</v>
      </c>
      <c r="F19" s="22">
        <v>29</v>
      </c>
      <c r="G19" s="23">
        <v>28</v>
      </c>
      <c r="H19" s="22">
        <f t="shared" ref="H19:H26" si="2">F19-G19</f>
        <v>1</v>
      </c>
      <c r="I19" s="24">
        <f t="shared" ref="I19:I26" si="3">G19/F19</f>
        <v>0.96551724137931039</v>
      </c>
      <c r="J19" s="25"/>
      <c r="K19" s="23"/>
      <c r="L19" s="22"/>
      <c r="M19" s="24"/>
      <c r="N19" s="22"/>
      <c r="O19" s="23"/>
      <c r="P19" s="22"/>
      <c r="Q19" s="24"/>
      <c r="R19" s="22"/>
      <c r="S19" s="23"/>
      <c r="T19" s="22"/>
      <c r="U19" s="24"/>
    </row>
    <row r="20" spans="1:21">
      <c r="A20" s="8"/>
      <c r="B20" s="7"/>
      <c r="C20" s="6"/>
      <c r="D20" s="20"/>
      <c r="E20" s="21" t="s">
        <v>34</v>
      </c>
      <c r="F20" s="22">
        <v>10</v>
      </c>
      <c r="G20" s="23">
        <v>7</v>
      </c>
      <c r="H20" s="22">
        <f t="shared" si="2"/>
        <v>3</v>
      </c>
      <c r="I20" s="24">
        <f t="shared" si="3"/>
        <v>0.7</v>
      </c>
      <c r="J20" s="25"/>
      <c r="K20" s="23"/>
      <c r="L20" s="22"/>
      <c r="M20" s="24"/>
      <c r="N20" s="22"/>
      <c r="O20" s="23"/>
      <c r="P20" s="22"/>
      <c r="Q20" s="24"/>
      <c r="R20" s="22"/>
      <c r="S20" s="23"/>
      <c r="T20" s="22"/>
      <c r="U20" s="24"/>
    </row>
    <row r="21" spans="1:21">
      <c r="A21" s="8"/>
      <c r="B21" s="7"/>
      <c r="C21" s="6"/>
      <c r="D21" s="20"/>
      <c r="E21" s="21" t="s">
        <v>35</v>
      </c>
      <c r="F21" s="22">
        <v>8</v>
      </c>
      <c r="G21" s="23">
        <v>6</v>
      </c>
      <c r="H21" s="22">
        <f t="shared" si="2"/>
        <v>2</v>
      </c>
      <c r="I21" s="24">
        <f t="shared" si="3"/>
        <v>0.75</v>
      </c>
      <c r="J21" s="25"/>
      <c r="K21" s="23"/>
      <c r="L21" s="22"/>
      <c r="M21" s="24"/>
      <c r="N21" s="22"/>
      <c r="O21" s="23"/>
      <c r="P21" s="22"/>
      <c r="Q21" s="24"/>
      <c r="R21" s="22"/>
      <c r="S21" s="23"/>
      <c r="T21" s="22"/>
      <c r="U21" s="24"/>
    </row>
    <row r="22" spans="1:21">
      <c r="A22" s="8"/>
      <c r="B22" s="7"/>
      <c r="C22" s="6"/>
      <c r="D22" s="20"/>
      <c r="E22" s="21" t="s">
        <v>36</v>
      </c>
      <c r="F22" s="22">
        <v>10</v>
      </c>
      <c r="G22" s="23">
        <v>6</v>
      </c>
      <c r="H22" s="22">
        <f t="shared" si="2"/>
        <v>4</v>
      </c>
      <c r="I22" s="24">
        <f t="shared" si="3"/>
        <v>0.6</v>
      </c>
      <c r="J22" s="25"/>
      <c r="K22" s="23"/>
      <c r="L22" s="22"/>
      <c r="M22" s="24"/>
      <c r="N22" s="22">
        <v>4</v>
      </c>
      <c r="O22" s="23">
        <v>4</v>
      </c>
      <c r="P22" s="22">
        <f>N22-O22</f>
        <v>0</v>
      </c>
      <c r="Q22" s="24">
        <f>O22/N22</f>
        <v>1</v>
      </c>
      <c r="R22" s="22"/>
      <c r="S22" s="23"/>
      <c r="T22" s="22"/>
      <c r="U22" s="24"/>
    </row>
    <row r="23" spans="1:21">
      <c r="A23" s="8"/>
      <c r="B23" s="7"/>
      <c r="C23" s="6"/>
      <c r="D23" s="20"/>
      <c r="E23" s="21" t="s">
        <v>37</v>
      </c>
      <c r="F23" s="22">
        <v>30</v>
      </c>
      <c r="G23" s="23">
        <v>14</v>
      </c>
      <c r="H23" s="22">
        <f t="shared" si="2"/>
        <v>16</v>
      </c>
      <c r="I23" s="24">
        <f t="shared" si="3"/>
        <v>0.46666666666666667</v>
      </c>
      <c r="J23" s="25"/>
      <c r="K23" s="23"/>
      <c r="L23" s="22"/>
      <c r="M23" s="24"/>
      <c r="N23" s="22">
        <v>8</v>
      </c>
      <c r="O23" s="23">
        <v>1</v>
      </c>
      <c r="P23" s="22">
        <f>N23-O23</f>
        <v>7</v>
      </c>
      <c r="Q23" s="24">
        <f>O23/N23</f>
        <v>0.125</v>
      </c>
      <c r="R23" s="22"/>
      <c r="S23" s="23"/>
      <c r="T23" s="22"/>
      <c r="U23" s="24"/>
    </row>
    <row r="24" spans="1:21">
      <c r="A24" s="8"/>
      <c r="B24" s="7"/>
      <c r="C24" s="20" t="s">
        <v>38</v>
      </c>
      <c r="D24" s="20"/>
      <c r="E24" s="21" t="s">
        <v>39</v>
      </c>
      <c r="F24" s="22">
        <v>10</v>
      </c>
      <c r="G24" s="23">
        <v>10</v>
      </c>
      <c r="H24" s="22">
        <f t="shared" si="2"/>
        <v>0</v>
      </c>
      <c r="I24" s="24">
        <f t="shared" si="3"/>
        <v>1</v>
      </c>
      <c r="J24" s="25"/>
      <c r="K24" s="23"/>
      <c r="L24" s="22"/>
      <c r="M24" s="24"/>
      <c r="N24" s="22"/>
      <c r="O24" s="23"/>
      <c r="P24" s="22"/>
      <c r="Q24" s="24"/>
      <c r="R24" s="22"/>
      <c r="S24" s="23"/>
      <c r="T24" s="22"/>
      <c r="U24" s="24"/>
    </row>
    <row r="25" spans="1:21">
      <c r="A25" s="8"/>
      <c r="B25" s="7"/>
      <c r="C25" s="20" t="s">
        <v>40</v>
      </c>
      <c r="D25" s="20"/>
      <c r="E25" s="21" t="s">
        <v>41</v>
      </c>
      <c r="F25" s="22">
        <v>9</v>
      </c>
      <c r="G25" s="23">
        <v>9</v>
      </c>
      <c r="H25" s="22">
        <f t="shared" si="2"/>
        <v>0</v>
      </c>
      <c r="I25" s="24">
        <f t="shared" si="3"/>
        <v>1</v>
      </c>
      <c r="J25" s="25"/>
      <c r="K25" s="23"/>
      <c r="L25" s="22"/>
      <c r="M25" s="24"/>
      <c r="N25" s="22">
        <v>3</v>
      </c>
      <c r="O25" s="23">
        <v>0</v>
      </c>
      <c r="P25" s="22">
        <f>N25-O25</f>
        <v>3</v>
      </c>
      <c r="Q25" s="24">
        <f>O25/N25</f>
        <v>0</v>
      </c>
      <c r="R25" s="22"/>
      <c r="S25" s="23"/>
      <c r="T25" s="22"/>
      <c r="U25" s="24"/>
    </row>
    <row r="26" spans="1:21">
      <c r="A26" s="8"/>
      <c r="B26" s="7">
        <v>3</v>
      </c>
      <c r="C26" s="20" t="s">
        <v>42</v>
      </c>
      <c r="D26" s="20">
        <v>2414</v>
      </c>
      <c r="E26" s="21" t="s">
        <v>43</v>
      </c>
      <c r="F26" s="22">
        <v>0</v>
      </c>
      <c r="G26" s="23">
        <v>0</v>
      </c>
      <c r="H26" s="22">
        <f t="shared" si="2"/>
        <v>0</v>
      </c>
      <c r="I26" s="24" t="e">
        <f t="shared" si="3"/>
        <v>#DIV/0!</v>
      </c>
      <c r="J26" s="25"/>
      <c r="K26" s="23"/>
      <c r="L26" s="22"/>
      <c r="M26" s="24"/>
      <c r="N26" s="22"/>
      <c r="O26" s="23"/>
      <c r="P26" s="22"/>
      <c r="Q26" s="24"/>
      <c r="R26" s="22"/>
      <c r="S26" s="23"/>
      <c r="T26" s="22"/>
      <c r="U26" s="24"/>
    </row>
    <row r="27" spans="1:21">
      <c r="A27" s="8"/>
      <c r="B27" s="7"/>
      <c r="C27" s="6" t="s">
        <v>44</v>
      </c>
      <c r="D27" s="20">
        <v>14747</v>
      </c>
      <c r="E27" s="21" t="s">
        <v>45</v>
      </c>
      <c r="F27" s="22"/>
      <c r="G27" s="23"/>
      <c r="H27" s="22"/>
      <c r="I27" s="24"/>
      <c r="J27" s="25"/>
      <c r="K27" s="23"/>
      <c r="L27" s="22"/>
      <c r="M27" s="24"/>
      <c r="N27" s="22"/>
      <c r="O27" s="23"/>
      <c r="P27" s="22"/>
      <c r="Q27" s="24"/>
      <c r="R27" s="22"/>
      <c r="S27" s="23"/>
      <c r="T27" s="22"/>
      <c r="U27" s="24"/>
    </row>
    <row r="28" spans="1:21">
      <c r="A28" s="8"/>
      <c r="B28" s="7"/>
      <c r="C28" s="6"/>
      <c r="D28" s="20">
        <v>14887</v>
      </c>
      <c r="E28" s="21" t="s">
        <v>46</v>
      </c>
      <c r="F28" s="22">
        <v>12</v>
      </c>
      <c r="G28" s="23">
        <v>12</v>
      </c>
      <c r="H28" s="22">
        <f t="shared" ref="H28:H52" si="4">F28-G28</f>
        <v>0</v>
      </c>
      <c r="I28" s="24">
        <f t="shared" ref="I28:I59" si="5">G28/F28</f>
        <v>1</v>
      </c>
      <c r="J28" s="25">
        <v>4</v>
      </c>
      <c r="K28" s="23">
        <v>2</v>
      </c>
      <c r="L28" s="22">
        <f>J28-K28</f>
        <v>2</v>
      </c>
      <c r="M28" s="24">
        <f>K28/J28</f>
        <v>0.5</v>
      </c>
      <c r="N28" s="22"/>
      <c r="O28" s="23"/>
      <c r="P28" s="22"/>
      <c r="Q28" s="24"/>
      <c r="R28" s="22"/>
      <c r="S28" s="23"/>
      <c r="T28" s="22"/>
      <c r="U28" s="24"/>
    </row>
    <row r="29" spans="1:21">
      <c r="A29" s="8"/>
      <c r="B29" s="7"/>
      <c r="C29" s="6"/>
      <c r="D29" s="20">
        <v>14754</v>
      </c>
      <c r="E29" s="21" t="s">
        <v>47</v>
      </c>
      <c r="F29" s="22">
        <v>12</v>
      </c>
      <c r="G29" s="23">
        <v>12</v>
      </c>
      <c r="H29" s="22">
        <f t="shared" si="4"/>
        <v>0</v>
      </c>
      <c r="I29" s="24">
        <f t="shared" si="5"/>
        <v>1</v>
      </c>
      <c r="J29" s="25"/>
      <c r="K29" s="23"/>
      <c r="L29" s="22"/>
      <c r="M29" s="24"/>
      <c r="N29" s="22"/>
      <c r="O29" s="23"/>
      <c r="P29" s="22"/>
      <c r="Q29" s="24"/>
      <c r="R29" s="22"/>
      <c r="S29" s="23"/>
      <c r="T29" s="22"/>
      <c r="U29" s="24"/>
    </row>
    <row r="30" spans="1:21">
      <c r="A30" s="8"/>
      <c r="B30" s="7"/>
      <c r="C30" s="6"/>
      <c r="D30" s="20">
        <v>14701</v>
      </c>
      <c r="E30" s="21" t="s">
        <v>48</v>
      </c>
      <c r="F30" s="22">
        <v>6</v>
      </c>
      <c r="G30" s="23">
        <v>6</v>
      </c>
      <c r="H30" s="22">
        <f t="shared" si="4"/>
        <v>0</v>
      </c>
      <c r="I30" s="24">
        <f t="shared" si="5"/>
        <v>1</v>
      </c>
      <c r="J30" s="25">
        <v>8</v>
      </c>
      <c r="K30" s="23">
        <v>4</v>
      </c>
      <c r="L30" s="22">
        <f>J30-K30</f>
        <v>4</v>
      </c>
      <c r="M30" s="24">
        <f>K30/J30</f>
        <v>0.5</v>
      </c>
      <c r="N30" s="22"/>
      <c r="O30" s="23"/>
      <c r="P30" s="22"/>
      <c r="Q30" s="24"/>
      <c r="R30" s="22">
        <v>3</v>
      </c>
      <c r="S30" s="23"/>
      <c r="T30" s="22">
        <f>R30-S30</f>
        <v>3</v>
      </c>
      <c r="U30" s="24">
        <f>S30/R30</f>
        <v>0</v>
      </c>
    </row>
    <row r="31" spans="1:21">
      <c r="A31" s="8"/>
      <c r="B31" s="19">
        <v>4</v>
      </c>
      <c r="C31" s="20" t="s">
        <v>49</v>
      </c>
      <c r="D31" s="20">
        <v>9800</v>
      </c>
      <c r="E31" s="21" t="s">
        <v>50</v>
      </c>
      <c r="F31" s="22">
        <v>4</v>
      </c>
      <c r="G31" s="23">
        <v>4</v>
      </c>
      <c r="H31" s="22">
        <f t="shared" si="4"/>
        <v>0</v>
      </c>
      <c r="I31" s="24">
        <f t="shared" si="5"/>
        <v>1</v>
      </c>
      <c r="J31" s="25">
        <v>1</v>
      </c>
      <c r="K31" s="23">
        <v>1</v>
      </c>
      <c r="L31" s="22">
        <f>J31-K31</f>
        <v>0</v>
      </c>
      <c r="M31" s="24">
        <f>K31/J31</f>
        <v>1</v>
      </c>
      <c r="N31" s="22"/>
      <c r="O31" s="23"/>
      <c r="P31" s="22"/>
      <c r="Q31" s="24"/>
      <c r="R31" s="22"/>
      <c r="S31" s="23"/>
      <c r="T31" s="22"/>
      <c r="U31" s="24"/>
    </row>
    <row r="32" spans="1:21">
      <c r="A32" s="8"/>
      <c r="B32" s="7">
        <v>5</v>
      </c>
      <c r="C32" s="6" t="s">
        <v>51</v>
      </c>
      <c r="D32" s="20">
        <v>9258</v>
      </c>
      <c r="E32" s="21" t="s">
        <v>52</v>
      </c>
      <c r="F32" s="22">
        <v>14</v>
      </c>
      <c r="G32" s="23">
        <v>14</v>
      </c>
      <c r="H32" s="22">
        <f t="shared" si="4"/>
        <v>0</v>
      </c>
      <c r="I32" s="24">
        <f t="shared" si="5"/>
        <v>1</v>
      </c>
      <c r="J32" s="25">
        <v>0</v>
      </c>
      <c r="K32" s="23"/>
      <c r="L32" s="22">
        <f>J32-K32</f>
        <v>0</v>
      </c>
      <c r="M32" s="24"/>
      <c r="N32" s="22"/>
      <c r="O32" s="23"/>
      <c r="P32" s="22"/>
      <c r="Q32" s="24"/>
      <c r="R32" s="22"/>
      <c r="S32" s="23"/>
      <c r="T32" s="22"/>
      <c r="U32" s="24"/>
    </row>
    <row r="33" spans="1:25">
      <c r="A33" s="8"/>
      <c r="B33" s="7"/>
      <c r="C33" s="6"/>
      <c r="D33" s="20">
        <v>9222</v>
      </c>
      <c r="E33" s="21" t="s">
        <v>53</v>
      </c>
      <c r="F33" s="22">
        <v>9</v>
      </c>
      <c r="G33" s="23">
        <v>6</v>
      </c>
      <c r="H33" s="22">
        <f t="shared" si="4"/>
        <v>3</v>
      </c>
      <c r="I33" s="24">
        <f t="shared" si="5"/>
        <v>0.66666666666666663</v>
      </c>
      <c r="J33" s="25"/>
      <c r="K33" s="23"/>
      <c r="L33" s="22"/>
      <c r="M33" s="24"/>
      <c r="N33" s="22">
        <v>4</v>
      </c>
      <c r="O33" s="23">
        <v>2</v>
      </c>
      <c r="P33" s="22">
        <f>N33-O33</f>
        <v>2</v>
      </c>
      <c r="Q33" s="24">
        <f>O33/N33</f>
        <v>0.5</v>
      </c>
      <c r="R33" s="22"/>
      <c r="S33" s="23"/>
      <c r="T33" s="22"/>
      <c r="U33" s="24"/>
    </row>
    <row r="34" spans="1:25">
      <c r="A34" s="8"/>
      <c r="B34" s="7">
        <v>6</v>
      </c>
      <c r="C34" s="6" t="s">
        <v>54</v>
      </c>
      <c r="D34" s="20">
        <v>17975</v>
      </c>
      <c r="E34" s="21" t="s">
        <v>55</v>
      </c>
      <c r="F34" s="22">
        <v>6</v>
      </c>
      <c r="G34" s="23">
        <v>6</v>
      </c>
      <c r="H34" s="22">
        <f t="shared" si="4"/>
        <v>0</v>
      </c>
      <c r="I34" s="24">
        <f t="shared" si="5"/>
        <v>1</v>
      </c>
      <c r="J34" s="25"/>
      <c r="K34" s="23"/>
      <c r="L34" s="22" t="s">
        <v>56</v>
      </c>
      <c r="M34" s="24"/>
      <c r="N34" s="22"/>
      <c r="O34" s="23"/>
      <c r="P34" s="22"/>
      <c r="Q34" s="24"/>
      <c r="R34" s="22"/>
      <c r="S34" s="23"/>
      <c r="T34" s="22"/>
      <c r="U34" s="24"/>
    </row>
    <row r="35" spans="1:25">
      <c r="A35" s="8"/>
      <c r="B35" s="7"/>
      <c r="C35" s="6"/>
      <c r="D35" s="20">
        <v>18075</v>
      </c>
      <c r="E35" s="21" t="s">
        <v>57</v>
      </c>
      <c r="F35" s="22">
        <v>5</v>
      </c>
      <c r="G35" s="23">
        <v>5</v>
      </c>
      <c r="H35" s="22">
        <f t="shared" si="4"/>
        <v>0</v>
      </c>
      <c r="I35" s="24">
        <f t="shared" si="5"/>
        <v>1</v>
      </c>
      <c r="J35" s="25"/>
      <c r="K35" s="23"/>
      <c r="L35" s="22" t="s">
        <v>56</v>
      </c>
      <c r="M35" s="24"/>
      <c r="N35" s="22">
        <v>3</v>
      </c>
      <c r="O35" s="23">
        <v>2</v>
      </c>
      <c r="P35" s="22">
        <f>N35-O35</f>
        <v>1</v>
      </c>
      <c r="Q35" s="24">
        <f>O35/N35</f>
        <v>0.66666666666666663</v>
      </c>
      <c r="R35" s="22"/>
      <c r="S35" s="23"/>
      <c r="T35" s="22"/>
      <c r="U35" s="24"/>
    </row>
    <row r="36" spans="1:25">
      <c r="A36" s="8"/>
      <c r="B36" s="19">
        <v>21</v>
      </c>
      <c r="C36" s="20" t="s">
        <v>58</v>
      </c>
      <c r="D36" s="20">
        <v>17053</v>
      </c>
      <c r="E36" s="21" t="s">
        <v>59</v>
      </c>
      <c r="F36" s="22">
        <v>10</v>
      </c>
      <c r="G36" s="23">
        <v>8</v>
      </c>
      <c r="H36" s="22">
        <f t="shared" si="4"/>
        <v>2</v>
      </c>
      <c r="I36" s="24">
        <f t="shared" si="5"/>
        <v>0.8</v>
      </c>
      <c r="J36" s="25"/>
      <c r="K36" s="23"/>
      <c r="L36" s="22" t="s">
        <v>56</v>
      </c>
      <c r="M36" s="24"/>
      <c r="N36" s="22"/>
      <c r="O36" s="23"/>
      <c r="P36" s="22"/>
      <c r="Q36" s="24"/>
      <c r="R36" s="22"/>
      <c r="S36" s="23"/>
      <c r="T36" s="22"/>
      <c r="U36" s="24"/>
    </row>
    <row r="37" spans="1:25">
      <c r="A37" s="5" t="s">
        <v>60</v>
      </c>
      <c r="B37" s="5"/>
      <c r="C37" s="5"/>
      <c r="D37" s="5"/>
      <c r="E37" s="5"/>
      <c r="F37" s="16">
        <f>SUM(F7:F36)</f>
        <v>399</v>
      </c>
      <c r="G37" s="16">
        <f>SUM(G7:G36)</f>
        <v>342</v>
      </c>
      <c r="H37" s="16">
        <f t="shared" si="4"/>
        <v>57</v>
      </c>
      <c r="I37" s="27">
        <f t="shared" si="5"/>
        <v>0.8571428571428571</v>
      </c>
      <c r="J37" s="16">
        <f>SUM(J7:J36)</f>
        <v>14</v>
      </c>
      <c r="K37" s="16"/>
      <c r="L37" s="16">
        <f>J37-K37</f>
        <v>14</v>
      </c>
      <c r="M37" s="27">
        <f>K37/J37</f>
        <v>0</v>
      </c>
      <c r="N37" s="16">
        <f>SUM(N7:N36)</f>
        <v>103</v>
      </c>
      <c r="O37" s="16">
        <f>SUM(O7:O36)</f>
        <v>47</v>
      </c>
      <c r="P37" s="16">
        <f>SUM(P7:P36)</f>
        <v>56</v>
      </c>
      <c r="Q37" s="27">
        <f>O37/N37</f>
        <v>0.4563106796116505</v>
      </c>
      <c r="R37" s="16">
        <f>SUM(R7:R36)</f>
        <v>3</v>
      </c>
      <c r="S37" s="16">
        <f>SUM(S7:S36)</f>
        <v>0</v>
      </c>
      <c r="T37" s="16">
        <f>SUM(T7:T36)</f>
        <v>3</v>
      </c>
      <c r="U37" s="27">
        <f>S37/R37</f>
        <v>0</v>
      </c>
      <c r="V37" s="28"/>
      <c r="W37" s="28"/>
      <c r="X37" s="28"/>
      <c r="Y37" s="28"/>
    </row>
    <row r="38" spans="1:25">
      <c r="A38" s="4" t="s">
        <v>61</v>
      </c>
      <c r="B38" s="3">
        <v>7</v>
      </c>
      <c r="C38" s="2" t="s">
        <v>62</v>
      </c>
      <c r="D38" s="30">
        <v>14087</v>
      </c>
      <c r="E38" s="31" t="s">
        <v>63</v>
      </c>
      <c r="F38" s="32">
        <v>8</v>
      </c>
      <c r="G38" s="33">
        <v>0</v>
      </c>
      <c r="H38" s="32">
        <f t="shared" si="4"/>
        <v>8</v>
      </c>
      <c r="I38" s="34">
        <f t="shared" si="5"/>
        <v>0</v>
      </c>
      <c r="J38" s="35"/>
      <c r="K38" s="33"/>
      <c r="L38" s="32"/>
      <c r="M38" s="34"/>
      <c r="N38" s="32">
        <v>7</v>
      </c>
      <c r="O38" s="33">
        <v>2</v>
      </c>
      <c r="P38" s="32">
        <f>N38-O38</f>
        <v>5</v>
      </c>
      <c r="Q38" s="34">
        <f>O38/N38</f>
        <v>0.2857142857142857</v>
      </c>
      <c r="R38" s="32"/>
      <c r="S38" s="33"/>
      <c r="T38" s="32"/>
      <c r="U38" s="34"/>
    </row>
    <row r="39" spans="1:25">
      <c r="A39" s="4"/>
      <c r="B39" s="3"/>
      <c r="C39" s="2"/>
      <c r="D39" s="30">
        <v>13976</v>
      </c>
      <c r="E39" s="31" t="s">
        <v>64</v>
      </c>
      <c r="F39" s="32">
        <v>10</v>
      </c>
      <c r="G39" s="33">
        <v>10</v>
      </c>
      <c r="H39" s="32">
        <f t="shared" si="4"/>
        <v>0</v>
      </c>
      <c r="I39" s="34">
        <f t="shared" si="5"/>
        <v>1</v>
      </c>
      <c r="J39" s="35"/>
      <c r="K39" s="33"/>
      <c r="L39" s="32"/>
      <c r="M39" s="34"/>
      <c r="N39" s="32">
        <v>3</v>
      </c>
      <c r="O39" s="33">
        <v>3</v>
      </c>
      <c r="P39" s="32">
        <f>N39-O39</f>
        <v>0</v>
      </c>
      <c r="Q39" s="34">
        <f>O39/N39</f>
        <v>1</v>
      </c>
      <c r="R39" s="32"/>
      <c r="S39" s="33"/>
      <c r="T39" s="32"/>
      <c r="U39" s="34"/>
    </row>
    <row r="40" spans="1:25">
      <c r="A40" s="4"/>
      <c r="B40" s="3"/>
      <c r="C40" s="30" t="s">
        <v>65</v>
      </c>
      <c r="D40" s="30">
        <v>13483</v>
      </c>
      <c r="E40" s="31" t="s">
        <v>66</v>
      </c>
      <c r="F40" s="32">
        <v>10</v>
      </c>
      <c r="G40" s="33">
        <v>9</v>
      </c>
      <c r="H40" s="32">
        <f t="shared" si="4"/>
        <v>1</v>
      </c>
      <c r="I40" s="34">
        <f t="shared" si="5"/>
        <v>0.9</v>
      </c>
      <c r="J40" s="35"/>
      <c r="K40" s="33"/>
      <c r="L40" s="32"/>
      <c r="M40" s="34"/>
      <c r="N40" s="32"/>
      <c r="O40" s="33"/>
      <c r="P40" s="32"/>
      <c r="Q40" s="34"/>
      <c r="R40" s="32"/>
      <c r="S40" s="33"/>
      <c r="T40" s="32"/>
      <c r="U40" s="34"/>
    </row>
    <row r="41" spans="1:25">
      <c r="A41" s="4"/>
      <c r="B41" s="3">
        <v>8</v>
      </c>
      <c r="C41" s="2" t="s">
        <v>67</v>
      </c>
      <c r="D41" s="30">
        <v>8752</v>
      </c>
      <c r="E41" s="31" t="s">
        <v>68</v>
      </c>
      <c r="F41" s="32">
        <v>10</v>
      </c>
      <c r="G41" s="33">
        <v>10</v>
      </c>
      <c r="H41" s="32">
        <f t="shared" si="4"/>
        <v>0</v>
      </c>
      <c r="I41" s="34">
        <f t="shared" si="5"/>
        <v>1</v>
      </c>
      <c r="J41" s="35"/>
      <c r="K41" s="33"/>
      <c r="L41" s="32"/>
      <c r="M41" s="34"/>
      <c r="N41" s="32"/>
      <c r="O41" s="33"/>
      <c r="P41" s="32"/>
      <c r="Q41" s="34"/>
      <c r="R41" s="32"/>
      <c r="S41" s="33"/>
      <c r="T41" s="32"/>
      <c r="U41" s="34"/>
    </row>
    <row r="42" spans="1:25">
      <c r="A42" s="4"/>
      <c r="B42" s="3"/>
      <c r="C42" s="2"/>
      <c r="D42" s="30">
        <v>8945</v>
      </c>
      <c r="E42" s="31" t="s">
        <v>69</v>
      </c>
      <c r="F42" s="32">
        <v>6</v>
      </c>
      <c r="G42" s="33">
        <v>0</v>
      </c>
      <c r="H42" s="32">
        <f t="shared" si="4"/>
        <v>6</v>
      </c>
      <c r="I42" s="34">
        <f t="shared" si="5"/>
        <v>0</v>
      </c>
      <c r="J42" s="35"/>
      <c r="K42" s="33"/>
      <c r="L42" s="32"/>
      <c r="M42" s="34"/>
      <c r="N42" s="32"/>
      <c r="O42" s="33"/>
      <c r="P42" s="32"/>
      <c r="Q42" s="34"/>
      <c r="R42" s="32"/>
      <c r="S42" s="33"/>
      <c r="T42" s="32"/>
      <c r="U42" s="34"/>
    </row>
    <row r="43" spans="1:25">
      <c r="A43" s="4"/>
      <c r="B43" s="3"/>
      <c r="C43" s="2"/>
      <c r="D43" s="30">
        <v>8747</v>
      </c>
      <c r="E43" s="31" t="s">
        <v>70</v>
      </c>
      <c r="F43" s="32">
        <v>10</v>
      </c>
      <c r="G43" s="33">
        <v>10</v>
      </c>
      <c r="H43" s="32">
        <f t="shared" si="4"/>
        <v>0</v>
      </c>
      <c r="I43" s="34">
        <f t="shared" si="5"/>
        <v>1</v>
      </c>
      <c r="J43" s="35"/>
      <c r="K43" s="33"/>
      <c r="L43" s="32"/>
      <c r="M43" s="34"/>
      <c r="N43" s="32"/>
      <c r="O43" s="33"/>
      <c r="P43" s="32"/>
      <c r="Q43" s="34"/>
      <c r="R43" s="32"/>
      <c r="S43" s="33"/>
      <c r="T43" s="32"/>
      <c r="U43" s="34"/>
    </row>
    <row r="44" spans="1:25">
      <c r="A44" s="4"/>
      <c r="B44" s="3">
        <v>9</v>
      </c>
      <c r="C44" s="30" t="s">
        <v>71</v>
      </c>
      <c r="D44" s="30">
        <v>13091</v>
      </c>
      <c r="E44" s="31" t="s">
        <v>72</v>
      </c>
      <c r="F44" s="32">
        <v>3</v>
      </c>
      <c r="G44" s="33">
        <v>3</v>
      </c>
      <c r="H44" s="32">
        <f t="shared" si="4"/>
        <v>0</v>
      </c>
      <c r="I44" s="34">
        <f t="shared" si="5"/>
        <v>1</v>
      </c>
      <c r="J44" s="35">
        <v>2</v>
      </c>
      <c r="K44" s="33">
        <v>2</v>
      </c>
      <c r="L44" s="32">
        <f>J44-K44</f>
        <v>0</v>
      </c>
      <c r="M44" s="34">
        <f>K44/J44</f>
        <v>1</v>
      </c>
      <c r="N44" s="32"/>
      <c r="O44" s="33"/>
      <c r="P44" s="32"/>
      <c r="Q44" s="34"/>
      <c r="R44" s="32"/>
      <c r="S44" s="33"/>
      <c r="T44" s="32"/>
      <c r="U44" s="34"/>
    </row>
    <row r="45" spans="1:25">
      <c r="A45" s="4"/>
      <c r="B45" s="3"/>
      <c r="C45" s="2" t="s">
        <v>73</v>
      </c>
      <c r="D45" s="30">
        <v>8473</v>
      </c>
      <c r="E45" s="31" t="s">
        <v>74</v>
      </c>
      <c r="F45" s="32">
        <v>12</v>
      </c>
      <c r="G45" s="33">
        <v>12</v>
      </c>
      <c r="H45" s="32">
        <f t="shared" si="4"/>
        <v>0</v>
      </c>
      <c r="I45" s="34">
        <f t="shared" si="5"/>
        <v>1</v>
      </c>
      <c r="J45" s="35"/>
      <c r="K45" s="33"/>
      <c r="L45" s="32"/>
      <c r="M45" s="34"/>
      <c r="N45" s="32">
        <v>1</v>
      </c>
      <c r="O45" s="33">
        <v>1</v>
      </c>
      <c r="P45" s="32">
        <f>N45-O45</f>
        <v>0</v>
      </c>
      <c r="Q45" s="34">
        <f>O45/N45</f>
        <v>1</v>
      </c>
      <c r="R45" s="32">
        <v>0</v>
      </c>
      <c r="S45" s="33"/>
      <c r="T45" s="32">
        <f>R45-S45</f>
        <v>0</v>
      </c>
      <c r="U45" s="34" t="e">
        <f>S45/R45</f>
        <v>#DIV/0!</v>
      </c>
    </row>
    <row r="46" spans="1:25">
      <c r="A46" s="4"/>
      <c r="B46" s="3"/>
      <c r="C46" s="2"/>
      <c r="D46" s="30">
        <v>8639</v>
      </c>
      <c r="E46" s="31" t="s">
        <v>75</v>
      </c>
      <c r="F46" s="32">
        <v>30</v>
      </c>
      <c r="G46" s="33">
        <v>23</v>
      </c>
      <c r="H46" s="32">
        <f t="shared" si="4"/>
        <v>7</v>
      </c>
      <c r="I46" s="34">
        <f t="shared" si="5"/>
        <v>0.76666666666666672</v>
      </c>
      <c r="J46" s="35"/>
      <c r="K46" s="33"/>
      <c r="L46" s="32"/>
      <c r="M46" s="34"/>
      <c r="N46" s="32"/>
      <c r="O46" s="33"/>
      <c r="P46" s="32"/>
      <c r="Q46" s="34"/>
      <c r="R46" s="32"/>
      <c r="S46" s="33"/>
      <c r="T46" s="32"/>
      <c r="U46" s="34"/>
    </row>
    <row r="47" spans="1:25">
      <c r="A47" s="4"/>
      <c r="B47" s="3">
        <v>10</v>
      </c>
      <c r="C47" s="2" t="s">
        <v>76</v>
      </c>
      <c r="D47" s="30">
        <v>1981</v>
      </c>
      <c r="E47" s="31" t="s">
        <v>77</v>
      </c>
      <c r="F47" s="32">
        <v>5</v>
      </c>
      <c r="G47" s="33">
        <v>0</v>
      </c>
      <c r="H47" s="32">
        <f t="shared" si="4"/>
        <v>5</v>
      </c>
      <c r="I47" s="34">
        <f t="shared" si="5"/>
        <v>0</v>
      </c>
      <c r="J47" s="35"/>
      <c r="K47" s="33"/>
      <c r="L47" s="32"/>
      <c r="M47" s="34"/>
      <c r="N47" s="32"/>
      <c r="O47" s="33"/>
      <c r="P47" s="32"/>
      <c r="Q47" s="34"/>
      <c r="R47" s="32"/>
      <c r="S47" s="33"/>
      <c r="T47" s="32"/>
      <c r="U47" s="34"/>
    </row>
    <row r="48" spans="1:25">
      <c r="A48" s="4"/>
      <c r="B48" s="3"/>
      <c r="C48" s="2"/>
      <c r="D48" s="30">
        <v>1944</v>
      </c>
      <c r="E48" s="31" t="s">
        <v>78</v>
      </c>
      <c r="F48" s="32">
        <v>9</v>
      </c>
      <c r="G48" s="33">
        <v>9</v>
      </c>
      <c r="H48" s="32">
        <f t="shared" si="4"/>
        <v>0</v>
      </c>
      <c r="I48" s="34">
        <f t="shared" si="5"/>
        <v>1</v>
      </c>
      <c r="J48" s="35">
        <v>14</v>
      </c>
      <c r="K48" s="33">
        <v>13</v>
      </c>
      <c r="L48" s="32">
        <f>J48-K48</f>
        <v>1</v>
      </c>
      <c r="M48" s="34">
        <f>K48/J48</f>
        <v>0.9285714285714286</v>
      </c>
      <c r="N48" s="32"/>
      <c r="O48" s="33"/>
      <c r="P48" s="32"/>
      <c r="Q48" s="34"/>
      <c r="R48" s="32"/>
      <c r="S48" s="33"/>
      <c r="T48" s="32"/>
      <c r="U48" s="34"/>
    </row>
    <row r="49" spans="1:25">
      <c r="A49" s="4"/>
      <c r="B49" s="3"/>
      <c r="C49" s="2"/>
      <c r="D49" s="30">
        <v>2038</v>
      </c>
      <c r="E49" s="31" t="s">
        <v>79</v>
      </c>
      <c r="F49" s="32">
        <v>8</v>
      </c>
      <c r="G49" s="33">
        <v>6</v>
      </c>
      <c r="H49" s="32">
        <f t="shared" si="4"/>
        <v>2</v>
      </c>
      <c r="I49" s="34">
        <f t="shared" si="5"/>
        <v>0.75</v>
      </c>
      <c r="J49" s="35"/>
      <c r="K49" s="33"/>
      <c r="L49" s="32"/>
      <c r="M49" s="34"/>
      <c r="N49" s="32">
        <v>2</v>
      </c>
      <c r="O49" s="33">
        <v>1</v>
      </c>
      <c r="P49" s="32">
        <f>N49-O49</f>
        <v>1</v>
      </c>
      <c r="Q49" s="34">
        <f>O49/N49</f>
        <v>0.5</v>
      </c>
      <c r="R49" s="32"/>
      <c r="S49" s="33"/>
      <c r="T49" s="32"/>
      <c r="U49" s="34"/>
    </row>
    <row r="50" spans="1:25">
      <c r="A50" s="4"/>
      <c r="B50" s="3"/>
      <c r="C50" s="2"/>
      <c r="D50" s="30">
        <v>1987</v>
      </c>
      <c r="E50" s="31" t="s">
        <v>80</v>
      </c>
      <c r="F50" s="32">
        <v>14</v>
      </c>
      <c r="G50" s="33">
        <v>14</v>
      </c>
      <c r="H50" s="32">
        <f t="shared" si="4"/>
        <v>0</v>
      </c>
      <c r="I50" s="34">
        <f t="shared" si="5"/>
        <v>1</v>
      </c>
      <c r="J50" s="35">
        <v>5</v>
      </c>
      <c r="K50" s="33">
        <v>5</v>
      </c>
      <c r="L50" s="32">
        <f>J50-K50</f>
        <v>0</v>
      </c>
      <c r="M50" s="34">
        <f>K50/J50</f>
        <v>1</v>
      </c>
      <c r="N50" s="32">
        <v>5</v>
      </c>
      <c r="O50" s="33">
        <v>3</v>
      </c>
      <c r="P50" s="32">
        <f>N50-O50</f>
        <v>2</v>
      </c>
      <c r="Q50" s="34">
        <f>O50/N50</f>
        <v>0.6</v>
      </c>
      <c r="R50" s="32"/>
      <c r="S50" s="33"/>
      <c r="T50" s="32"/>
      <c r="U50" s="34"/>
    </row>
    <row r="51" spans="1:25">
      <c r="A51" s="4"/>
      <c r="B51" s="3"/>
      <c r="C51" s="2"/>
      <c r="D51" s="30">
        <v>2055</v>
      </c>
      <c r="E51" s="31" t="s">
        <v>81</v>
      </c>
      <c r="F51" s="32">
        <v>5</v>
      </c>
      <c r="G51" s="33">
        <v>5</v>
      </c>
      <c r="H51" s="32">
        <f t="shared" si="4"/>
        <v>0</v>
      </c>
      <c r="I51" s="34">
        <f t="shared" si="5"/>
        <v>1</v>
      </c>
      <c r="J51" s="35">
        <v>1</v>
      </c>
      <c r="K51" s="33">
        <v>1</v>
      </c>
      <c r="L51" s="32">
        <f>J51-K51</f>
        <v>0</v>
      </c>
      <c r="M51" s="34">
        <f>K51/J51</f>
        <v>1</v>
      </c>
      <c r="N51" s="32">
        <v>2</v>
      </c>
      <c r="O51" s="33">
        <v>2</v>
      </c>
      <c r="P51" s="32">
        <f>N51-O51</f>
        <v>0</v>
      </c>
      <c r="Q51" s="34">
        <f>O51/N51</f>
        <v>1</v>
      </c>
      <c r="R51" s="32"/>
      <c r="S51" s="33"/>
      <c r="T51" s="32"/>
      <c r="U51" s="34"/>
    </row>
    <row r="52" spans="1:25">
      <c r="A52" s="4"/>
      <c r="B52" s="29">
        <v>20</v>
      </c>
      <c r="C52" s="30" t="s">
        <v>82</v>
      </c>
      <c r="D52" s="30">
        <v>17277</v>
      </c>
      <c r="E52" s="31" t="s">
        <v>83</v>
      </c>
      <c r="F52" s="32">
        <v>20</v>
      </c>
      <c r="G52" s="33">
        <v>20</v>
      </c>
      <c r="H52" s="32">
        <f t="shared" si="4"/>
        <v>0</v>
      </c>
      <c r="I52" s="34">
        <f t="shared" si="5"/>
        <v>1</v>
      </c>
      <c r="J52" s="35"/>
      <c r="K52" s="33"/>
      <c r="L52" s="32"/>
      <c r="M52" s="34"/>
      <c r="N52" s="32"/>
      <c r="O52" s="33"/>
      <c r="P52" s="32"/>
      <c r="Q52" s="34"/>
      <c r="R52" s="32"/>
      <c r="S52" s="33"/>
      <c r="T52" s="32"/>
      <c r="U52" s="34"/>
    </row>
    <row r="53" spans="1:25">
      <c r="A53" s="5" t="s">
        <v>84</v>
      </c>
      <c r="B53" s="5"/>
      <c r="C53" s="5"/>
      <c r="D53" s="5"/>
      <c r="E53" s="5"/>
      <c r="F53" s="16">
        <f>SUM(F38:F52)</f>
        <v>160</v>
      </c>
      <c r="G53" s="16">
        <f>SUM(G38:G52)</f>
        <v>131</v>
      </c>
      <c r="H53" s="16">
        <f>SUM(H38:H52)</f>
        <v>29</v>
      </c>
      <c r="I53" s="27">
        <f t="shared" si="5"/>
        <v>0.81874999999999998</v>
      </c>
      <c r="J53" s="16">
        <f>SUM(J38:J52)</f>
        <v>22</v>
      </c>
      <c r="K53" s="16">
        <f>SUM(K38:K52)</f>
        <v>21</v>
      </c>
      <c r="L53" s="16">
        <f>SUM(L38:L52)</f>
        <v>1</v>
      </c>
      <c r="M53" s="27">
        <f>K53/J53</f>
        <v>0.95454545454545459</v>
      </c>
      <c r="N53" s="16">
        <f>SUM(N38:N52)</f>
        <v>20</v>
      </c>
      <c r="O53" s="16">
        <f>SUM(O38:O52)</f>
        <v>12</v>
      </c>
      <c r="P53" s="16">
        <f>N53-O53</f>
        <v>8</v>
      </c>
      <c r="Q53" s="27">
        <f>O53/N53</f>
        <v>0.6</v>
      </c>
      <c r="R53" s="16">
        <f>SUM(R38:R52)</f>
        <v>0</v>
      </c>
      <c r="S53" s="16">
        <f>SUM(S38:S52)</f>
        <v>0</v>
      </c>
      <c r="T53" s="16">
        <f>R53-S53</f>
        <v>0</v>
      </c>
      <c r="U53" s="27" t="e">
        <f>S53/R53</f>
        <v>#DIV/0!</v>
      </c>
      <c r="V53" s="28"/>
      <c r="W53" s="28"/>
      <c r="X53" s="28"/>
      <c r="Y53" s="28"/>
    </row>
    <row r="54" spans="1:25">
      <c r="A54" s="1" t="s">
        <v>85</v>
      </c>
      <c r="B54" s="148">
        <v>11</v>
      </c>
      <c r="C54" s="149" t="s">
        <v>86</v>
      </c>
      <c r="D54" s="37">
        <v>1643</v>
      </c>
      <c r="E54" s="38" t="s">
        <v>87</v>
      </c>
      <c r="F54" s="39">
        <v>7</v>
      </c>
      <c r="G54" s="40">
        <v>7</v>
      </c>
      <c r="H54" s="39">
        <f t="shared" ref="H54:H69" si="6">F54-G54</f>
        <v>0</v>
      </c>
      <c r="I54" s="41">
        <f t="shared" si="5"/>
        <v>1</v>
      </c>
      <c r="J54" s="39">
        <v>0</v>
      </c>
      <c r="K54" s="40"/>
      <c r="L54" s="39">
        <f>J54-K54</f>
        <v>0</v>
      </c>
      <c r="M54" s="41"/>
      <c r="N54" s="39">
        <v>3</v>
      </c>
      <c r="O54" s="40">
        <v>0</v>
      </c>
      <c r="P54" s="39">
        <v>3</v>
      </c>
      <c r="Q54" s="41">
        <f>O54/N54</f>
        <v>0</v>
      </c>
      <c r="R54" s="41"/>
      <c r="S54" s="42"/>
      <c r="T54" s="41"/>
      <c r="U54" s="41"/>
    </row>
    <row r="55" spans="1:25">
      <c r="A55" s="1"/>
      <c r="B55" s="148"/>
      <c r="C55" s="149"/>
      <c r="D55" s="37">
        <v>1634</v>
      </c>
      <c r="E55" s="38" t="s">
        <v>88</v>
      </c>
      <c r="F55" s="39">
        <v>7</v>
      </c>
      <c r="G55" s="40">
        <v>7</v>
      </c>
      <c r="H55" s="39">
        <f t="shared" si="6"/>
        <v>0</v>
      </c>
      <c r="I55" s="41">
        <f t="shared" si="5"/>
        <v>1</v>
      </c>
      <c r="J55" s="39">
        <v>0</v>
      </c>
      <c r="K55" s="40"/>
      <c r="L55" s="39">
        <f>J55-K55</f>
        <v>0</v>
      </c>
      <c r="M55" s="41" t="e">
        <f>K55/J55</f>
        <v>#DIV/0!</v>
      </c>
      <c r="N55" s="39"/>
      <c r="O55" s="40"/>
      <c r="P55" s="39"/>
      <c r="Q55" s="41"/>
      <c r="R55" s="41"/>
      <c r="S55" s="42"/>
      <c r="T55" s="41"/>
      <c r="U55" s="41"/>
    </row>
    <row r="56" spans="1:25">
      <c r="A56" s="1"/>
      <c r="B56" s="148">
        <v>12</v>
      </c>
      <c r="C56" s="149" t="s">
        <v>89</v>
      </c>
      <c r="D56" s="37">
        <v>17694</v>
      </c>
      <c r="E56" s="38" t="s">
        <v>90</v>
      </c>
      <c r="F56" s="39">
        <v>10</v>
      </c>
      <c r="G56" s="40">
        <v>7</v>
      </c>
      <c r="H56" s="39">
        <f t="shared" si="6"/>
        <v>3</v>
      </c>
      <c r="I56" s="41">
        <f t="shared" si="5"/>
        <v>0.7</v>
      </c>
      <c r="J56" s="39"/>
      <c r="K56" s="40"/>
      <c r="L56" s="39"/>
      <c r="M56" s="41"/>
      <c r="N56" s="39">
        <v>2</v>
      </c>
      <c r="O56" s="40">
        <v>2</v>
      </c>
      <c r="P56" s="39">
        <f>N56-O56</f>
        <v>0</v>
      </c>
      <c r="Q56" s="41">
        <f>O56/N56</f>
        <v>1</v>
      </c>
      <c r="R56" s="41"/>
      <c r="S56" s="42"/>
      <c r="T56" s="41"/>
      <c r="U56" s="41"/>
    </row>
    <row r="57" spans="1:25">
      <c r="A57" s="1"/>
      <c r="B57" s="148"/>
      <c r="C57" s="149"/>
      <c r="D57" s="37">
        <v>17724</v>
      </c>
      <c r="E57" s="38" t="s">
        <v>91</v>
      </c>
      <c r="F57" s="39">
        <v>10</v>
      </c>
      <c r="G57" s="40">
        <v>10</v>
      </c>
      <c r="H57" s="39">
        <f t="shared" si="6"/>
        <v>0</v>
      </c>
      <c r="I57" s="41">
        <f t="shared" si="5"/>
        <v>1</v>
      </c>
      <c r="J57" s="39"/>
      <c r="K57" s="40"/>
      <c r="L57" s="39"/>
      <c r="M57" s="41"/>
      <c r="N57" s="39"/>
      <c r="O57" s="40"/>
      <c r="P57" s="39"/>
      <c r="Q57" s="41"/>
      <c r="R57" s="41"/>
      <c r="S57" s="42"/>
      <c r="T57" s="41"/>
      <c r="U57" s="41"/>
    </row>
    <row r="58" spans="1:25">
      <c r="A58" s="1"/>
      <c r="B58" s="148"/>
      <c r="C58" s="149"/>
      <c r="D58" s="37">
        <v>17695</v>
      </c>
      <c r="E58" s="38" t="s">
        <v>92</v>
      </c>
      <c r="F58" s="39">
        <v>10</v>
      </c>
      <c r="G58" s="40">
        <v>9</v>
      </c>
      <c r="H58" s="39">
        <f t="shared" si="6"/>
        <v>1</v>
      </c>
      <c r="I58" s="41">
        <f t="shared" si="5"/>
        <v>0.9</v>
      </c>
      <c r="J58" s="39"/>
      <c r="K58" s="40"/>
      <c r="L58" s="39"/>
      <c r="M58" s="41"/>
      <c r="N58" s="39">
        <v>2</v>
      </c>
      <c r="O58" s="40">
        <v>2</v>
      </c>
      <c r="P58" s="39">
        <f>N58-O58</f>
        <v>0</v>
      </c>
      <c r="Q58" s="41">
        <f>O58/N58</f>
        <v>1</v>
      </c>
      <c r="R58" s="41"/>
      <c r="S58" s="42"/>
      <c r="T58" s="41"/>
      <c r="U58" s="41"/>
    </row>
    <row r="59" spans="1:25">
      <c r="A59" s="1"/>
      <c r="B59" s="148"/>
      <c r="C59" s="149"/>
      <c r="D59" s="37">
        <v>24293</v>
      </c>
      <c r="E59" s="38" t="s">
        <v>93</v>
      </c>
      <c r="F59" s="39">
        <v>14</v>
      </c>
      <c r="G59" s="40">
        <v>3</v>
      </c>
      <c r="H59" s="39">
        <f t="shared" si="6"/>
        <v>11</v>
      </c>
      <c r="I59" s="41">
        <f t="shared" si="5"/>
        <v>0.21428571428571427</v>
      </c>
      <c r="J59" s="39"/>
      <c r="K59" s="40"/>
      <c r="L59" s="39"/>
      <c r="M59" s="41"/>
      <c r="N59" s="39"/>
      <c r="O59" s="40"/>
      <c r="P59" s="39"/>
      <c r="Q59" s="41"/>
      <c r="R59" s="41"/>
      <c r="S59" s="42"/>
      <c r="T59" s="41"/>
      <c r="U59" s="41"/>
    </row>
    <row r="60" spans="1:25">
      <c r="A60" s="1"/>
      <c r="B60" s="148">
        <v>13</v>
      </c>
      <c r="C60" s="149" t="s">
        <v>94</v>
      </c>
      <c r="D60" s="37">
        <v>2631</v>
      </c>
      <c r="E60" s="38" t="s">
        <v>95</v>
      </c>
      <c r="F60" s="39">
        <v>8</v>
      </c>
      <c r="G60" s="40">
        <v>7</v>
      </c>
      <c r="H60" s="39">
        <f t="shared" si="6"/>
        <v>1</v>
      </c>
      <c r="I60" s="41">
        <f t="shared" ref="I60:I86" si="7">G60/F60</f>
        <v>0.875</v>
      </c>
      <c r="J60" s="39"/>
      <c r="K60" s="40"/>
      <c r="L60" s="39"/>
      <c r="M60" s="41"/>
      <c r="N60" s="39"/>
      <c r="O60" s="40"/>
      <c r="P60" s="39"/>
      <c r="Q60" s="41"/>
      <c r="R60" s="41"/>
      <c r="S60" s="42"/>
      <c r="T60" s="41"/>
      <c r="U60" s="41"/>
    </row>
    <row r="61" spans="1:25">
      <c r="A61" s="1"/>
      <c r="B61" s="148"/>
      <c r="C61" s="149"/>
      <c r="D61" s="37">
        <v>2619</v>
      </c>
      <c r="E61" s="38" t="s">
        <v>96</v>
      </c>
      <c r="F61" s="39">
        <v>8</v>
      </c>
      <c r="G61" s="40">
        <v>8</v>
      </c>
      <c r="H61" s="39">
        <f t="shared" si="6"/>
        <v>0</v>
      </c>
      <c r="I61" s="41">
        <f t="shared" si="7"/>
        <v>1</v>
      </c>
      <c r="J61" s="39">
        <v>2</v>
      </c>
      <c r="K61" s="40"/>
      <c r="L61" s="39">
        <f>J61-K61</f>
        <v>2</v>
      </c>
      <c r="M61" s="41">
        <f>K61/J61</f>
        <v>0</v>
      </c>
      <c r="N61" s="39"/>
      <c r="O61" s="40"/>
      <c r="P61" s="39"/>
      <c r="Q61" s="41"/>
      <c r="R61" s="41"/>
      <c r="S61" s="42"/>
      <c r="T61" s="41"/>
      <c r="U61" s="41"/>
    </row>
    <row r="62" spans="1:25">
      <c r="A62" s="1"/>
      <c r="B62" s="36">
        <v>14</v>
      </c>
      <c r="C62" s="37" t="s">
        <v>97</v>
      </c>
      <c r="D62" s="37">
        <v>13825</v>
      </c>
      <c r="E62" s="38" t="s">
        <v>98</v>
      </c>
      <c r="F62" s="39">
        <v>10</v>
      </c>
      <c r="G62" s="40">
        <v>9</v>
      </c>
      <c r="H62" s="39">
        <f t="shared" si="6"/>
        <v>1</v>
      </c>
      <c r="I62" s="41">
        <f t="shared" si="7"/>
        <v>0.9</v>
      </c>
      <c r="J62" s="39"/>
      <c r="K62" s="40"/>
      <c r="L62" s="39"/>
      <c r="M62" s="41"/>
      <c r="N62" s="39">
        <v>1</v>
      </c>
      <c r="O62" s="40">
        <v>0</v>
      </c>
      <c r="P62" s="39">
        <f>N62-O62</f>
        <v>1</v>
      </c>
      <c r="Q62" s="41">
        <f>O62/N62</f>
        <v>0</v>
      </c>
      <c r="R62" s="41"/>
      <c r="S62" s="42"/>
      <c r="T62" s="41"/>
      <c r="U62" s="41"/>
    </row>
    <row r="63" spans="1:25">
      <c r="A63" s="1"/>
      <c r="B63" s="148">
        <v>15</v>
      </c>
      <c r="C63" s="149" t="s">
        <v>99</v>
      </c>
      <c r="D63" s="37">
        <v>12228</v>
      </c>
      <c r="E63" s="38" t="s">
        <v>100</v>
      </c>
      <c r="F63" s="39">
        <v>6</v>
      </c>
      <c r="G63" s="40">
        <v>6</v>
      </c>
      <c r="H63" s="39">
        <f t="shared" si="6"/>
        <v>0</v>
      </c>
      <c r="I63" s="41">
        <f t="shared" si="7"/>
        <v>1</v>
      </c>
      <c r="J63" s="39"/>
      <c r="K63" s="40"/>
      <c r="L63" s="39"/>
      <c r="M63" s="41"/>
      <c r="N63" s="39"/>
      <c r="O63" s="40"/>
      <c r="P63" s="39"/>
      <c r="Q63" s="41"/>
      <c r="R63" s="41"/>
      <c r="S63" s="42"/>
      <c r="T63" s="41"/>
      <c r="U63" s="41"/>
    </row>
    <row r="64" spans="1:25">
      <c r="A64" s="1"/>
      <c r="B64" s="148"/>
      <c r="C64" s="149"/>
      <c r="D64" s="37">
        <v>12515</v>
      </c>
      <c r="E64" s="38" t="s">
        <v>101</v>
      </c>
      <c r="F64" s="39">
        <v>6</v>
      </c>
      <c r="G64" s="40">
        <v>5</v>
      </c>
      <c r="H64" s="39">
        <f t="shared" si="6"/>
        <v>1</v>
      </c>
      <c r="I64" s="41">
        <f t="shared" si="7"/>
        <v>0.83333333333333337</v>
      </c>
      <c r="J64" s="39"/>
      <c r="K64" s="40"/>
      <c r="L64" s="39"/>
      <c r="M64" s="41"/>
      <c r="N64" s="39"/>
      <c r="O64" s="40"/>
      <c r="P64" s="39"/>
      <c r="Q64" s="41"/>
      <c r="R64" s="41"/>
      <c r="S64" s="42"/>
      <c r="T64" s="41"/>
      <c r="U64" s="41"/>
    </row>
    <row r="65" spans="1:25">
      <c r="A65" s="1"/>
      <c r="B65" s="148"/>
      <c r="C65" s="149"/>
      <c r="D65" s="37">
        <v>12127</v>
      </c>
      <c r="E65" s="38" t="s">
        <v>102</v>
      </c>
      <c r="F65" s="39">
        <v>8</v>
      </c>
      <c r="G65" s="40">
        <v>8</v>
      </c>
      <c r="H65" s="39">
        <f t="shared" si="6"/>
        <v>0</v>
      </c>
      <c r="I65" s="41">
        <f t="shared" si="7"/>
        <v>1</v>
      </c>
      <c r="J65" s="39"/>
      <c r="K65" s="40"/>
      <c r="L65" s="39"/>
      <c r="M65" s="41"/>
      <c r="N65" s="39">
        <v>6</v>
      </c>
      <c r="O65" s="40">
        <v>1</v>
      </c>
      <c r="P65" s="39">
        <f>N65-O65</f>
        <v>5</v>
      </c>
      <c r="Q65" s="41">
        <f>O65/N65</f>
        <v>0.16666666666666666</v>
      </c>
      <c r="R65" s="41"/>
      <c r="S65" s="42"/>
      <c r="T65" s="41"/>
      <c r="U65" s="41"/>
    </row>
    <row r="66" spans="1:25">
      <c r="A66" s="1"/>
      <c r="B66" s="148"/>
      <c r="C66" s="149"/>
      <c r="D66" s="37">
        <v>12227</v>
      </c>
      <c r="E66" s="38" t="s">
        <v>103</v>
      </c>
      <c r="F66" s="39">
        <v>14</v>
      </c>
      <c r="G66" s="40">
        <v>11</v>
      </c>
      <c r="H66" s="39">
        <f t="shared" si="6"/>
        <v>3</v>
      </c>
      <c r="I66" s="41">
        <f t="shared" si="7"/>
        <v>0.7857142857142857</v>
      </c>
      <c r="J66" s="39"/>
      <c r="K66" s="40"/>
      <c r="L66" s="39"/>
      <c r="M66" s="41"/>
      <c r="N66" s="39">
        <v>2</v>
      </c>
      <c r="O66" s="40">
        <v>0</v>
      </c>
      <c r="P66" s="39">
        <f>N66-O66</f>
        <v>2</v>
      </c>
      <c r="Q66" s="41">
        <f>O66/N66</f>
        <v>0</v>
      </c>
      <c r="R66" s="41"/>
      <c r="S66" s="42"/>
      <c r="T66" s="41"/>
      <c r="U66" s="41"/>
    </row>
    <row r="67" spans="1:25">
      <c r="A67" s="1"/>
      <c r="B67" s="148"/>
      <c r="C67" s="149"/>
      <c r="D67" s="37"/>
      <c r="E67" s="38" t="s">
        <v>104</v>
      </c>
      <c r="F67" s="39">
        <v>10</v>
      </c>
      <c r="G67" s="40">
        <v>0</v>
      </c>
      <c r="H67" s="39">
        <f t="shared" si="6"/>
        <v>10</v>
      </c>
      <c r="I67" s="41">
        <f t="shared" si="7"/>
        <v>0</v>
      </c>
      <c r="J67" s="39"/>
      <c r="K67" s="40"/>
      <c r="L67" s="39"/>
      <c r="M67" s="41"/>
      <c r="N67" s="39"/>
      <c r="O67" s="40"/>
      <c r="P67" s="39"/>
      <c r="Q67" s="41"/>
      <c r="R67" s="41"/>
      <c r="S67" s="42"/>
      <c r="T67" s="41"/>
      <c r="U67" s="41"/>
    </row>
    <row r="68" spans="1:25">
      <c r="A68" s="1"/>
      <c r="B68" s="148"/>
      <c r="C68" s="149"/>
      <c r="D68" s="37">
        <v>12100</v>
      </c>
      <c r="E68" s="38" t="s">
        <v>105</v>
      </c>
      <c r="F68" s="39">
        <v>22</v>
      </c>
      <c r="G68" s="40">
        <v>17</v>
      </c>
      <c r="H68" s="39">
        <f t="shared" si="6"/>
        <v>5</v>
      </c>
      <c r="I68" s="41">
        <f t="shared" si="7"/>
        <v>0.77272727272727271</v>
      </c>
      <c r="J68" s="39"/>
      <c r="K68" s="40"/>
      <c r="L68" s="39"/>
      <c r="M68" s="41"/>
      <c r="N68" s="39">
        <v>2</v>
      </c>
      <c r="O68" s="40">
        <v>0</v>
      </c>
      <c r="P68" s="39">
        <f>N68-O68</f>
        <v>2</v>
      </c>
      <c r="Q68" s="41">
        <f>O68/N68</f>
        <v>0</v>
      </c>
      <c r="R68" s="41"/>
      <c r="S68" s="42"/>
      <c r="T68" s="41"/>
      <c r="U68" s="41"/>
    </row>
    <row r="69" spans="1:25">
      <c r="A69" s="1"/>
      <c r="B69" s="148"/>
      <c r="C69" s="37" t="s">
        <v>106</v>
      </c>
      <c r="D69" s="37">
        <v>16816</v>
      </c>
      <c r="E69" s="38" t="s">
        <v>107</v>
      </c>
      <c r="F69" s="39">
        <v>15</v>
      </c>
      <c r="G69" s="40">
        <v>9</v>
      </c>
      <c r="H69" s="39">
        <f t="shared" si="6"/>
        <v>6</v>
      </c>
      <c r="I69" s="41">
        <f t="shared" si="7"/>
        <v>0.6</v>
      </c>
      <c r="J69" s="39"/>
      <c r="K69" s="40"/>
      <c r="L69" s="39"/>
      <c r="M69" s="41"/>
      <c r="N69" s="39">
        <v>2</v>
      </c>
      <c r="O69" s="40">
        <v>0</v>
      </c>
      <c r="P69" s="39">
        <f>N69-O69</f>
        <v>2</v>
      </c>
      <c r="Q69" s="41">
        <f>O69/N69</f>
        <v>0</v>
      </c>
      <c r="R69" s="43">
        <v>2</v>
      </c>
      <c r="S69" s="42"/>
      <c r="T69" s="41">
        <f>S69/R69</f>
        <v>0</v>
      </c>
      <c r="U69" s="41"/>
    </row>
    <row r="70" spans="1:25">
      <c r="A70" s="5" t="s">
        <v>108</v>
      </c>
      <c r="B70" s="5"/>
      <c r="C70" s="5"/>
      <c r="D70" s="5"/>
      <c r="E70" s="5"/>
      <c r="F70" s="16">
        <f>SUM(F54:F69)</f>
        <v>165</v>
      </c>
      <c r="G70" s="16">
        <f>SUM(G54:G69)</f>
        <v>123</v>
      </c>
      <c r="H70" s="16">
        <f>SUM(H54:H69)</f>
        <v>42</v>
      </c>
      <c r="I70" s="27">
        <f t="shared" si="7"/>
        <v>0.74545454545454548</v>
      </c>
      <c r="J70" s="16">
        <f>SUM(J54:J69)</f>
        <v>2</v>
      </c>
      <c r="K70" s="16">
        <f>SUM(K54:K69)</f>
        <v>0</v>
      </c>
      <c r="L70" s="16">
        <f>J70-K70</f>
        <v>2</v>
      </c>
      <c r="M70" s="27">
        <f>K70/J70</f>
        <v>0</v>
      </c>
      <c r="N70" s="16">
        <f>SUM(N54:N69)</f>
        <v>20</v>
      </c>
      <c r="O70" s="16">
        <f>SUM(O54:O69)</f>
        <v>5</v>
      </c>
      <c r="P70" s="16">
        <f>SUM(P54:P69)</f>
        <v>15</v>
      </c>
      <c r="Q70" s="27">
        <f>O70/N70</f>
        <v>0.25</v>
      </c>
      <c r="R70" s="27"/>
      <c r="S70" s="27"/>
      <c r="T70" s="27"/>
      <c r="U70" s="27"/>
      <c r="V70" s="44"/>
      <c r="W70" s="44"/>
      <c r="X70" s="44"/>
      <c r="Y70" s="44"/>
    </row>
    <row r="71" spans="1:25">
      <c r="A71" s="150" t="s">
        <v>109</v>
      </c>
      <c r="B71" s="5">
        <v>16</v>
      </c>
      <c r="C71" s="12" t="s">
        <v>110</v>
      </c>
      <c r="D71" s="15">
        <v>254</v>
      </c>
      <c r="E71" s="45" t="s">
        <v>111</v>
      </c>
      <c r="F71" s="46">
        <v>2</v>
      </c>
      <c r="G71" s="47">
        <v>0</v>
      </c>
      <c r="H71" s="46">
        <f t="shared" ref="H71:H84" si="8">F71-G71</f>
        <v>2</v>
      </c>
      <c r="I71" s="48">
        <f t="shared" si="7"/>
        <v>0</v>
      </c>
      <c r="J71" s="49"/>
      <c r="K71" s="47"/>
      <c r="L71" s="46"/>
      <c r="M71" s="48"/>
      <c r="N71" s="46">
        <v>2</v>
      </c>
      <c r="O71" s="47">
        <v>1</v>
      </c>
      <c r="P71" s="46">
        <f>N71-O71</f>
        <v>1</v>
      </c>
      <c r="Q71" s="48">
        <f>O71/N71</f>
        <v>0.5</v>
      </c>
      <c r="R71" s="48"/>
      <c r="S71" s="50"/>
      <c r="T71" s="48"/>
      <c r="U71" s="48"/>
    </row>
    <row r="72" spans="1:25">
      <c r="A72" s="150"/>
      <c r="B72" s="5"/>
      <c r="C72" s="12"/>
      <c r="D72" s="15">
        <v>348</v>
      </c>
      <c r="E72" s="45" t="s">
        <v>112</v>
      </c>
      <c r="F72" s="46">
        <v>14</v>
      </c>
      <c r="G72" s="47">
        <v>14</v>
      </c>
      <c r="H72" s="46">
        <f t="shared" si="8"/>
        <v>0</v>
      </c>
      <c r="I72" s="48">
        <f t="shared" si="7"/>
        <v>1</v>
      </c>
      <c r="J72" s="49"/>
      <c r="K72" s="47"/>
      <c r="L72" s="46"/>
      <c r="M72" s="48"/>
      <c r="N72" s="46"/>
      <c r="O72" s="47"/>
      <c r="P72" s="46"/>
      <c r="Q72" s="48"/>
      <c r="R72" s="48"/>
      <c r="S72" s="50"/>
      <c r="T72" s="48"/>
      <c r="U72" s="48"/>
    </row>
    <row r="73" spans="1:25">
      <c r="A73" s="150"/>
      <c r="B73" s="5"/>
      <c r="C73" s="12" t="s">
        <v>113</v>
      </c>
      <c r="D73" s="15">
        <v>646</v>
      </c>
      <c r="E73" s="45" t="s">
        <v>114</v>
      </c>
      <c r="F73" s="46">
        <v>5</v>
      </c>
      <c r="G73" s="47">
        <v>2</v>
      </c>
      <c r="H73" s="46">
        <f t="shared" si="8"/>
        <v>3</v>
      </c>
      <c r="I73" s="48">
        <f t="shared" si="7"/>
        <v>0.4</v>
      </c>
      <c r="J73" s="49">
        <v>5</v>
      </c>
      <c r="K73" s="47"/>
      <c r="L73" s="46">
        <f>J73-K73</f>
        <v>5</v>
      </c>
      <c r="M73" s="48">
        <f>K73/J73</f>
        <v>0</v>
      </c>
      <c r="N73" s="46"/>
      <c r="O73" s="47"/>
      <c r="P73" s="46"/>
      <c r="Q73" s="48"/>
      <c r="R73" s="48"/>
      <c r="S73" s="50"/>
      <c r="T73" s="48"/>
      <c r="U73" s="48"/>
    </row>
    <row r="74" spans="1:25">
      <c r="A74" s="150"/>
      <c r="B74" s="5"/>
      <c r="C74" s="12"/>
      <c r="D74" s="15">
        <v>656</v>
      </c>
      <c r="E74" s="45" t="s">
        <v>115</v>
      </c>
      <c r="F74" s="46">
        <v>25</v>
      </c>
      <c r="G74" s="47">
        <v>20</v>
      </c>
      <c r="H74" s="46">
        <f t="shared" si="8"/>
        <v>5</v>
      </c>
      <c r="I74" s="48">
        <f t="shared" si="7"/>
        <v>0.8</v>
      </c>
      <c r="J74" s="49"/>
      <c r="K74" s="47"/>
      <c r="L74" s="46"/>
      <c r="M74" s="48"/>
      <c r="N74" s="46"/>
      <c r="O74" s="47"/>
      <c r="P74" s="46"/>
      <c r="Q74" s="48"/>
      <c r="R74" s="48"/>
      <c r="S74" s="50"/>
      <c r="T74" s="48"/>
      <c r="U74" s="48"/>
    </row>
    <row r="75" spans="1:25">
      <c r="A75" s="150"/>
      <c r="B75" s="5">
        <v>17</v>
      </c>
      <c r="C75" s="12" t="s">
        <v>116</v>
      </c>
      <c r="D75" s="15">
        <v>10886</v>
      </c>
      <c r="E75" s="45" t="s">
        <v>117</v>
      </c>
      <c r="F75" s="46">
        <v>15</v>
      </c>
      <c r="G75" s="47">
        <v>15</v>
      </c>
      <c r="H75" s="46">
        <f t="shared" si="8"/>
        <v>0</v>
      </c>
      <c r="I75" s="48">
        <f t="shared" si="7"/>
        <v>1</v>
      </c>
      <c r="J75" s="49">
        <v>2</v>
      </c>
      <c r="K75" s="47"/>
      <c r="L75" s="46">
        <f>J75-K75</f>
        <v>2</v>
      </c>
      <c r="M75" s="48">
        <f>K75/J75</f>
        <v>0</v>
      </c>
      <c r="N75" s="46">
        <v>1</v>
      </c>
      <c r="O75" s="47">
        <v>0</v>
      </c>
      <c r="P75" s="46">
        <f>N75-O75</f>
        <v>1</v>
      </c>
      <c r="Q75" s="48">
        <f>O75/N75</f>
        <v>0</v>
      </c>
      <c r="R75" s="48"/>
      <c r="S75" s="50"/>
      <c r="T75" s="48"/>
      <c r="U75" s="48"/>
    </row>
    <row r="76" spans="1:25">
      <c r="A76" s="150"/>
      <c r="B76" s="5"/>
      <c r="C76" s="12"/>
      <c r="D76" s="15">
        <v>10723</v>
      </c>
      <c r="E76" s="45" t="s">
        <v>118</v>
      </c>
      <c r="F76" s="46">
        <v>17</v>
      </c>
      <c r="G76" s="47">
        <v>5</v>
      </c>
      <c r="H76" s="46">
        <f t="shared" si="8"/>
        <v>12</v>
      </c>
      <c r="I76" s="48">
        <f t="shared" si="7"/>
        <v>0.29411764705882354</v>
      </c>
      <c r="J76" s="49"/>
      <c r="K76" s="47"/>
      <c r="L76" s="46"/>
      <c r="M76" s="48"/>
      <c r="N76" s="46">
        <v>5</v>
      </c>
      <c r="O76" s="47">
        <v>4</v>
      </c>
      <c r="P76" s="46">
        <f>N76-O76</f>
        <v>1</v>
      </c>
      <c r="Q76" s="48">
        <f>O76/N76</f>
        <v>0.8</v>
      </c>
      <c r="R76" s="48"/>
      <c r="S76" s="50"/>
      <c r="T76" s="48"/>
      <c r="U76" s="48"/>
    </row>
    <row r="77" spans="1:25">
      <c r="A77" s="150"/>
      <c r="B77" s="5"/>
      <c r="C77" s="12"/>
      <c r="D77" s="15">
        <v>10888</v>
      </c>
      <c r="E77" s="45" t="s">
        <v>119</v>
      </c>
      <c r="F77" s="46">
        <v>7</v>
      </c>
      <c r="G77" s="47">
        <v>0</v>
      </c>
      <c r="H77" s="46">
        <f t="shared" si="8"/>
        <v>7</v>
      </c>
      <c r="I77" s="48">
        <f t="shared" si="7"/>
        <v>0</v>
      </c>
      <c r="J77" s="49"/>
      <c r="K77" s="47"/>
      <c r="L77" s="46"/>
      <c r="M77" s="48"/>
      <c r="N77" s="46">
        <v>10</v>
      </c>
      <c r="O77" s="47">
        <v>0</v>
      </c>
      <c r="P77" s="46">
        <f>N77-O77</f>
        <v>10</v>
      </c>
      <c r="Q77" s="48">
        <f>O77/N77</f>
        <v>0</v>
      </c>
      <c r="R77" s="48"/>
      <c r="S77" s="50"/>
      <c r="T77" s="48"/>
      <c r="U77" s="48"/>
      <c r="V77" t="s">
        <v>56</v>
      </c>
    </row>
    <row r="78" spans="1:25">
      <c r="A78" s="150"/>
      <c r="B78" s="5"/>
      <c r="C78" s="12"/>
      <c r="D78" s="15">
        <v>10989</v>
      </c>
      <c r="E78" s="45" t="s">
        <v>120</v>
      </c>
      <c r="F78" s="46">
        <v>28</v>
      </c>
      <c r="G78" s="47">
        <v>9</v>
      </c>
      <c r="H78" s="46">
        <f t="shared" si="8"/>
        <v>19</v>
      </c>
      <c r="I78" s="48">
        <f t="shared" si="7"/>
        <v>0.32142857142857145</v>
      </c>
      <c r="J78" s="49">
        <v>4</v>
      </c>
      <c r="K78" s="47"/>
      <c r="L78" s="46">
        <f>J78-K78</f>
        <v>4</v>
      </c>
      <c r="M78" s="48">
        <f>K78/J78</f>
        <v>0</v>
      </c>
      <c r="N78" s="46">
        <v>7</v>
      </c>
      <c r="O78" s="47">
        <v>2</v>
      </c>
      <c r="P78" s="46">
        <f>N78-O78</f>
        <v>5</v>
      </c>
      <c r="Q78" s="48">
        <f>O78/N78</f>
        <v>0.2857142857142857</v>
      </c>
      <c r="R78" s="48"/>
      <c r="S78" s="50"/>
      <c r="T78" s="48"/>
      <c r="U78" s="48"/>
    </row>
    <row r="79" spans="1:25">
      <c r="A79" s="150"/>
      <c r="B79" s="5"/>
      <c r="C79" s="15" t="s">
        <v>121</v>
      </c>
      <c r="D79" s="15">
        <v>1359</v>
      </c>
      <c r="E79" s="45" t="s">
        <v>122</v>
      </c>
      <c r="F79" s="46">
        <v>10</v>
      </c>
      <c r="G79" s="47">
        <v>7</v>
      </c>
      <c r="H79" s="46">
        <f t="shared" si="8"/>
        <v>3</v>
      </c>
      <c r="I79" s="48">
        <f t="shared" si="7"/>
        <v>0.7</v>
      </c>
      <c r="J79" s="49"/>
      <c r="K79" s="47"/>
      <c r="L79" s="46"/>
      <c r="M79" s="48"/>
      <c r="N79" s="46"/>
      <c r="O79" s="47"/>
      <c r="P79" s="46"/>
      <c r="Q79" s="48"/>
      <c r="R79" s="48"/>
      <c r="S79" s="50"/>
      <c r="T79" s="48"/>
      <c r="U79" s="48"/>
    </row>
    <row r="80" spans="1:25">
      <c r="A80" s="150"/>
      <c r="B80" s="5">
        <v>18</v>
      </c>
      <c r="C80" s="15" t="s">
        <v>123</v>
      </c>
      <c r="D80" s="15">
        <v>1062</v>
      </c>
      <c r="E80" s="45" t="s">
        <v>124</v>
      </c>
      <c r="F80" s="46">
        <v>10</v>
      </c>
      <c r="G80" s="47">
        <v>7</v>
      </c>
      <c r="H80" s="46">
        <f t="shared" si="8"/>
        <v>3</v>
      </c>
      <c r="I80" s="48">
        <f t="shared" si="7"/>
        <v>0.7</v>
      </c>
      <c r="J80" s="49"/>
      <c r="K80" s="47"/>
      <c r="L80" s="46"/>
      <c r="M80" s="48"/>
      <c r="N80" s="46"/>
      <c r="O80" s="47"/>
      <c r="P80" s="46"/>
      <c r="Q80" s="48"/>
      <c r="R80" s="48"/>
      <c r="S80" s="50"/>
      <c r="T80" s="48"/>
      <c r="U80" s="48"/>
    </row>
    <row r="81" spans="1:25">
      <c r="A81" s="150"/>
      <c r="B81" s="5"/>
      <c r="C81" s="51" t="s">
        <v>125</v>
      </c>
      <c r="D81" s="15">
        <v>2969</v>
      </c>
      <c r="E81" s="45" t="s">
        <v>126</v>
      </c>
      <c r="F81" s="46">
        <v>10</v>
      </c>
      <c r="G81" s="47">
        <v>9</v>
      </c>
      <c r="H81" s="46">
        <f t="shared" si="8"/>
        <v>1</v>
      </c>
      <c r="I81" s="48">
        <f t="shared" si="7"/>
        <v>0.9</v>
      </c>
      <c r="J81" s="49"/>
      <c r="K81" s="47"/>
      <c r="L81" s="46"/>
      <c r="M81" s="48"/>
      <c r="N81" s="46"/>
      <c r="O81" s="47"/>
      <c r="P81" s="46"/>
      <c r="Q81" s="48"/>
      <c r="R81" s="48"/>
      <c r="S81" s="50"/>
      <c r="T81" s="48"/>
      <c r="U81" s="48"/>
    </row>
    <row r="82" spans="1:25">
      <c r="A82" s="150"/>
      <c r="B82" s="26">
        <v>19</v>
      </c>
      <c r="C82" s="15" t="s">
        <v>127</v>
      </c>
      <c r="D82" s="15">
        <v>10079</v>
      </c>
      <c r="E82" s="45" t="s">
        <v>128</v>
      </c>
      <c r="F82" s="46">
        <v>5</v>
      </c>
      <c r="G82" s="47">
        <v>5</v>
      </c>
      <c r="H82" s="46">
        <f t="shared" si="8"/>
        <v>0</v>
      </c>
      <c r="I82" s="48">
        <f t="shared" si="7"/>
        <v>1</v>
      </c>
      <c r="J82" s="49"/>
      <c r="K82" s="47"/>
      <c r="L82" s="46"/>
      <c r="M82" s="48"/>
      <c r="N82" s="46"/>
      <c r="O82" s="47"/>
      <c r="P82" s="46"/>
      <c r="Q82" s="48"/>
      <c r="R82" s="48"/>
      <c r="S82" s="50"/>
      <c r="T82" s="48"/>
      <c r="U82" s="48"/>
    </row>
    <row r="83" spans="1:25">
      <c r="A83" s="150"/>
      <c r="B83" s="5">
        <v>22</v>
      </c>
      <c r="C83" s="12" t="s">
        <v>129</v>
      </c>
      <c r="D83" s="15">
        <v>9998</v>
      </c>
      <c r="E83" s="45" t="s">
        <v>130</v>
      </c>
      <c r="F83" s="46">
        <v>9</v>
      </c>
      <c r="G83" s="47">
        <v>7</v>
      </c>
      <c r="H83" s="46">
        <f t="shared" si="8"/>
        <v>2</v>
      </c>
      <c r="I83" s="48">
        <f t="shared" si="7"/>
        <v>0.77777777777777779</v>
      </c>
      <c r="J83" s="49">
        <v>4</v>
      </c>
      <c r="K83" s="47"/>
      <c r="L83" s="46">
        <f>J83-K83</f>
        <v>4</v>
      </c>
      <c r="M83" s="48"/>
      <c r="N83" s="46">
        <v>2</v>
      </c>
      <c r="O83" s="47">
        <v>0</v>
      </c>
      <c r="P83" s="46">
        <f>N83-O83</f>
        <v>2</v>
      </c>
      <c r="Q83" s="48">
        <f>O83/N83</f>
        <v>0</v>
      </c>
      <c r="R83" s="48"/>
      <c r="S83" s="50"/>
      <c r="T83" s="48"/>
      <c r="U83" s="48"/>
    </row>
    <row r="84" spans="1:25">
      <c r="A84" s="150"/>
      <c r="B84" s="5"/>
      <c r="C84" s="12"/>
      <c r="D84" s="15">
        <v>10014</v>
      </c>
      <c r="E84" s="45" t="s">
        <v>131</v>
      </c>
      <c r="F84" s="46">
        <v>4</v>
      </c>
      <c r="G84" s="47">
        <v>2</v>
      </c>
      <c r="H84" s="46">
        <f t="shared" si="8"/>
        <v>2</v>
      </c>
      <c r="I84" s="48">
        <f t="shared" si="7"/>
        <v>0.5</v>
      </c>
      <c r="J84" s="49"/>
      <c r="K84" s="47"/>
      <c r="L84" s="46"/>
      <c r="M84" s="48"/>
      <c r="N84" s="46">
        <v>2</v>
      </c>
      <c r="O84" s="47">
        <v>0</v>
      </c>
      <c r="P84" s="46">
        <f>N84-O84</f>
        <v>2</v>
      </c>
      <c r="Q84" s="48">
        <f>O84/N84</f>
        <v>0</v>
      </c>
      <c r="R84" s="48"/>
      <c r="S84" s="50"/>
      <c r="T84" s="48"/>
      <c r="U84" s="48"/>
    </row>
    <row r="85" spans="1:25">
      <c r="A85" s="10" t="s">
        <v>132</v>
      </c>
      <c r="B85" s="10"/>
      <c r="C85" s="10"/>
      <c r="D85" s="10"/>
      <c r="E85" s="10"/>
      <c r="F85" s="16">
        <f>SUM(F71:F84)</f>
        <v>161</v>
      </c>
      <c r="G85" s="16">
        <f>SUM(G71:G84)</f>
        <v>102</v>
      </c>
      <c r="H85" s="16">
        <f>SUM(H71:H84)</f>
        <v>59</v>
      </c>
      <c r="I85" s="27">
        <f t="shared" si="7"/>
        <v>0.63354037267080743</v>
      </c>
      <c r="J85" s="16">
        <f>SUM(J71:J84)</f>
        <v>15</v>
      </c>
      <c r="K85" s="16">
        <f>SUM(K71:K84)</f>
        <v>0</v>
      </c>
      <c r="L85" s="16">
        <f>J85-K85</f>
        <v>15</v>
      </c>
      <c r="M85" s="27">
        <f>K85/J85</f>
        <v>0</v>
      </c>
      <c r="N85" s="16">
        <f>SUM(N71:N84)</f>
        <v>29</v>
      </c>
      <c r="O85" s="16">
        <f>SUM(O71:O84)</f>
        <v>7</v>
      </c>
      <c r="P85" s="16">
        <f>SUM(P71:P84)</f>
        <v>22</v>
      </c>
      <c r="Q85" s="27">
        <f>O85/N85</f>
        <v>0.2413793103448276</v>
      </c>
      <c r="R85" s="27"/>
      <c r="S85" s="27"/>
      <c r="T85" s="27"/>
      <c r="U85" s="27"/>
      <c r="V85" s="44"/>
      <c r="W85" s="44"/>
      <c r="X85" s="44"/>
      <c r="Y85" s="44"/>
    </row>
    <row r="86" spans="1:25">
      <c r="A86" s="10" t="s">
        <v>133</v>
      </c>
      <c r="B86" s="10"/>
      <c r="C86" s="10"/>
      <c r="D86" s="10"/>
      <c r="E86" s="10"/>
      <c r="F86" s="16">
        <f>F37+F53+F70+F85</f>
        <v>885</v>
      </c>
      <c r="G86" s="16">
        <f>G37+G53+G70+G85</f>
        <v>698</v>
      </c>
      <c r="H86" s="16">
        <f>H37+H53+H70+H85</f>
        <v>187</v>
      </c>
      <c r="I86" s="27">
        <f t="shared" si="7"/>
        <v>0.78870056497175145</v>
      </c>
      <c r="J86" s="16">
        <f>J37+J53+J70+J85</f>
        <v>53</v>
      </c>
      <c r="K86" s="16">
        <f>K37+K53+K70+K85</f>
        <v>21</v>
      </c>
      <c r="L86" s="16">
        <f>L37+L53+L70+L85</f>
        <v>32</v>
      </c>
      <c r="M86" s="27">
        <f>K86/J86</f>
        <v>0.39622641509433965</v>
      </c>
      <c r="N86" s="16">
        <f>N37+N53+N70+N85</f>
        <v>172</v>
      </c>
      <c r="O86" s="16">
        <f>O37+O53+O70+O85</f>
        <v>71</v>
      </c>
      <c r="P86" s="16">
        <f>P37+P53+P70+P85</f>
        <v>101</v>
      </c>
      <c r="Q86" s="27">
        <f>O86/N86</f>
        <v>0.41279069767441862</v>
      </c>
      <c r="R86" s="52">
        <f>R37+R53</f>
        <v>3</v>
      </c>
      <c r="S86" s="52">
        <f>S37+S53</f>
        <v>0</v>
      </c>
      <c r="T86" s="52">
        <f>T37+T53</f>
        <v>3</v>
      </c>
      <c r="U86" s="27">
        <f>S86/R86</f>
        <v>0</v>
      </c>
      <c r="V86" s="44"/>
      <c r="W86" s="44"/>
      <c r="X86" s="44"/>
      <c r="Y86" s="44"/>
    </row>
    <row r="87" spans="1:25" ht="15">
      <c r="A87" s="151" t="s">
        <v>134</v>
      </c>
      <c r="B87" s="151"/>
      <c r="C87" s="151"/>
      <c r="D87" s="151"/>
      <c r="E87" s="151"/>
      <c r="F87" s="53"/>
      <c r="G87" s="54"/>
      <c r="H87" s="53"/>
      <c r="I87" s="53"/>
      <c r="J87" s="53"/>
      <c r="K87" s="53"/>
      <c r="L87" s="53"/>
      <c r="M87" s="53"/>
      <c r="N87" s="53"/>
      <c r="O87" s="54"/>
      <c r="P87" s="53"/>
      <c r="Q87" s="55"/>
      <c r="R87" s="55"/>
      <c r="S87" s="55"/>
      <c r="T87" s="55"/>
      <c r="U87" s="55"/>
    </row>
    <row r="89" spans="1:25">
      <c r="A89" s="152" t="s">
        <v>135</v>
      </c>
      <c r="B89" s="152"/>
      <c r="C89" s="152"/>
      <c r="D89" s="152"/>
      <c r="E89" s="152"/>
      <c r="F89" s="152"/>
      <c r="G89" s="152"/>
      <c r="H89" s="152"/>
      <c r="I89" s="152"/>
      <c r="J89" s="152"/>
      <c r="K89" s="152"/>
      <c r="L89" s="152"/>
      <c r="M89" s="152"/>
      <c r="N89" s="152"/>
      <c r="O89" s="152"/>
      <c r="P89" s="152"/>
      <c r="Q89" s="152"/>
      <c r="R89" s="152"/>
      <c r="S89" s="152"/>
      <c r="T89" s="152"/>
      <c r="U89" s="152"/>
    </row>
    <row r="90" spans="1:25">
      <c r="A90" s="14" t="s">
        <v>0</v>
      </c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</row>
    <row r="91" spans="1:25">
      <c r="A91" s="13" t="s">
        <v>1</v>
      </c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</row>
    <row r="92" spans="1:25">
      <c r="A92" s="12" t="s">
        <v>232</v>
      </c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</row>
    <row r="93" spans="1:25">
      <c r="A93" s="153" t="s">
        <v>3</v>
      </c>
      <c r="B93" s="153"/>
      <c r="C93" s="153"/>
      <c r="D93" s="153"/>
      <c r="E93" s="153"/>
      <c r="F93" s="9" t="s">
        <v>8</v>
      </c>
      <c r="G93" s="9"/>
      <c r="H93" s="9"/>
      <c r="I93" s="9"/>
      <c r="J93" s="9"/>
      <c r="K93" s="9"/>
      <c r="L93" s="9"/>
      <c r="M93" s="9"/>
      <c r="N93" s="9" t="s">
        <v>9</v>
      </c>
      <c r="O93" s="9"/>
      <c r="P93" s="9"/>
      <c r="Q93" s="9"/>
      <c r="R93" s="9"/>
      <c r="S93" s="9"/>
      <c r="T93" s="9"/>
      <c r="U93" s="9"/>
      <c r="V93" s="9" t="s">
        <v>137</v>
      </c>
      <c r="W93" s="9"/>
      <c r="X93" s="9"/>
      <c r="Y93" s="9"/>
    </row>
    <row r="94" spans="1:25">
      <c r="A94" s="153"/>
      <c r="B94" s="153"/>
      <c r="C94" s="153"/>
      <c r="D94" s="153"/>
      <c r="E94" s="153"/>
      <c r="F94" s="9" t="s">
        <v>10</v>
      </c>
      <c r="G94" s="9"/>
      <c r="H94" s="9"/>
      <c r="I94" s="9"/>
      <c r="J94" s="9" t="s">
        <v>11</v>
      </c>
      <c r="K94" s="9"/>
      <c r="L94" s="9"/>
      <c r="M94" s="9"/>
      <c r="N94" s="9" t="s">
        <v>10</v>
      </c>
      <c r="O94" s="9"/>
      <c r="P94" s="9"/>
      <c r="Q94" s="9"/>
      <c r="R94" s="9" t="s">
        <v>11</v>
      </c>
      <c r="S94" s="9"/>
      <c r="T94" s="9"/>
      <c r="U94" s="9"/>
      <c r="V94" s="9"/>
      <c r="W94" s="9"/>
      <c r="X94" s="9"/>
      <c r="Y94" s="9"/>
    </row>
    <row r="95" spans="1:25">
      <c r="A95" s="153"/>
      <c r="B95" s="153"/>
      <c r="C95" s="153"/>
      <c r="D95" s="153"/>
      <c r="E95" s="153"/>
      <c r="F95" s="18" t="s">
        <v>12</v>
      </c>
      <c r="G95" s="18" t="s">
        <v>13</v>
      </c>
      <c r="H95" s="18" t="s">
        <v>14</v>
      </c>
      <c r="I95" s="18" t="s">
        <v>15</v>
      </c>
      <c r="J95" s="18" t="s">
        <v>12</v>
      </c>
      <c r="K95" s="18" t="s">
        <v>13</v>
      </c>
      <c r="L95" s="18" t="s">
        <v>14</v>
      </c>
      <c r="M95" s="18" t="s">
        <v>15</v>
      </c>
      <c r="N95" s="18" t="s">
        <v>12</v>
      </c>
      <c r="O95" s="18" t="s">
        <v>13</v>
      </c>
      <c r="P95" s="18" t="s">
        <v>14</v>
      </c>
      <c r="Q95" s="18" t="s">
        <v>15</v>
      </c>
      <c r="R95" s="18" t="s">
        <v>12</v>
      </c>
      <c r="S95" s="18" t="s">
        <v>13</v>
      </c>
      <c r="T95" s="18" t="s">
        <v>14</v>
      </c>
      <c r="U95" s="18" t="s">
        <v>15</v>
      </c>
      <c r="V95" s="18" t="s">
        <v>12</v>
      </c>
      <c r="W95" s="18" t="s">
        <v>13</v>
      </c>
      <c r="X95" s="18" t="s">
        <v>14</v>
      </c>
      <c r="Y95" s="18" t="s">
        <v>15</v>
      </c>
    </row>
    <row r="96" spans="1:25" ht="17.399999999999999">
      <c r="A96" s="154" t="s">
        <v>16</v>
      </c>
      <c r="B96" s="154"/>
      <c r="C96" s="154"/>
      <c r="D96" s="154"/>
      <c r="E96" s="154"/>
      <c r="F96" s="56">
        <f t="shared" ref="F96:U96" si="9">F37</f>
        <v>399</v>
      </c>
      <c r="G96" s="56">
        <f t="shared" si="9"/>
        <v>342</v>
      </c>
      <c r="H96" s="56">
        <f t="shared" si="9"/>
        <v>57</v>
      </c>
      <c r="I96" s="57">
        <f t="shared" si="9"/>
        <v>0.8571428571428571</v>
      </c>
      <c r="J96" s="56">
        <f t="shared" si="9"/>
        <v>14</v>
      </c>
      <c r="K96" s="56">
        <f t="shared" si="9"/>
        <v>0</v>
      </c>
      <c r="L96" s="56">
        <f t="shared" si="9"/>
        <v>14</v>
      </c>
      <c r="M96" s="57">
        <f t="shared" si="9"/>
        <v>0</v>
      </c>
      <c r="N96" s="56">
        <f t="shared" si="9"/>
        <v>103</v>
      </c>
      <c r="O96" s="56">
        <f t="shared" si="9"/>
        <v>47</v>
      </c>
      <c r="P96" s="56">
        <f t="shared" si="9"/>
        <v>56</v>
      </c>
      <c r="Q96" s="57">
        <f t="shared" si="9"/>
        <v>0.4563106796116505</v>
      </c>
      <c r="R96" s="56">
        <f t="shared" si="9"/>
        <v>3</v>
      </c>
      <c r="S96" s="56">
        <f t="shared" si="9"/>
        <v>0</v>
      </c>
      <c r="T96" s="56">
        <f t="shared" si="9"/>
        <v>3</v>
      </c>
      <c r="U96" s="57">
        <f t="shared" si="9"/>
        <v>0</v>
      </c>
      <c r="V96" s="56">
        <f t="shared" ref="V96:W100" si="10">F96+J96+N96+R96</f>
        <v>519</v>
      </c>
      <c r="W96" s="56">
        <f t="shared" si="10"/>
        <v>389</v>
      </c>
      <c r="X96" s="56">
        <f>V96-W96</f>
        <v>130</v>
      </c>
      <c r="Y96" s="57">
        <f>W96/V96</f>
        <v>0.74951830443159928</v>
      </c>
    </row>
    <row r="97" spans="1:25" ht="17.399999999999999">
      <c r="A97" s="155" t="s">
        <v>61</v>
      </c>
      <c r="B97" s="155"/>
      <c r="C97" s="155"/>
      <c r="D97" s="155"/>
      <c r="E97" s="155"/>
      <c r="F97" s="58">
        <f t="shared" ref="F97:U97" si="11">F53</f>
        <v>160</v>
      </c>
      <c r="G97" s="58">
        <f t="shared" si="11"/>
        <v>131</v>
      </c>
      <c r="H97" s="58">
        <f t="shared" si="11"/>
        <v>29</v>
      </c>
      <c r="I97" s="59">
        <f t="shared" si="11"/>
        <v>0.81874999999999998</v>
      </c>
      <c r="J97" s="58">
        <f t="shared" si="11"/>
        <v>22</v>
      </c>
      <c r="K97" s="58">
        <f t="shared" si="11"/>
        <v>21</v>
      </c>
      <c r="L97" s="58">
        <f t="shared" si="11"/>
        <v>1</v>
      </c>
      <c r="M97" s="59">
        <f t="shared" si="11"/>
        <v>0.95454545454545459</v>
      </c>
      <c r="N97" s="58">
        <f t="shared" si="11"/>
        <v>20</v>
      </c>
      <c r="O97" s="58">
        <f t="shared" si="11"/>
        <v>12</v>
      </c>
      <c r="P97" s="58">
        <f t="shared" si="11"/>
        <v>8</v>
      </c>
      <c r="Q97" s="59">
        <f t="shared" si="11"/>
        <v>0.6</v>
      </c>
      <c r="R97" s="58">
        <f t="shared" si="11"/>
        <v>0</v>
      </c>
      <c r="S97" s="58">
        <f t="shared" si="11"/>
        <v>0</v>
      </c>
      <c r="T97" s="58">
        <f t="shared" si="11"/>
        <v>0</v>
      </c>
      <c r="U97" s="59" t="e">
        <f t="shared" si="11"/>
        <v>#DIV/0!</v>
      </c>
      <c r="V97" s="56">
        <f t="shared" si="10"/>
        <v>202</v>
      </c>
      <c r="W97" s="56">
        <f t="shared" si="10"/>
        <v>164</v>
      </c>
      <c r="X97" s="56">
        <f>V97-W97</f>
        <v>38</v>
      </c>
      <c r="Y97" s="57">
        <f>W97/V97</f>
        <v>0.81188118811881194</v>
      </c>
    </row>
    <row r="98" spans="1:25" ht="17.399999999999999">
      <c r="A98" s="156" t="s">
        <v>85</v>
      </c>
      <c r="B98" s="156"/>
      <c r="C98" s="156"/>
      <c r="D98" s="156"/>
      <c r="E98" s="156"/>
      <c r="F98" s="60">
        <f t="shared" ref="F98:Q98" si="12">F70</f>
        <v>165</v>
      </c>
      <c r="G98" s="60">
        <f t="shared" si="12"/>
        <v>123</v>
      </c>
      <c r="H98" s="60">
        <f t="shared" si="12"/>
        <v>42</v>
      </c>
      <c r="I98" s="61">
        <f t="shared" si="12"/>
        <v>0.74545454545454548</v>
      </c>
      <c r="J98" s="60">
        <f t="shared" si="12"/>
        <v>2</v>
      </c>
      <c r="K98" s="60">
        <f t="shared" si="12"/>
        <v>0</v>
      </c>
      <c r="L98" s="60">
        <f t="shared" si="12"/>
        <v>2</v>
      </c>
      <c r="M98" s="61">
        <f t="shared" si="12"/>
        <v>0</v>
      </c>
      <c r="N98" s="60">
        <f t="shared" si="12"/>
        <v>20</v>
      </c>
      <c r="O98" s="60">
        <f t="shared" si="12"/>
        <v>5</v>
      </c>
      <c r="P98" s="60">
        <f t="shared" si="12"/>
        <v>15</v>
      </c>
      <c r="Q98" s="61">
        <f t="shared" si="12"/>
        <v>0.25</v>
      </c>
      <c r="R98" s="61"/>
      <c r="S98" s="61"/>
      <c r="T98" s="61"/>
      <c r="U98" s="61"/>
      <c r="V98" s="56">
        <f t="shared" si="10"/>
        <v>187</v>
      </c>
      <c r="W98" s="56">
        <f t="shared" si="10"/>
        <v>128</v>
      </c>
      <c r="X98" s="56">
        <f>V98-W98</f>
        <v>59</v>
      </c>
      <c r="Y98" s="57">
        <f>W98/V98</f>
        <v>0.68449197860962563</v>
      </c>
    </row>
    <row r="99" spans="1:25" ht="17.399999999999999">
      <c r="A99" s="157" t="s">
        <v>109</v>
      </c>
      <c r="B99" s="157"/>
      <c r="C99" s="157"/>
      <c r="D99" s="157"/>
      <c r="E99" s="157"/>
      <c r="F99" s="16">
        <f t="shared" ref="F99:Q99" si="13">F85</f>
        <v>161</v>
      </c>
      <c r="G99" s="16">
        <f t="shared" si="13"/>
        <v>102</v>
      </c>
      <c r="H99" s="16">
        <f t="shared" si="13"/>
        <v>59</v>
      </c>
      <c r="I99" s="27">
        <f t="shared" si="13"/>
        <v>0.63354037267080743</v>
      </c>
      <c r="J99" s="16">
        <f t="shared" si="13"/>
        <v>15</v>
      </c>
      <c r="K99" s="16">
        <f t="shared" si="13"/>
        <v>0</v>
      </c>
      <c r="L99" s="16">
        <f t="shared" si="13"/>
        <v>15</v>
      </c>
      <c r="M99" s="27">
        <f t="shared" si="13"/>
        <v>0</v>
      </c>
      <c r="N99" s="16">
        <f t="shared" si="13"/>
        <v>29</v>
      </c>
      <c r="O99" s="16">
        <f t="shared" si="13"/>
        <v>7</v>
      </c>
      <c r="P99" s="16">
        <f t="shared" si="13"/>
        <v>22</v>
      </c>
      <c r="Q99" s="27">
        <f t="shared" si="13"/>
        <v>0.2413793103448276</v>
      </c>
      <c r="R99" s="27"/>
      <c r="S99" s="27"/>
      <c r="T99" s="27"/>
      <c r="U99" s="27"/>
      <c r="V99" s="56">
        <f t="shared" si="10"/>
        <v>205</v>
      </c>
      <c r="W99" s="56">
        <f t="shared" si="10"/>
        <v>109</v>
      </c>
      <c r="X99" s="56">
        <f>V99-W99</f>
        <v>96</v>
      </c>
      <c r="Y99" s="57">
        <f>W99/V99</f>
        <v>0.53170731707317076</v>
      </c>
    </row>
    <row r="100" spans="1:25" ht="21">
      <c r="A100" s="158" t="s">
        <v>138</v>
      </c>
      <c r="B100" s="158"/>
      <c r="C100" s="158"/>
      <c r="D100" s="158"/>
      <c r="E100" s="158"/>
      <c r="F100" s="16">
        <f t="shared" ref="F100:Q100" si="14">F86</f>
        <v>885</v>
      </c>
      <c r="G100" s="16">
        <f t="shared" si="14"/>
        <v>698</v>
      </c>
      <c r="H100" s="16">
        <f t="shared" si="14"/>
        <v>187</v>
      </c>
      <c r="I100" s="27">
        <f t="shared" si="14"/>
        <v>0.78870056497175145</v>
      </c>
      <c r="J100" s="16">
        <f t="shared" si="14"/>
        <v>53</v>
      </c>
      <c r="K100" s="16">
        <f t="shared" si="14"/>
        <v>21</v>
      </c>
      <c r="L100" s="16">
        <f t="shared" si="14"/>
        <v>32</v>
      </c>
      <c r="M100" s="27">
        <f t="shared" si="14"/>
        <v>0.39622641509433965</v>
      </c>
      <c r="N100" s="16">
        <f t="shared" si="14"/>
        <v>172</v>
      </c>
      <c r="O100" s="16">
        <f t="shared" si="14"/>
        <v>71</v>
      </c>
      <c r="P100" s="16">
        <f t="shared" si="14"/>
        <v>101</v>
      </c>
      <c r="Q100" s="27">
        <f t="shared" si="14"/>
        <v>0.41279069767441862</v>
      </c>
      <c r="R100" s="52">
        <f>R86</f>
        <v>3</v>
      </c>
      <c r="S100" s="52">
        <f>S86</f>
        <v>0</v>
      </c>
      <c r="T100" s="52">
        <f>T86</f>
        <v>3</v>
      </c>
      <c r="U100" s="27">
        <f>U86</f>
        <v>0</v>
      </c>
      <c r="V100" s="56">
        <f t="shared" si="10"/>
        <v>1113</v>
      </c>
      <c r="W100" s="56">
        <f t="shared" si="10"/>
        <v>790</v>
      </c>
      <c r="X100" s="56">
        <f>V100-W100</f>
        <v>323</v>
      </c>
      <c r="Y100" s="57">
        <f>W100/V100</f>
        <v>0.70979335130278531</v>
      </c>
    </row>
    <row r="101" spans="1:25" ht="15">
      <c r="A101" s="151" t="s">
        <v>134</v>
      </c>
      <c r="B101" s="151"/>
      <c r="C101" s="151"/>
      <c r="D101" s="151"/>
      <c r="E101" s="151"/>
      <c r="F101" s="53"/>
      <c r="G101" s="54"/>
      <c r="H101" s="53"/>
      <c r="I101" s="53"/>
      <c r="J101" s="53"/>
      <c r="K101" s="53"/>
      <c r="L101" s="53"/>
      <c r="M101" s="53"/>
      <c r="N101" s="53"/>
      <c r="O101" s="54"/>
      <c r="P101" s="53"/>
      <c r="Q101" s="55"/>
      <c r="R101" s="55"/>
      <c r="S101" s="55"/>
      <c r="T101" s="55"/>
      <c r="U101" s="55"/>
    </row>
    <row r="111" spans="1:25" ht="18" customHeight="1">
      <c r="E111" s="159" t="s">
        <v>233</v>
      </c>
      <c r="F111" s="159"/>
      <c r="G111" s="159"/>
      <c r="H111" s="159"/>
      <c r="I111" s="159"/>
      <c r="J111" s="159"/>
      <c r="K111" s="159"/>
      <c r="L111" s="159"/>
      <c r="M111" s="159"/>
      <c r="N111" s="159"/>
      <c r="O111" s="159"/>
      <c r="P111" s="159"/>
      <c r="Q111" s="159"/>
      <c r="R111" s="159"/>
      <c r="S111" s="159"/>
      <c r="T111" s="159"/>
    </row>
    <row r="112" spans="1:25" ht="17.399999999999999">
      <c r="E112" s="160" t="s">
        <v>140</v>
      </c>
      <c r="F112" s="160"/>
      <c r="G112" s="160"/>
      <c r="H112" s="160"/>
      <c r="I112" s="161" t="s">
        <v>141</v>
      </c>
      <c r="J112" s="161"/>
      <c r="K112" s="161"/>
      <c r="L112" s="162" t="s">
        <v>142</v>
      </c>
      <c r="M112" s="162"/>
      <c r="N112" s="162"/>
      <c r="O112" s="161" t="s">
        <v>143</v>
      </c>
      <c r="P112" s="161"/>
      <c r="Q112" s="161"/>
      <c r="R112" s="162" t="s">
        <v>144</v>
      </c>
      <c r="S112" s="162"/>
      <c r="T112" s="162"/>
    </row>
    <row r="113" spans="5:20" ht="15.6">
      <c r="E113" s="163" t="s">
        <v>8</v>
      </c>
      <c r="F113" s="163"/>
      <c r="G113" s="163"/>
      <c r="H113" s="163"/>
      <c r="I113" s="164">
        <f>F86+J86</f>
        <v>938</v>
      </c>
      <c r="J113" s="164"/>
      <c r="K113" s="164"/>
      <c r="L113" s="165">
        <f>G86+K86</f>
        <v>719</v>
      </c>
      <c r="M113" s="165"/>
      <c r="N113" s="165"/>
      <c r="O113" s="165">
        <f>I113-L113</f>
        <v>219</v>
      </c>
      <c r="P113" s="165"/>
      <c r="Q113" s="165"/>
      <c r="R113" s="166">
        <f>L113/I113</f>
        <v>0.76652452025586348</v>
      </c>
      <c r="S113" s="166"/>
      <c r="T113" s="166"/>
    </row>
    <row r="114" spans="5:20" ht="15.6">
      <c r="E114" s="163" t="s">
        <v>9</v>
      </c>
      <c r="F114" s="163"/>
      <c r="G114" s="163"/>
      <c r="H114" s="163"/>
      <c r="I114" s="164">
        <f>N86+R86</f>
        <v>175</v>
      </c>
      <c r="J114" s="164"/>
      <c r="K114" s="164"/>
      <c r="L114" s="165">
        <f>O86+S86</f>
        <v>71</v>
      </c>
      <c r="M114" s="165"/>
      <c r="N114" s="165"/>
      <c r="O114" s="165">
        <f>I114-L114</f>
        <v>104</v>
      </c>
      <c r="P114" s="165"/>
      <c r="Q114" s="165"/>
      <c r="R114" s="166">
        <f>L114/I114</f>
        <v>0.40571428571428569</v>
      </c>
      <c r="S114" s="166"/>
      <c r="T114" s="166"/>
    </row>
    <row r="115" spans="5:20" ht="15.6">
      <c r="E115" s="163" t="s">
        <v>145</v>
      </c>
      <c r="F115" s="163"/>
      <c r="G115" s="163"/>
      <c r="H115" s="163"/>
      <c r="I115" s="164">
        <f>SUM(I113:I114)</f>
        <v>1113</v>
      </c>
      <c r="J115" s="164"/>
      <c r="K115" s="164"/>
      <c r="L115" s="165">
        <f>SUM(L113:L114)</f>
        <v>790</v>
      </c>
      <c r="M115" s="165"/>
      <c r="N115" s="165"/>
      <c r="O115" s="165">
        <f>SUM(O113:O114)</f>
        <v>323</v>
      </c>
      <c r="P115" s="165"/>
      <c r="Q115" s="165"/>
      <c r="R115" s="166">
        <f>L115/I115</f>
        <v>0.70979335130278531</v>
      </c>
      <c r="S115" s="166"/>
      <c r="T115" s="166"/>
    </row>
    <row r="116" spans="5:20" ht="15">
      <c r="E116" s="167" t="s">
        <v>146</v>
      </c>
      <c r="F116" s="167"/>
      <c r="G116" s="167"/>
      <c r="H116" s="167"/>
      <c r="I116" s="167"/>
      <c r="J116" s="167"/>
      <c r="K116" s="167"/>
      <c r="L116" s="167"/>
      <c r="M116" s="167"/>
      <c r="N116" s="167"/>
      <c r="O116" s="167"/>
      <c r="P116" s="167"/>
      <c r="Q116" s="167"/>
      <c r="R116" s="167"/>
      <c r="S116" s="167"/>
      <c r="T116" s="167"/>
    </row>
    <row r="118" spans="5:20">
      <c r="E118" s="168" t="s">
        <v>147</v>
      </c>
      <c r="F118" s="168"/>
      <c r="G118" s="168"/>
      <c r="H118" s="168"/>
      <c r="I118" s="168"/>
      <c r="J118" s="168"/>
      <c r="K118" s="168"/>
      <c r="L118" s="168"/>
      <c r="M118" s="168"/>
    </row>
    <row r="119" spans="5:20">
      <c r="E119" s="62"/>
      <c r="F119" s="168" t="s">
        <v>148</v>
      </c>
      <c r="G119" s="168"/>
      <c r="H119" s="168"/>
      <c r="I119" s="168"/>
      <c r="J119" s="168" t="s">
        <v>149</v>
      </c>
      <c r="K119" s="168"/>
      <c r="L119" s="168"/>
      <c r="M119" s="168"/>
    </row>
    <row r="120" spans="5:20" ht="26.4">
      <c r="E120" s="63"/>
      <c r="F120" s="64" t="s">
        <v>150</v>
      </c>
      <c r="G120" s="64" t="s">
        <v>151</v>
      </c>
      <c r="H120" s="64" t="s">
        <v>152</v>
      </c>
      <c r="I120" s="64" t="s">
        <v>153</v>
      </c>
      <c r="J120" s="64" t="s">
        <v>150</v>
      </c>
      <c r="K120" s="64" t="s">
        <v>151</v>
      </c>
      <c r="L120" s="64" t="s">
        <v>152</v>
      </c>
      <c r="M120" s="64" t="s">
        <v>153</v>
      </c>
    </row>
    <row r="121" spans="5:20">
      <c r="E121" s="62" t="s">
        <v>16</v>
      </c>
      <c r="F121" s="65">
        <v>1886</v>
      </c>
      <c r="G121" s="65">
        <v>762</v>
      </c>
      <c r="H121" s="65">
        <f>F121-G121</f>
        <v>1124</v>
      </c>
      <c r="I121" s="66">
        <f>G121/F121</f>
        <v>0.40402969247083775</v>
      </c>
      <c r="J121" s="65">
        <v>412</v>
      </c>
      <c r="K121" s="65">
        <v>90</v>
      </c>
      <c r="L121" s="65">
        <f>J121-K121</f>
        <v>322</v>
      </c>
      <c r="M121" s="66">
        <f>K121/J121</f>
        <v>0.21844660194174756</v>
      </c>
    </row>
    <row r="122" spans="5:20">
      <c r="E122" s="62" t="s">
        <v>61</v>
      </c>
      <c r="F122" s="65">
        <v>1486</v>
      </c>
      <c r="G122" s="65">
        <v>401</v>
      </c>
      <c r="H122" s="65">
        <f>F122-G122</f>
        <v>1085</v>
      </c>
      <c r="I122" s="66">
        <f>G122/F122</f>
        <v>0.2698519515477793</v>
      </c>
      <c r="J122" s="65">
        <v>432</v>
      </c>
      <c r="K122" s="65">
        <v>60</v>
      </c>
      <c r="L122" s="65">
        <f>J122-K122</f>
        <v>372</v>
      </c>
      <c r="M122" s="66">
        <f>K122/J122</f>
        <v>0.1388888888888889</v>
      </c>
    </row>
    <row r="123" spans="5:20">
      <c r="E123" s="62" t="s">
        <v>85</v>
      </c>
      <c r="F123" s="65">
        <v>1426</v>
      </c>
      <c r="G123" s="65">
        <v>391</v>
      </c>
      <c r="H123" s="65">
        <f>F123-G123</f>
        <v>1035</v>
      </c>
      <c r="I123" s="66">
        <f>G123/F123</f>
        <v>0.27419354838709675</v>
      </c>
      <c r="J123" s="65">
        <v>360</v>
      </c>
      <c r="K123" s="65">
        <v>50</v>
      </c>
      <c r="L123" s="65">
        <f>J123-K123</f>
        <v>310</v>
      </c>
      <c r="M123" s="66">
        <f>K123/J123</f>
        <v>0.1388888888888889</v>
      </c>
    </row>
    <row r="124" spans="5:20">
      <c r="E124" s="62" t="s">
        <v>109</v>
      </c>
      <c r="F124" s="65">
        <v>1958</v>
      </c>
      <c r="G124" s="65">
        <v>681</v>
      </c>
      <c r="H124" s="65">
        <f>F124-G124</f>
        <v>1277</v>
      </c>
      <c r="I124" s="66">
        <f>G124/F124</f>
        <v>0.34780388151174668</v>
      </c>
      <c r="J124" s="65">
        <v>468</v>
      </c>
      <c r="K124" s="65">
        <v>65</v>
      </c>
      <c r="L124" s="65">
        <f>J124-K124</f>
        <v>403</v>
      </c>
      <c r="M124" s="66">
        <f>K124/J124</f>
        <v>0.1388888888888889</v>
      </c>
    </row>
    <row r="125" spans="5:20">
      <c r="E125" s="62" t="s">
        <v>138</v>
      </c>
      <c r="F125" s="62">
        <f>F121+F122+F123+F124</f>
        <v>6756</v>
      </c>
      <c r="G125" s="62">
        <f>G121+G122+G123+G124</f>
        <v>2235</v>
      </c>
      <c r="H125" s="62">
        <f>H121+H122+H123+H124</f>
        <v>4521</v>
      </c>
      <c r="I125" s="67">
        <f>G125/F125</f>
        <v>0.33081705150976909</v>
      </c>
      <c r="J125" s="62">
        <f>J121+J122+J123+J124</f>
        <v>1672</v>
      </c>
      <c r="K125" s="62">
        <f>K121+K122+K123+K124</f>
        <v>265</v>
      </c>
      <c r="L125" s="62">
        <f>L121+L122+L123+L124</f>
        <v>1407</v>
      </c>
      <c r="M125" s="67">
        <f>K125/J125</f>
        <v>0.15849282296650719</v>
      </c>
    </row>
    <row r="126" spans="5:20">
      <c r="E126" s="68" t="s">
        <v>154</v>
      </c>
      <c r="H126" s="69"/>
    </row>
    <row r="127" spans="5:20">
      <c r="E127" s="68" t="s">
        <v>155</v>
      </c>
      <c r="H127" s="69"/>
    </row>
    <row r="137" spans="1:21">
      <c r="A137" s="5" t="s">
        <v>135</v>
      </c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</row>
    <row r="138" spans="1:21">
      <c r="A138" s="5" t="s">
        <v>0</v>
      </c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</row>
    <row r="139" spans="1:21">
      <c r="A139" s="5" t="s">
        <v>1</v>
      </c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</row>
    <row r="140" spans="1:21">
      <c r="A140" s="12" t="s">
        <v>231</v>
      </c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</row>
    <row r="141" spans="1:21">
      <c r="A141" s="153" t="s">
        <v>3</v>
      </c>
      <c r="B141" s="153"/>
      <c r="C141" s="153"/>
      <c r="D141" s="153"/>
      <c r="E141" s="153"/>
      <c r="F141" s="12" t="s">
        <v>156</v>
      </c>
      <c r="G141" s="12"/>
      <c r="H141" s="12"/>
      <c r="I141" s="12"/>
      <c r="J141" s="12"/>
      <c r="K141" s="12"/>
      <c r="L141" s="12"/>
      <c r="M141" s="12"/>
      <c r="N141" s="12" t="s">
        <v>157</v>
      </c>
      <c r="O141" s="12"/>
      <c r="P141" s="12"/>
      <c r="Q141" s="12"/>
      <c r="R141" s="12"/>
      <c r="S141" s="12"/>
      <c r="T141" s="12"/>
      <c r="U141" s="12"/>
    </row>
    <row r="142" spans="1:21">
      <c r="A142" s="153"/>
      <c r="B142" s="153"/>
      <c r="C142" s="153"/>
      <c r="D142" s="153"/>
      <c r="E142" s="153"/>
      <c r="F142" s="12" t="s">
        <v>158</v>
      </c>
      <c r="G142" s="12"/>
      <c r="H142" s="12"/>
      <c r="I142" s="12"/>
      <c r="J142" s="12" t="s">
        <v>159</v>
      </c>
      <c r="K142" s="12"/>
      <c r="L142" s="12"/>
      <c r="M142" s="12"/>
      <c r="N142" s="12" t="s">
        <v>158</v>
      </c>
      <c r="O142" s="12"/>
      <c r="P142" s="12"/>
      <c r="Q142" s="12"/>
      <c r="R142" s="12" t="s">
        <v>159</v>
      </c>
      <c r="S142" s="12"/>
      <c r="T142" s="12"/>
      <c r="U142" s="12"/>
    </row>
    <row r="143" spans="1:21" ht="17.399999999999999">
      <c r="A143" s="169" t="s">
        <v>16</v>
      </c>
      <c r="B143" s="169"/>
      <c r="C143" s="169"/>
      <c r="D143" s="169"/>
      <c r="E143" s="169"/>
      <c r="F143" s="70">
        <f t="shared" ref="F143:G147" si="15">F96+J96</f>
        <v>413</v>
      </c>
      <c r="G143" s="70">
        <f t="shared" si="15"/>
        <v>342</v>
      </c>
      <c r="H143" s="70">
        <f>F143-G143</f>
        <v>71</v>
      </c>
      <c r="I143" s="71">
        <f>G143/F143</f>
        <v>0.8280871670702179</v>
      </c>
      <c r="J143" s="72">
        <f t="shared" ref="J143:K147" si="16">F121</f>
        <v>1886</v>
      </c>
      <c r="K143" s="72">
        <f t="shared" si="16"/>
        <v>762</v>
      </c>
      <c r="L143" s="73">
        <f>J143-K143</f>
        <v>1124</v>
      </c>
      <c r="M143" s="71">
        <f>K143/J143</f>
        <v>0.40402969247083775</v>
      </c>
      <c r="N143" s="70">
        <f t="shared" ref="N143:O147" si="17">N96+R96</f>
        <v>106</v>
      </c>
      <c r="O143" s="70">
        <f t="shared" si="17"/>
        <v>47</v>
      </c>
      <c r="P143" s="70">
        <f>N143-O143</f>
        <v>59</v>
      </c>
      <c r="Q143" s="71">
        <f>O143/N143</f>
        <v>0.44339622641509435</v>
      </c>
      <c r="R143" s="72">
        <f t="shared" ref="R143:S147" si="18">J121</f>
        <v>412</v>
      </c>
      <c r="S143" s="72">
        <f t="shared" si="18"/>
        <v>90</v>
      </c>
      <c r="T143" s="73">
        <f>R143-S143</f>
        <v>322</v>
      </c>
      <c r="U143" s="71">
        <f>S143/R143</f>
        <v>0.21844660194174756</v>
      </c>
    </row>
    <row r="144" spans="1:21" ht="17.399999999999999">
      <c r="A144" s="170" t="s">
        <v>61</v>
      </c>
      <c r="B144" s="170"/>
      <c r="C144" s="170"/>
      <c r="D144" s="170"/>
      <c r="E144" s="170"/>
      <c r="F144" s="74">
        <f t="shared" si="15"/>
        <v>182</v>
      </c>
      <c r="G144" s="74">
        <f t="shared" si="15"/>
        <v>152</v>
      </c>
      <c r="H144" s="74">
        <f>F144-G144</f>
        <v>30</v>
      </c>
      <c r="I144" s="75">
        <f>G144/F144</f>
        <v>0.8351648351648352</v>
      </c>
      <c r="J144" s="76">
        <f t="shared" si="16"/>
        <v>1486</v>
      </c>
      <c r="K144" s="76">
        <f t="shared" si="16"/>
        <v>401</v>
      </c>
      <c r="L144" s="77">
        <f>J144-K144</f>
        <v>1085</v>
      </c>
      <c r="M144" s="75">
        <f>K144/J144</f>
        <v>0.2698519515477793</v>
      </c>
      <c r="N144" s="74">
        <f t="shared" si="17"/>
        <v>20</v>
      </c>
      <c r="O144" s="74">
        <f t="shared" si="17"/>
        <v>12</v>
      </c>
      <c r="P144" s="74">
        <f>N144-O144</f>
        <v>8</v>
      </c>
      <c r="Q144" s="75">
        <f>O144/N144</f>
        <v>0.6</v>
      </c>
      <c r="R144" s="76">
        <f t="shared" si="18"/>
        <v>432</v>
      </c>
      <c r="S144" s="76">
        <f t="shared" si="18"/>
        <v>60</v>
      </c>
      <c r="T144" s="77">
        <f>R144-S144</f>
        <v>372</v>
      </c>
      <c r="U144" s="75">
        <f>S144/R144</f>
        <v>0.1388888888888889</v>
      </c>
    </row>
    <row r="145" spans="1:21" ht="17.399999999999999">
      <c r="A145" s="171" t="s">
        <v>85</v>
      </c>
      <c r="B145" s="171"/>
      <c r="C145" s="171"/>
      <c r="D145" s="171"/>
      <c r="E145" s="171"/>
      <c r="F145" s="78">
        <f t="shared" si="15"/>
        <v>167</v>
      </c>
      <c r="G145" s="78">
        <f t="shared" si="15"/>
        <v>123</v>
      </c>
      <c r="H145" s="78">
        <f>F145-G145</f>
        <v>44</v>
      </c>
      <c r="I145" s="79">
        <f>G145/F145</f>
        <v>0.73652694610778446</v>
      </c>
      <c r="J145" s="80">
        <f t="shared" si="16"/>
        <v>1426</v>
      </c>
      <c r="K145" s="80">
        <f t="shared" si="16"/>
        <v>391</v>
      </c>
      <c r="L145" s="81">
        <f>J145-K145</f>
        <v>1035</v>
      </c>
      <c r="M145" s="79">
        <f>K145/J145</f>
        <v>0.27419354838709675</v>
      </c>
      <c r="N145" s="78">
        <f t="shared" si="17"/>
        <v>20</v>
      </c>
      <c r="O145" s="78">
        <f t="shared" si="17"/>
        <v>5</v>
      </c>
      <c r="P145" s="78">
        <f>N145-O145</f>
        <v>15</v>
      </c>
      <c r="Q145" s="79">
        <f>O145/N145</f>
        <v>0.25</v>
      </c>
      <c r="R145" s="80">
        <f t="shared" si="18"/>
        <v>360</v>
      </c>
      <c r="S145" s="80">
        <f t="shared" si="18"/>
        <v>50</v>
      </c>
      <c r="T145" s="81">
        <f>R145-S145</f>
        <v>310</v>
      </c>
      <c r="U145" s="79">
        <f>S145/R145</f>
        <v>0.1388888888888889</v>
      </c>
    </row>
    <row r="146" spans="1:21" ht="17.399999999999999">
      <c r="A146" s="172" t="s">
        <v>109</v>
      </c>
      <c r="B146" s="172"/>
      <c r="C146" s="172"/>
      <c r="D146" s="172"/>
      <c r="E146" s="172"/>
      <c r="F146" s="82">
        <f t="shared" si="15"/>
        <v>176</v>
      </c>
      <c r="G146" s="82">
        <f t="shared" si="15"/>
        <v>102</v>
      </c>
      <c r="H146" s="82">
        <f>F146-G146</f>
        <v>74</v>
      </c>
      <c r="I146" s="83">
        <f>G146/F146</f>
        <v>0.57954545454545459</v>
      </c>
      <c r="J146" s="84">
        <f t="shared" si="16"/>
        <v>1958</v>
      </c>
      <c r="K146" s="84">
        <f t="shared" si="16"/>
        <v>681</v>
      </c>
      <c r="L146" s="85">
        <f>J146-K146</f>
        <v>1277</v>
      </c>
      <c r="M146" s="83">
        <f>K146/J146</f>
        <v>0.34780388151174668</v>
      </c>
      <c r="N146" s="82">
        <f t="shared" si="17"/>
        <v>29</v>
      </c>
      <c r="O146" s="82">
        <f t="shared" si="17"/>
        <v>7</v>
      </c>
      <c r="P146" s="82">
        <f>N146-O146</f>
        <v>22</v>
      </c>
      <c r="Q146" s="83">
        <f>O146/N146</f>
        <v>0.2413793103448276</v>
      </c>
      <c r="R146" s="84">
        <f t="shared" si="18"/>
        <v>468</v>
      </c>
      <c r="S146" s="84">
        <f t="shared" si="18"/>
        <v>65</v>
      </c>
      <c r="T146" s="85">
        <f>R146-S146</f>
        <v>403</v>
      </c>
      <c r="U146" s="83">
        <f>S146/R146</f>
        <v>0.1388888888888889</v>
      </c>
    </row>
    <row r="147" spans="1:21" ht="21">
      <c r="A147" s="158" t="s">
        <v>138</v>
      </c>
      <c r="B147" s="158"/>
      <c r="C147" s="158"/>
      <c r="D147" s="158"/>
      <c r="E147" s="158"/>
      <c r="F147" s="86">
        <f t="shared" si="15"/>
        <v>938</v>
      </c>
      <c r="G147" s="86">
        <f t="shared" si="15"/>
        <v>719</v>
      </c>
      <c r="H147" s="86">
        <f>F147-G147</f>
        <v>219</v>
      </c>
      <c r="I147" s="87">
        <f>G147/F147</f>
        <v>0.76652452025586348</v>
      </c>
      <c r="J147" s="88">
        <f t="shared" si="16"/>
        <v>6756</v>
      </c>
      <c r="K147" s="88">
        <f t="shared" si="16"/>
        <v>2235</v>
      </c>
      <c r="L147" s="89">
        <f>J147-K147</f>
        <v>4521</v>
      </c>
      <c r="M147" s="87">
        <f>K147/J147</f>
        <v>0.33081705150976909</v>
      </c>
      <c r="N147" s="86">
        <f t="shared" si="17"/>
        <v>175</v>
      </c>
      <c r="O147" s="86">
        <f t="shared" si="17"/>
        <v>71</v>
      </c>
      <c r="P147" s="86">
        <f>N147-O147</f>
        <v>104</v>
      </c>
      <c r="Q147" s="87">
        <f>O147/N147</f>
        <v>0.40571428571428569</v>
      </c>
      <c r="R147" s="88">
        <f t="shared" si="18"/>
        <v>1672</v>
      </c>
      <c r="S147" s="88">
        <f t="shared" si="18"/>
        <v>265</v>
      </c>
      <c r="T147" s="89">
        <f>R147-S147</f>
        <v>1407</v>
      </c>
      <c r="U147" s="87">
        <f>S147/R147</f>
        <v>0.15849282296650719</v>
      </c>
    </row>
  </sheetData>
  <mergeCells count="116">
    <mergeCell ref="A143:E143"/>
    <mergeCell ref="A144:E144"/>
    <mergeCell ref="A145:E145"/>
    <mergeCell ref="A146:E146"/>
    <mergeCell ref="A147:E147"/>
    <mergeCell ref="E116:T116"/>
    <mergeCell ref="E118:M118"/>
    <mergeCell ref="F119:I119"/>
    <mergeCell ref="J119:M119"/>
    <mergeCell ref="A137:U137"/>
    <mergeCell ref="A138:U138"/>
    <mergeCell ref="A139:U139"/>
    <mergeCell ref="A140:U140"/>
    <mergeCell ref="A141:E142"/>
    <mergeCell ref="F141:M141"/>
    <mergeCell ref="N141:U141"/>
    <mergeCell ref="F142:I142"/>
    <mergeCell ref="J142:M142"/>
    <mergeCell ref="N142:Q142"/>
    <mergeCell ref="R142:U142"/>
    <mergeCell ref="E114:H114"/>
    <mergeCell ref="I114:K114"/>
    <mergeCell ref="L114:N114"/>
    <mergeCell ref="O114:Q114"/>
    <mergeCell ref="R114:T114"/>
    <mergeCell ref="E115:H115"/>
    <mergeCell ref="I115:K115"/>
    <mergeCell ref="L115:N115"/>
    <mergeCell ref="O115:Q115"/>
    <mergeCell ref="R115:T115"/>
    <mergeCell ref="A100:E100"/>
    <mergeCell ref="A101:E101"/>
    <mergeCell ref="E111:T111"/>
    <mergeCell ref="E112:H112"/>
    <mergeCell ref="I112:K112"/>
    <mergeCell ref="L112:N112"/>
    <mergeCell ref="O112:Q112"/>
    <mergeCell ref="R112:T112"/>
    <mergeCell ref="E113:H113"/>
    <mergeCell ref="I113:K113"/>
    <mergeCell ref="L113:N113"/>
    <mergeCell ref="O113:Q113"/>
    <mergeCell ref="R113:T113"/>
    <mergeCell ref="V93:Y94"/>
    <mergeCell ref="F94:I94"/>
    <mergeCell ref="J94:M94"/>
    <mergeCell ref="N94:Q94"/>
    <mergeCell ref="R94:U94"/>
    <mergeCell ref="A96:E96"/>
    <mergeCell ref="A97:E97"/>
    <mergeCell ref="A98:E98"/>
    <mergeCell ref="A99:E99"/>
    <mergeCell ref="A85:E85"/>
    <mergeCell ref="A86:E86"/>
    <mergeCell ref="A87:E87"/>
    <mergeCell ref="A89:U89"/>
    <mergeCell ref="A90:U90"/>
    <mergeCell ref="A91:U91"/>
    <mergeCell ref="A92:U92"/>
    <mergeCell ref="A93:E95"/>
    <mergeCell ref="F93:M93"/>
    <mergeCell ref="N93:U93"/>
    <mergeCell ref="A70:E70"/>
    <mergeCell ref="A71:A84"/>
    <mergeCell ref="B71:B74"/>
    <mergeCell ref="C71:C72"/>
    <mergeCell ref="C73:C74"/>
    <mergeCell ref="B75:B79"/>
    <mergeCell ref="C75:C78"/>
    <mergeCell ref="B80:B81"/>
    <mergeCell ref="B83:B84"/>
    <mergeCell ref="C83:C84"/>
    <mergeCell ref="A53:E53"/>
    <mergeCell ref="A54:A69"/>
    <mergeCell ref="B54:B55"/>
    <mergeCell ref="C54:C55"/>
    <mergeCell ref="B56:B59"/>
    <mergeCell ref="C56:C59"/>
    <mergeCell ref="B60:B61"/>
    <mergeCell ref="C60:C61"/>
    <mergeCell ref="B63:B69"/>
    <mergeCell ref="C63:C68"/>
    <mergeCell ref="A37:E37"/>
    <mergeCell ref="A38:A52"/>
    <mergeCell ref="B38:B40"/>
    <mergeCell ref="C38:C39"/>
    <mergeCell ref="B41:B43"/>
    <mergeCell ref="C41:C43"/>
    <mergeCell ref="B44:B46"/>
    <mergeCell ref="C45:C46"/>
    <mergeCell ref="B47:B51"/>
    <mergeCell ref="C47:C51"/>
    <mergeCell ref="A7:A36"/>
    <mergeCell ref="B8:B25"/>
    <mergeCell ref="C9:C12"/>
    <mergeCell ref="C13:C23"/>
    <mergeCell ref="B26:B30"/>
    <mergeCell ref="C27:C30"/>
    <mergeCell ref="B32:B33"/>
    <mergeCell ref="C32:C33"/>
    <mergeCell ref="B34:B35"/>
    <mergeCell ref="C34:C35"/>
    <mergeCell ref="A1:U1"/>
    <mergeCell ref="A2:U2"/>
    <mergeCell ref="A3:U3"/>
    <mergeCell ref="A4:A6"/>
    <mergeCell ref="B4:B6"/>
    <mergeCell ref="C4:C6"/>
    <mergeCell ref="D4:D6"/>
    <mergeCell ref="E4:E6"/>
    <mergeCell ref="F4:M4"/>
    <mergeCell ref="N4:U4"/>
    <mergeCell ref="F5:I5"/>
    <mergeCell ref="J5:M5"/>
    <mergeCell ref="N5:Q5"/>
    <mergeCell ref="R5:U5"/>
  </mergeCells>
  <pageMargins left="0" right="0" top="0.39374999999999999" bottom="0.39374999999999999" header="0" footer="0"/>
  <pageSetup paperSize="9" firstPageNumber="0" orientation="portrait" horizontalDpi="300" verticalDpi="300"/>
  <headerFooter>
    <oddHeader>&amp;C&amp;A</oddHeader>
    <oddFooter>&amp;CPágina 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7"/>
  <sheetViews>
    <sheetView topLeftCell="A88" zoomScale="82" zoomScaleNormal="82" workbookViewId="0">
      <selection sqref="A1:U1"/>
    </sheetView>
  </sheetViews>
  <sheetFormatPr defaultRowHeight="13.8"/>
  <cols>
    <col min="1" max="1" width="3.8984375" customWidth="1"/>
    <col min="2" max="2" width="4.3984375" customWidth="1"/>
    <col min="3" max="3" width="11.69921875" customWidth="1"/>
    <col min="4" max="4" width="7.5" customWidth="1"/>
    <col min="5" max="5" width="30.09765625" customWidth="1"/>
    <col min="6" max="8" width="6.59765625" customWidth="1"/>
    <col min="9" max="9" width="7.5" customWidth="1"/>
    <col min="10" max="12" width="6.59765625" customWidth="1"/>
    <col min="13" max="13" width="7.3984375" customWidth="1"/>
    <col min="14" max="20" width="6.59765625" customWidth="1"/>
    <col min="21" max="21" width="7.796875" customWidth="1"/>
    <col min="22" max="1025" width="11.69921875" customWidth="1"/>
  </cols>
  <sheetData>
    <row r="1" spans="1:2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</row>
    <row r="2" spans="1:2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</row>
    <row r="3" spans="1:21">
      <c r="A3" s="12" t="s">
        <v>234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</row>
    <row r="4" spans="1:21">
      <c r="A4" s="11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9" t="s">
        <v>8</v>
      </c>
      <c r="G4" s="9"/>
      <c r="H4" s="9"/>
      <c r="I4" s="9"/>
      <c r="J4" s="9"/>
      <c r="K4" s="9"/>
      <c r="L4" s="9"/>
      <c r="M4" s="9"/>
      <c r="N4" s="9" t="s">
        <v>9</v>
      </c>
      <c r="O4" s="9"/>
      <c r="P4" s="9"/>
      <c r="Q4" s="9"/>
      <c r="R4" s="9"/>
      <c r="S4" s="9"/>
      <c r="T4" s="9"/>
      <c r="U4" s="9"/>
    </row>
    <row r="5" spans="1:21">
      <c r="A5" s="11"/>
      <c r="B5" s="10"/>
      <c r="C5" s="10"/>
      <c r="D5" s="10"/>
      <c r="E5" s="10"/>
      <c r="F5" s="9" t="s">
        <v>10</v>
      </c>
      <c r="G5" s="9"/>
      <c r="H5" s="9"/>
      <c r="I5" s="9"/>
      <c r="J5" s="9" t="s">
        <v>11</v>
      </c>
      <c r="K5" s="9"/>
      <c r="L5" s="9"/>
      <c r="M5" s="9"/>
      <c r="N5" s="9" t="s">
        <v>10</v>
      </c>
      <c r="O5" s="9"/>
      <c r="P5" s="9"/>
      <c r="Q5" s="9"/>
      <c r="R5" s="9" t="s">
        <v>11</v>
      </c>
      <c r="S5" s="9"/>
      <c r="T5" s="9"/>
      <c r="U5" s="9"/>
    </row>
    <row r="6" spans="1:21" ht="20.399999999999999">
      <c r="A6" s="11"/>
      <c r="B6" s="10"/>
      <c r="C6" s="10"/>
      <c r="D6" s="10"/>
      <c r="E6" s="10"/>
      <c r="F6" s="18" t="s">
        <v>12</v>
      </c>
      <c r="G6" s="18" t="s">
        <v>13</v>
      </c>
      <c r="H6" s="18" t="s">
        <v>14</v>
      </c>
      <c r="I6" s="18" t="s">
        <v>15</v>
      </c>
      <c r="J6" s="18" t="s">
        <v>12</v>
      </c>
      <c r="K6" s="18" t="s">
        <v>13</v>
      </c>
      <c r="L6" s="18" t="s">
        <v>14</v>
      </c>
      <c r="M6" s="18" t="s">
        <v>15</v>
      </c>
      <c r="N6" s="18" t="s">
        <v>12</v>
      </c>
      <c r="O6" s="18" t="s">
        <v>13</v>
      </c>
      <c r="P6" s="18" t="s">
        <v>14</v>
      </c>
      <c r="Q6" s="18" t="s">
        <v>15</v>
      </c>
      <c r="R6" s="18" t="s">
        <v>12</v>
      </c>
      <c r="S6" s="18" t="s">
        <v>13</v>
      </c>
      <c r="T6" s="18" t="s">
        <v>14</v>
      </c>
      <c r="U6" s="18" t="s">
        <v>15</v>
      </c>
    </row>
    <row r="7" spans="1:21">
      <c r="A7" s="8" t="s">
        <v>16</v>
      </c>
      <c r="B7" s="19">
        <v>1</v>
      </c>
      <c r="C7" s="20" t="s">
        <v>17</v>
      </c>
      <c r="D7" s="20">
        <v>13669</v>
      </c>
      <c r="E7" s="21" t="s">
        <v>18</v>
      </c>
      <c r="F7" s="22">
        <v>14</v>
      </c>
      <c r="G7" s="23">
        <v>14</v>
      </c>
      <c r="H7" s="22">
        <f>F7-G7</f>
        <v>0</v>
      </c>
      <c r="I7" s="24">
        <f>G7/F7</f>
        <v>1</v>
      </c>
      <c r="J7" s="24"/>
      <c r="K7" s="23"/>
      <c r="L7" s="22"/>
      <c r="M7" s="24"/>
      <c r="N7" s="22"/>
      <c r="O7" s="23"/>
      <c r="P7" s="22"/>
      <c r="Q7" s="24"/>
      <c r="R7" s="22"/>
      <c r="S7" s="23"/>
      <c r="T7" s="22"/>
      <c r="U7" s="24"/>
    </row>
    <row r="8" spans="1:21">
      <c r="A8" s="8"/>
      <c r="B8" s="7">
        <v>2</v>
      </c>
      <c r="C8" s="20" t="s">
        <v>19</v>
      </c>
      <c r="D8" s="20">
        <v>1401</v>
      </c>
      <c r="E8" s="21" t="s">
        <v>20</v>
      </c>
      <c r="F8" s="22">
        <v>29</v>
      </c>
      <c r="G8" s="23">
        <v>29</v>
      </c>
      <c r="H8" s="22">
        <f>F8-G8</f>
        <v>0</v>
      </c>
      <c r="I8" s="24">
        <f>G8/F8</f>
        <v>1</v>
      </c>
      <c r="J8" s="25">
        <v>1</v>
      </c>
      <c r="K8" s="23">
        <v>1</v>
      </c>
      <c r="L8" s="22">
        <f>J8-K8</f>
        <v>0</v>
      </c>
      <c r="M8" s="24">
        <f>K8/J8</f>
        <v>1</v>
      </c>
      <c r="N8" s="22">
        <v>10</v>
      </c>
      <c r="O8" s="23">
        <v>7</v>
      </c>
      <c r="P8" s="22">
        <f>N8-O8</f>
        <v>3</v>
      </c>
      <c r="Q8" s="24">
        <f>O8/N8</f>
        <v>0.7</v>
      </c>
      <c r="R8" s="22"/>
      <c r="S8" s="23"/>
      <c r="T8" s="22"/>
      <c r="U8" s="24"/>
    </row>
    <row r="9" spans="1:21">
      <c r="A9" s="8"/>
      <c r="B9" s="7"/>
      <c r="C9" s="6" t="s">
        <v>21</v>
      </c>
      <c r="D9" s="20">
        <v>1472</v>
      </c>
      <c r="E9" s="21" t="s">
        <v>22</v>
      </c>
      <c r="F9" s="22">
        <v>0</v>
      </c>
      <c r="G9" s="23"/>
      <c r="H9" s="22">
        <f>F9-G9</f>
        <v>0</v>
      </c>
      <c r="I9" s="24"/>
      <c r="J9" s="25">
        <v>0</v>
      </c>
      <c r="K9" s="23"/>
      <c r="L9" s="22">
        <f>J9-K9</f>
        <v>0</v>
      </c>
      <c r="M9" s="24"/>
      <c r="N9" s="22"/>
      <c r="O9" s="23"/>
      <c r="P9" s="22"/>
      <c r="Q9" s="24"/>
      <c r="R9" s="22"/>
      <c r="S9" s="23"/>
      <c r="T9" s="22"/>
      <c r="U9" s="24"/>
    </row>
    <row r="10" spans="1:21">
      <c r="A10" s="8"/>
      <c r="B10" s="7"/>
      <c r="C10" s="6"/>
      <c r="D10" s="20">
        <v>1441</v>
      </c>
      <c r="E10" s="21" t="s">
        <v>23</v>
      </c>
      <c r="F10" s="22"/>
      <c r="G10" s="23"/>
      <c r="H10" s="22"/>
      <c r="I10" s="24"/>
      <c r="J10" s="25"/>
      <c r="K10" s="23"/>
      <c r="L10" s="22"/>
      <c r="M10" s="24"/>
      <c r="N10" s="22">
        <v>10</v>
      </c>
      <c r="O10" s="23">
        <v>10</v>
      </c>
      <c r="P10" s="22">
        <f>N10-O10</f>
        <v>0</v>
      </c>
      <c r="Q10" s="24">
        <f>O10/N10</f>
        <v>1</v>
      </c>
      <c r="R10" s="22"/>
      <c r="S10" s="23"/>
      <c r="T10" s="22"/>
      <c r="U10" s="24"/>
    </row>
    <row r="11" spans="1:21">
      <c r="A11" s="8"/>
      <c r="B11" s="7"/>
      <c r="C11" s="6"/>
      <c r="D11" s="20">
        <v>1529</v>
      </c>
      <c r="E11" s="21" t="s">
        <v>24</v>
      </c>
      <c r="F11" s="22">
        <v>45</v>
      </c>
      <c r="G11" s="23">
        <v>41</v>
      </c>
      <c r="H11" s="22">
        <f t="shared" ref="H11:H17" si="0">F11-G11</f>
        <v>4</v>
      </c>
      <c r="I11" s="24">
        <f t="shared" ref="I11:I17" si="1">G11/F11</f>
        <v>0.91111111111111109</v>
      </c>
      <c r="J11" s="25"/>
      <c r="K11" s="23"/>
      <c r="L11" s="22"/>
      <c r="M11" s="24"/>
      <c r="N11" s="22"/>
      <c r="O11" s="23"/>
      <c r="P11" s="22"/>
      <c r="Q11" s="24"/>
      <c r="R11" s="22"/>
      <c r="S11" s="23"/>
      <c r="T11" s="22"/>
      <c r="U11" s="24"/>
    </row>
    <row r="12" spans="1:21">
      <c r="A12" s="8"/>
      <c r="B12" s="7"/>
      <c r="C12" s="6"/>
      <c r="D12" s="20">
        <v>1482</v>
      </c>
      <c r="E12" s="21" t="s">
        <v>25</v>
      </c>
      <c r="F12" s="22">
        <v>32</v>
      </c>
      <c r="G12" s="23">
        <v>28</v>
      </c>
      <c r="H12" s="22">
        <f t="shared" si="0"/>
        <v>4</v>
      </c>
      <c r="I12" s="24">
        <f t="shared" si="1"/>
        <v>0.875</v>
      </c>
      <c r="J12" s="25"/>
      <c r="K12" s="23"/>
      <c r="L12" s="22"/>
      <c r="M12" s="24"/>
      <c r="N12" s="22">
        <v>25</v>
      </c>
      <c r="O12" s="23">
        <v>0</v>
      </c>
      <c r="P12" s="22">
        <f>N12-O12</f>
        <v>25</v>
      </c>
      <c r="Q12" s="24">
        <f>O12/N12</f>
        <v>0</v>
      </c>
      <c r="R12" s="22"/>
      <c r="S12" s="23"/>
      <c r="T12" s="22"/>
      <c r="U12" s="24"/>
    </row>
    <row r="13" spans="1:21">
      <c r="A13" s="8"/>
      <c r="B13" s="7"/>
      <c r="C13" s="6" t="s">
        <v>26</v>
      </c>
      <c r="D13" s="20"/>
      <c r="E13" s="21" t="s">
        <v>27</v>
      </c>
      <c r="F13" s="22">
        <v>30</v>
      </c>
      <c r="G13" s="23">
        <v>30</v>
      </c>
      <c r="H13" s="22">
        <f t="shared" si="0"/>
        <v>0</v>
      </c>
      <c r="I13" s="24">
        <f t="shared" si="1"/>
        <v>1</v>
      </c>
      <c r="J13" s="25">
        <v>0</v>
      </c>
      <c r="K13" s="23"/>
      <c r="L13" s="22">
        <f>J13-K13</f>
        <v>0</v>
      </c>
      <c r="M13" s="24"/>
      <c r="N13" s="22"/>
      <c r="O13" s="23"/>
      <c r="P13" s="22"/>
      <c r="Q13" s="24"/>
      <c r="R13" s="22"/>
      <c r="S13" s="23"/>
      <c r="T13" s="22"/>
      <c r="U13" s="24"/>
    </row>
    <row r="14" spans="1:21">
      <c r="A14" s="8"/>
      <c r="B14" s="7"/>
      <c r="C14" s="6"/>
      <c r="D14" s="20"/>
      <c r="E14" s="21" t="s">
        <v>28</v>
      </c>
      <c r="F14" s="22">
        <v>10</v>
      </c>
      <c r="G14" s="23">
        <v>9</v>
      </c>
      <c r="H14" s="22">
        <f t="shared" si="0"/>
        <v>1</v>
      </c>
      <c r="I14" s="24">
        <f t="shared" si="1"/>
        <v>0.9</v>
      </c>
      <c r="J14" s="25"/>
      <c r="K14" s="23"/>
      <c r="L14" s="22"/>
      <c r="M14" s="24"/>
      <c r="N14" s="22"/>
      <c r="O14" s="23"/>
      <c r="P14" s="22"/>
      <c r="Q14" s="24"/>
      <c r="R14" s="22"/>
      <c r="S14" s="23"/>
      <c r="T14" s="22"/>
      <c r="U14" s="24"/>
    </row>
    <row r="15" spans="1:21">
      <c r="A15" s="8"/>
      <c r="B15" s="7"/>
      <c r="C15" s="6"/>
      <c r="D15" s="20"/>
      <c r="E15" s="21" t="s">
        <v>29</v>
      </c>
      <c r="F15" s="22">
        <v>2</v>
      </c>
      <c r="G15" s="23">
        <v>1</v>
      </c>
      <c r="H15" s="22">
        <f t="shared" si="0"/>
        <v>1</v>
      </c>
      <c r="I15" s="24">
        <f t="shared" si="1"/>
        <v>0.5</v>
      </c>
      <c r="J15" s="25"/>
      <c r="K15" s="23"/>
      <c r="L15" s="22"/>
      <c r="M15" s="24"/>
      <c r="N15" s="22"/>
      <c r="O15" s="23"/>
      <c r="P15" s="22"/>
      <c r="Q15" s="24"/>
      <c r="R15" s="22"/>
      <c r="S15" s="23"/>
      <c r="T15" s="22"/>
      <c r="U15" s="24"/>
    </row>
    <row r="16" spans="1:21">
      <c r="A16" s="8"/>
      <c r="B16" s="7"/>
      <c r="C16" s="6"/>
      <c r="D16" s="20"/>
      <c r="E16" s="21" t="s">
        <v>30</v>
      </c>
      <c r="F16" s="22">
        <v>23</v>
      </c>
      <c r="G16" s="23">
        <v>14</v>
      </c>
      <c r="H16" s="22">
        <f t="shared" si="0"/>
        <v>9</v>
      </c>
      <c r="I16" s="24">
        <f t="shared" si="1"/>
        <v>0.60869565217391308</v>
      </c>
      <c r="J16" s="25"/>
      <c r="K16" s="23"/>
      <c r="L16" s="22"/>
      <c r="M16" s="24"/>
      <c r="N16" s="22"/>
      <c r="O16" s="23"/>
      <c r="P16" s="22"/>
      <c r="Q16" s="24"/>
      <c r="R16" s="22"/>
      <c r="S16" s="23"/>
      <c r="T16" s="22"/>
      <c r="U16" s="24"/>
    </row>
    <row r="17" spans="1:21">
      <c r="A17" s="8"/>
      <c r="B17" s="7"/>
      <c r="C17" s="6"/>
      <c r="D17" s="20"/>
      <c r="E17" s="21" t="s">
        <v>31</v>
      </c>
      <c r="F17" s="22">
        <v>30</v>
      </c>
      <c r="G17" s="23">
        <v>26</v>
      </c>
      <c r="H17" s="22">
        <f t="shared" si="0"/>
        <v>4</v>
      </c>
      <c r="I17" s="24">
        <f t="shared" si="1"/>
        <v>0.8666666666666667</v>
      </c>
      <c r="J17" s="25"/>
      <c r="K17" s="23"/>
      <c r="L17" s="22"/>
      <c r="M17" s="24"/>
      <c r="N17" s="22">
        <v>2</v>
      </c>
      <c r="O17" s="23"/>
      <c r="P17" s="22">
        <f>N17-O17</f>
        <v>2</v>
      </c>
      <c r="Q17" s="24">
        <f>O17/N17</f>
        <v>0</v>
      </c>
      <c r="R17" s="22"/>
      <c r="S17" s="23"/>
      <c r="T17" s="22"/>
      <c r="U17" s="24"/>
    </row>
    <row r="18" spans="1:21">
      <c r="A18" s="8"/>
      <c r="B18" s="7"/>
      <c r="C18" s="6"/>
      <c r="D18" s="20"/>
      <c r="E18" s="21" t="s">
        <v>32</v>
      </c>
      <c r="F18" s="22"/>
      <c r="G18" s="23"/>
      <c r="H18" s="22"/>
      <c r="I18" s="24"/>
      <c r="J18" s="25"/>
      <c r="K18" s="23"/>
      <c r="L18" s="22"/>
      <c r="M18" s="24"/>
      <c r="N18" s="22">
        <v>34</v>
      </c>
      <c r="O18" s="23">
        <v>21</v>
      </c>
      <c r="P18" s="22">
        <f>N18-O18</f>
        <v>13</v>
      </c>
      <c r="Q18" s="24">
        <f>O18/N18</f>
        <v>0.61764705882352944</v>
      </c>
      <c r="R18" s="22"/>
      <c r="S18" s="23"/>
      <c r="T18" s="22"/>
      <c r="U18" s="24"/>
    </row>
    <row r="19" spans="1:21">
      <c r="A19" s="8"/>
      <c r="B19" s="7"/>
      <c r="C19" s="6"/>
      <c r="D19" s="20"/>
      <c r="E19" s="21" t="s">
        <v>33</v>
      </c>
      <c r="F19" s="22">
        <v>29</v>
      </c>
      <c r="G19" s="23">
        <v>27</v>
      </c>
      <c r="H19" s="22">
        <f t="shared" ref="H19:H26" si="2">F19-G19</f>
        <v>2</v>
      </c>
      <c r="I19" s="24">
        <f t="shared" ref="I19:I26" si="3">G19/F19</f>
        <v>0.93103448275862066</v>
      </c>
      <c r="J19" s="25"/>
      <c r="K19" s="23"/>
      <c r="L19" s="22"/>
      <c r="M19" s="24"/>
      <c r="N19" s="22"/>
      <c r="O19" s="23"/>
      <c r="P19" s="22"/>
      <c r="Q19" s="24"/>
      <c r="R19" s="22"/>
      <c r="S19" s="23"/>
      <c r="T19" s="22"/>
      <c r="U19" s="24"/>
    </row>
    <row r="20" spans="1:21">
      <c r="A20" s="8"/>
      <c r="B20" s="7"/>
      <c r="C20" s="6"/>
      <c r="D20" s="20"/>
      <c r="E20" s="21" t="s">
        <v>34</v>
      </c>
      <c r="F20" s="22">
        <v>10</v>
      </c>
      <c r="G20" s="23">
        <v>10</v>
      </c>
      <c r="H20" s="22">
        <f t="shared" si="2"/>
        <v>0</v>
      </c>
      <c r="I20" s="24">
        <f t="shared" si="3"/>
        <v>1</v>
      </c>
      <c r="J20" s="25"/>
      <c r="K20" s="23"/>
      <c r="L20" s="22"/>
      <c r="M20" s="24"/>
      <c r="N20" s="22"/>
      <c r="O20" s="23"/>
      <c r="P20" s="22"/>
      <c r="Q20" s="24"/>
      <c r="R20" s="22"/>
      <c r="S20" s="23"/>
      <c r="T20" s="22"/>
      <c r="U20" s="24"/>
    </row>
    <row r="21" spans="1:21">
      <c r="A21" s="8"/>
      <c r="B21" s="7"/>
      <c r="C21" s="6"/>
      <c r="D21" s="20"/>
      <c r="E21" s="21" t="s">
        <v>35</v>
      </c>
      <c r="F21" s="22">
        <v>8</v>
      </c>
      <c r="G21" s="23">
        <v>6</v>
      </c>
      <c r="H21" s="22">
        <f t="shared" si="2"/>
        <v>2</v>
      </c>
      <c r="I21" s="24">
        <f t="shared" si="3"/>
        <v>0.75</v>
      </c>
      <c r="J21" s="25"/>
      <c r="K21" s="23"/>
      <c r="L21" s="22"/>
      <c r="M21" s="24"/>
      <c r="N21" s="22"/>
      <c r="O21" s="23"/>
      <c r="P21" s="22"/>
      <c r="Q21" s="24"/>
      <c r="R21" s="22"/>
      <c r="S21" s="23"/>
      <c r="T21" s="22"/>
      <c r="U21" s="24"/>
    </row>
    <row r="22" spans="1:21">
      <c r="A22" s="8"/>
      <c r="B22" s="7"/>
      <c r="C22" s="6"/>
      <c r="D22" s="20"/>
      <c r="E22" s="21" t="s">
        <v>36</v>
      </c>
      <c r="F22" s="22">
        <v>10</v>
      </c>
      <c r="G22" s="23">
        <v>7</v>
      </c>
      <c r="H22" s="22">
        <f t="shared" si="2"/>
        <v>3</v>
      </c>
      <c r="I22" s="24">
        <f t="shared" si="3"/>
        <v>0.7</v>
      </c>
      <c r="J22" s="25"/>
      <c r="K22" s="23"/>
      <c r="L22" s="22"/>
      <c r="M22" s="24"/>
      <c r="N22" s="22">
        <v>4</v>
      </c>
      <c r="O22" s="23">
        <v>1</v>
      </c>
      <c r="P22" s="22">
        <f>N22-O22</f>
        <v>3</v>
      </c>
      <c r="Q22" s="24">
        <f>O22/N22</f>
        <v>0.25</v>
      </c>
      <c r="R22" s="22"/>
      <c r="S22" s="23"/>
      <c r="T22" s="22"/>
      <c r="U22" s="24"/>
    </row>
    <row r="23" spans="1:21">
      <c r="A23" s="8"/>
      <c r="B23" s="7"/>
      <c r="C23" s="6"/>
      <c r="D23" s="20"/>
      <c r="E23" s="21" t="s">
        <v>37</v>
      </c>
      <c r="F23" s="22">
        <v>30</v>
      </c>
      <c r="G23" s="23">
        <v>15</v>
      </c>
      <c r="H23" s="22">
        <f t="shared" si="2"/>
        <v>15</v>
      </c>
      <c r="I23" s="24">
        <f t="shared" si="3"/>
        <v>0.5</v>
      </c>
      <c r="J23" s="25"/>
      <c r="K23" s="23"/>
      <c r="L23" s="22"/>
      <c r="M23" s="24"/>
      <c r="N23" s="22">
        <v>8</v>
      </c>
      <c r="O23" s="23"/>
      <c r="P23" s="22">
        <f>N23-O23</f>
        <v>8</v>
      </c>
      <c r="Q23" s="24">
        <f>O23/N23</f>
        <v>0</v>
      </c>
      <c r="R23" s="22"/>
      <c r="S23" s="23"/>
      <c r="T23" s="22"/>
      <c r="U23" s="24"/>
    </row>
    <row r="24" spans="1:21">
      <c r="A24" s="8"/>
      <c r="B24" s="7"/>
      <c r="C24" s="20" t="s">
        <v>38</v>
      </c>
      <c r="D24" s="20"/>
      <c r="E24" s="21" t="s">
        <v>39</v>
      </c>
      <c r="F24" s="22">
        <v>10</v>
      </c>
      <c r="G24" s="23"/>
      <c r="H24" s="22">
        <f t="shared" si="2"/>
        <v>10</v>
      </c>
      <c r="I24" s="24">
        <f t="shared" si="3"/>
        <v>0</v>
      </c>
      <c r="J24" s="25"/>
      <c r="K24" s="23"/>
      <c r="L24" s="22"/>
      <c r="M24" s="24"/>
      <c r="N24" s="22"/>
      <c r="O24" s="23"/>
      <c r="P24" s="22"/>
      <c r="Q24" s="24"/>
      <c r="R24" s="22"/>
      <c r="S24" s="23"/>
      <c r="T24" s="22"/>
      <c r="U24" s="24"/>
    </row>
    <row r="25" spans="1:21">
      <c r="A25" s="8"/>
      <c r="B25" s="7"/>
      <c r="C25" s="20" t="s">
        <v>40</v>
      </c>
      <c r="D25" s="20"/>
      <c r="E25" s="21" t="s">
        <v>41</v>
      </c>
      <c r="F25" s="22">
        <v>9</v>
      </c>
      <c r="G25" s="23"/>
      <c r="H25" s="22">
        <f t="shared" si="2"/>
        <v>9</v>
      </c>
      <c r="I25" s="24">
        <f t="shared" si="3"/>
        <v>0</v>
      </c>
      <c r="J25" s="25"/>
      <c r="K25" s="23"/>
      <c r="L25" s="22"/>
      <c r="M25" s="24"/>
      <c r="N25" s="22">
        <v>3</v>
      </c>
      <c r="O25" s="23">
        <v>0</v>
      </c>
      <c r="P25" s="22">
        <f>N25-O25</f>
        <v>3</v>
      </c>
      <c r="Q25" s="24">
        <f>O25/N25</f>
        <v>0</v>
      </c>
      <c r="R25" s="22"/>
      <c r="S25" s="23"/>
      <c r="T25" s="22"/>
      <c r="U25" s="24"/>
    </row>
    <row r="26" spans="1:21">
      <c r="A26" s="8"/>
      <c r="B26" s="7">
        <v>3</v>
      </c>
      <c r="C26" s="20" t="s">
        <v>42</v>
      </c>
      <c r="D26" s="20">
        <v>2414</v>
      </c>
      <c r="E26" s="21" t="s">
        <v>43</v>
      </c>
      <c r="F26" s="22">
        <v>0</v>
      </c>
      <c r="G26" s="23"/>
      <c r="H26" s="22">
        <f t="shared" si="2"/>
        <v>0</v>
      </c>
      <c r="I26" s="24" t="e">
        <f t="shared" si="3"/>
        <v>#DIV/0!</v>
      </c>
      <c r="J26" s="25"/>
      <c r="K26" s="23"/>
      <c r="L26" s="22"/>
      <c r="M26" s="24"/>
      <c r="N26" s="22"/>
      <c r="O26" s="23"/>
      <c r="P26" s="22"/>
      <c r="Q26" s="24"/>
      <c r="R26" s="22"/>
      <c r="S26" s="23"/>
      <c r="T26" s="22"/>
      <c r="U26" s="24"/>
    </row>
    <row r="27" spans="1:21">
      <c r="A27" s="8"/>
      <c r="B27" s="7"/>
      <c r="C27" s="6" t="s">
        <v>44</v>
      </c>
      <c r="D27" s="20">
        <v>14747</v>
      </c>
      <c r="E27" s="21" t="s">
        <v>45</v>
      </c>
      <c r="F27" s="22"/>
      <c r="G27" s="23"/>
      <c r="H27" s="22"/>
      <c r="I27" s="24"/>
      <c r="J27" s="25"/>
      <c r="K27" s="23"/>
      <c r="L27" s="22"/>
      <c r="M27" s="24"/>
      <c r="N27" s="22"/>
      <c r="O27" s="23"/>
      <c r="P27" s="22"/>
      <c r="Q27" s="24"/>
      <c r="R27" s="22"/>
      <c r="S27" s="23"/>
      <c r="T27" s="22"/>
      <c r="U27" s="24"/>
    </row>
    <row r="28" spans="1:21">
      <c r="A28" s="8"/>
      <c r="B28" s="7"/>
      <c r="C28" s="6"/>
      <c r="D28" s="20">
        <v>14887</v>
      </c>
      <c r="E28" s="21" t="s">
        <v>46</v>
      </c>
      <c r="F28" s="22">
        <v>12</v>
      </c>
      <c r="G28" s="23">
        <v>12</v>
      </c>
      <c r="H28" s="22">
        <f t="shared" ref="H28:H52" si="4">F28-G28</f>
        <v>0</v>
      </c>
      <c r="I28" s="24">
        <f t="shared" ref="I28:I59" si="5">G28/F28</f>
        <v>1</v>
      </c>
      <c r="J28" s="25">
        <v>4</v>
      </c>
      <c r="K28" s="23">
        <v>1</v>
      </c>
      <c r="L28" s="22">
        <f>J28-K28</f>
        <v>3</v>
      </c>
      <c r="M28" s="24">
        <f>K28/J28</f>
        <v>0.25</v>
      </c>
      <c r="N28" s="22"/>
      <c r="O28" s="23"/>
      <c r="P28" s="22"/>
      <c r="Q28" s="24"/>
      <c r="R28" s="22"/>
      <c r="S28" s="23"/>
      <c r="T28" s="22"/>
      <c r="U28" s="24"/>
    </row>
    <row r="29" spans="1:21">
      <c r="A29" s="8"/>
      <c r="B29" s="7"/>
      <c r="C29" s="6"/>
      <c r="D29" s="20">
        <v>14754</v>
      </c>
      <c r="E29" s="21" t="s">
        <v>47</v>
      </c>
      <c r="F29" s="22">
        <v>12</v>
      </c>
      <c r="G29" s="23">
        <v>12</v>
      </c>
      <c r="H29" s="22">
        <f t="shared" si="4"/>
        <v>0</v>
      </c>
      <c r="I29" s="24">
        <f t="shared" si="5"/>
        <v>1</v>
      </c>
      <c r="J29" s="25"/>
      <c r="K29" s="23"/>
      <c r="L29" s="22"/>
      <c r="M29" s="24"/>
      <c r="N29" s="22"/>
      <c r="O29" s="23"/>
      <c r="P29" s="22"/>
      <c r="Q29" s="24"/>
      <c r="R29" s="22"/>
      <c r="S29" s="23"/>
      <c r="T29" s="22"/>
      <c r="U29" s="24"/>
    </row>
    <row r="30" spans="1:21">
      <c r="A30" s="8"/>
      <c r="B30" s="7"/>
      <c r="C30" s="6"/>
      <c r="D30" s="20">
        <v>14701</v>
      </c>
      <c r="E30" s="21" t="s">
        <v>48</v>
      </c>
      <c r="F30" s="22">
        <v>6</v>
      </c>
      <c r="G30" s="23">
        <v>6</v>
      </c>
      <c r="H30" s="22">
        <f t="shared" si="4"/>
        <v>0</v>
      </c>
      <c r="I30" s="24">
        <f t="shared" si="5"/>
        <v>1</v>
      </c>
      <c r="J30" s="25">
        <v>8</v>
      </c>
      <c r="K30" s="23">
        <v>3</v>
      </c>
      <c r="L30" s="22">
        <f>J30-K30</f>
        <v>5</v>
      </c>
      <c r="M30" s="24">
        <f>K30/J30</f>
        <v>0.375</v>
      </c>
      <c r="N30" s="22"/>
      <c r="O30" s="23"/>
      <c r="P30" s="22"/>
      <c r="Q30" s="24"/>
      <c r="R30" s="22">
        <v>3</v>
      </c>
      <c r="S30" s="23"/>
      <c r="T30" s="22">
        <f>R30-S30</f>
        <v>3</v>
      </c>
      <c r="U30" s="24">
        <f>S30/R30</f>
        <v>0</v>
      </c>
    </row>
    <row r="31" spans="1:21">
      <c r="A31" s="8"/>
      <c r="B31" s="19">
        <v>4</v>
      </c>
      <c r="C31" s="20" t="s">
        <v>49</v>
      </c>
      <c r="D31" s="20">
        <v>9800</v>
      </c>
      <c r="E31" s="21" t="s">
        <v>50</v>
      </c>
      <c r="F31" s="22">
        <v>4</v>
      </c>
      <c r="G31" s="23">
        <v>4</v>
      </c>
      <c r="H31" s="22">
        <f t="shared" si="4"/>
        <v>0</v>
      </c>
      <c r="I31" s="24">
        <f t="shared" si="5"/>
        <v>1</v>
      </c>
      <c r="J31" s="25">
        <v>1</v>
      </c>
      <c r="K31" s="23">
        <v>1</v>
      </c>
      <c r="L31" s="22">
        <f>J31-K31</f>
        <v>0</v>
      </c>
      <c r="M31" s="24">
        <f>K31/J31</f>
        <v>1</v>
      </c>
      <c r="N31" s="22"/>
      <c r="O31" s="23"/>
      <c r="P31" s="22"/>
      <c r="Q31" s="24"/>
      <c r="R31" s="22"/>
      <c r="S31" s="23"/>
      <c r="T31" s="22"/>
      <c r="U31" s="24"/>
    </row>
    <row r="32" spans="1:21">
      <c r="A32" s="8"/>
      <c r="B32" s="7">
        <v>5</v>
      </c>
      <c r="C32" s="6" t="s">
        <v>51</v>
      </c>
      <c r="D32" s="20">
        <v>9258</v>
      </c>
      <c r="E32" s="21" t="s">
        <v>52</v>
      </c>
      <c r="F32" s="22">
        <v>14</v>
      </c>
      <c r="G32" s="23">
        <v>14</v>
      </c>
      <c r="H32" s="22">
        <f t="shared" si="4"/>
        <v>0</v>
      </c>
      <c r="I32" s="24">
        <f t="shared" si="5"/>
        <v>1</v>
      </c>
      <c r="J32" s="25">
        <v>0</v>
      </c>
      <c r="K32" s="23"/>
      <c r="L32" s="22">
        <f>J32-K32</f>
        <v>0</v>
      </c>
      <c r="M32" s="24"/>
      <c r="N32" s="22"/>
      <c r="O32" s="23"/>
      <c r="P32" s="22"/>
      <c r="Q32" s="24"/>
      <c r="R32" s="22"/>
      <c r="S32" s="23"/>
      <c r="T32" s="22"/>
      <c r="U32" s="24"/>
    </row>
    <row r="33" spans="1:25">
      <c r="A33" s="8"/>
      <c r="B33" s="7"/>
      <c r="C33" s="6"/>
      <c r="D33" s="20">
        <v>9222</v>
      </c>
      <c r="E33" s="21" t="s">
        <v>53</v>
      </c>
      <c r="F33" s="22">
        <v>9</v>
      </c>
      <c r="G33" s="23">
        <v>5</v>
      </c>
      <c r="H33" s="22">
        <f t="shared" si="4"/>
        <v>4</v>
      </c>
      <c r="I33" s="24">
        <f t="shared" si="5"/>
        <v>0.55555555555555558</v>
      </c>
      <c r="J33" s="25"/>
      <c r="K33" s="23"/>
      <c r="L33" s="22"/>
      <c r="M33" s="24"/>
      <c r="N33" s="22">
        <v>4</v>
      </c>
      <c r="O33" s="23">
        <v>2</v>
      </c>
      <c r="P33" s="22">
        <f>N33-O33</f>
        <v>2</v>
      </c>
      <c r="Q33" s="24">
        <f>O33/N33</f>
        <v>0.5</v>
      </c>
      <c r="R33" s="22"/>
      <c r="S33" s="23"/>
      <c r="T33" s="22"/>
      <c r="U33" s="24"/>
    </row>
    <row r="34" spans="1:25">
      <c r="A34" s="8"/>
      <c r="B34" s="7">
        <v>6</v>
      </c>
      <c r="C34" s="6" t="s">
        <v>54</v>
      </c>
      <c r="D34" s="20">
        <v>17975</v>
      </c>
      <c r="E34" s="21" t="s">
        <v>55</v>
      </c>
      <c r="F34" s="22">
        <v>6</v>
      </c>
      <c r="G34" s="23">
        <v>6</v>
      </c>
      <c r="H34" s="22">
        <f t="shared" si="4"/>
        <v>0</v>
      </c>
      <c r="I34" s="24">
        <f t="shared" si="5"/>
        <v>1</v>
      </c>
      <c r="J34" s="25"/>
      <c r="K34" s="23"/>
      <c r="L34" s="22" t="s">
        <v>56</v>
      </c>
      <c r="M34" s="24"/>
      <c r="N34" s="22"/>
      <c r="O34" s="23"/>
      <c r="P34" s="22"/>
      <c r="Q34" s="24"/>
      <c r="R34" s="22"/>
      <c r="S34" s="23"/>
      <c r="T34" s="22"/>
      <c r="U34" s="24"/>
    </row>
    <row r="35" spans="1:25">
      <c r="A35" s="8"/>
      <c r="B35" s="7"/>
      <c r="C35" s="6"/>
      <c r="D35" s="20">
        <v>18075</v>
      </c>
      <c r="E35" s="21" t="s">
        <v>57</v>
      </c>
      <c r="F35" s="22">
        <v>5</v>
      </c>
      <c r="G35" s="23">
        <v>5</v>
      </c>
      <c r="H35" s="22">
        <f t="shared" si="4"/>
        <v>0</v>
      </c>
      <c r="I35" s="24">
        <f t="shared" si="5"/>
        <v>1</v>
      </c>
      <c r="J35" s="25"/>
      <c r="K35" s="23"/>
      <c r="L35" s="22" t="s">
        <v>56</v>
      </c>
      <c r="M35" s="24"/>
      <c r="N35" s="22">
        <v>3</v>
      </c>
      <c r="O35" s="23">
        <v>1</v>
      </c>
      <c r="P35" s="22">
        <f>N35-O35</f>
        <v>2</v>
      </c>
      <c r="Q35" s="24">
        <f>O35/N35</f>
        <v>0.33333333333333331</v>
      </c>
      <c r="R35" s="22"/>
      <c r="S35" s="23"/>
      <c r="T35" s="22"/>
      <c r="U35" s="24"/>
    </row>
    <row r="36" spans="1:25">
      <c r="A36" s="8"/>
      <c r="B36" s="19">
        <v>21</v>
      </c>
      <c r="C36" s="20" t="s">
        <v>58</v>
      </c>
      <c r="D36" s="20">
        <v>17053</v>
      </c>
      <c r="E36" s="21" t="s">
        <v>59</v>
      </c>
      <c r="F36" s="22">
        <v>10</v>
      </c>
      <c r="G36" s="23">
        <v>8</v>
      </c>
      <c r="H36" s="22">
        <f t="shared" si="4"/>
        <v>2</v>
      </c>
      <c r="I36" s="24">
        <f t="shared" si="5"/>
        <v>0.8</v>
      </c>
      <c r="J36" s="25"/>
      <c r="K36" s="23"/>
      <c r="L36" s="22" t="s">
        <v>56</v>
      </c>
      <c r="M36" s="24"/>
      <c r="N36" s="22"/>
      <c r="O36" s="23"/>
      <c r="P36" s="22"/>
      <c r="Q36" s="24"/>
      <c r="R36" s="22"/>
      <c r="S36" s="23"/>
      <c r="T36" s="22"/>
      <c r="U36" s="24"/>
    </row>
    <row r="37" spans="1:25">
      <c r="A37" s="5" t="s">
        <v>60</v>
      </c>
      <c r="B37" s="5"/>
      <c r="C37" s="5"/>
      <c r="D37" s="5"/>
      <c r="E37" s="5"/>
      <c r="F37" s="16">
        <f>SUM(F7:F36)</f>
        <v>399</v>
      </c>
      <c r="G37" s="16">
        <f>SUM(G7:G36)</f>
        <v>329</v>
      </c>
      <c r="H37" s="16">
        <f t="shared" si="4"/>
        <v>70</v>
      </c>
      <c r="I37" s="27">
        <f t="shared" si="5"/>
        <v>0.82456140350877194</v>
      </c>
      <c r="J37" s="16">
        <f>SUM(J7:J36)</f>
        <v>14</v>
      </c>
      <c r="K37" s="16"/>
      <c r="L37" s="16">
        <f>J37-K37</f>
        <v>14</v>
      </c>
      <c r="M37" s="27">
        <f>K37/J37</f>
        <v>0</v>
      </c>
      <c r="N37" s="16">
        <f>SUM(N7:N36)</f>
        <v>103</v>
      </c>
      <c r="O37" s="16">
        <f>SUM(O7:O36)</f>
        <v>42</v>
      </c>
      <c r="P37" s="16">
        <f>SUM(P7:P36)</f>
        <v>61</v>
      </c>
      <c r="Q37" s="27">
        <f>O37/N37</f>
        <v>0.40776699029126212</v>
      </c>
      <c r="R37" s="16">
        <f>SUM(R7:R36)</f>
        <v>3</v>
      </c>
      <c r="S37" s="16">
        <f>SUM(S7:S36)</f>
        <v>0</v>
      </c>
      <c r="T37" s="16">
        <f>SUM(T7:T36)</f>
        <v>3</v>
      </c>
      <c r="U37" s="27">
        <f>S37/R37</f>
        <v>0</v>
      </c>
      <c r="V37" s="28"/>
      <c r="W37" s="28"/>
      <c r="X37" s="28"/>
      <c r="Y37" s="28"/>
    </row>
    <row r="38" spans="1:25">
      <c r="A38" s="4" t="s">
        <v>61</v>
      </c>
      <c r="B38" s="3">
        <v>7</v>
      </c>
      <c r="C38" s="2" t="s">
        <v>62</v>
      </c>
      <c r="D38" s="30">
        <v>14087</v>
      </c>
      <c r="E38" s="31" t="s">
        <v>63</v>
      </c>
      <c r="F38" s="32">
        <v>8</v>
      </c>
      <c r="G38" s="33">
        <v>0</v>
      </c>
      <c r="H38" s="32">
        <f t="shared" si="4"/>
        <v>8</v>
      </c>
      <c r="I38" s="34">
        <f t="shared" si="5"/>
        <v>0</v>
      </c>
      <c r="J38" s="35"/>
      <c r="K38" s="33"/>
      <c r="L38" s="32"/>
      <c r="M38" s="34"/>
      <c r="N38" s="32">
        <v>7</v>
      </c>
      <c r="O38" s="33">
        <v>2</v>
      </c>
      <c r="P38" s="32">
        <f>N38-O38</f>
        <v>5</v>
      </c>
      <c r="Q38" s="34">
        <f>O38/N38</f>
        <v>0.2857142857142857</v>
      </c>
      <c r="R38" s="32"/>
      <c r="S38" s="33"/>
      <c r="T38" s="32"/>
      <c r="U38" s="34"/>
    </row>
    <row r="39" spans="1:25">
      <c r="A39" s="4"/>
      <c r="B39" s="3"/>
      <c r="C39" s="2"/>
      <c r="D39" s="30">
        <v>13976</v>
      </c>
      <c r="E39" s="31" t="s">
        <v>64</v>
      </c>
      <c r="F39" s="32">
        <v>10</v>
      </c>
      <c r="G39" s="33">
        <v>10</v>
      </c>
      <c r="H39" s="32">
        <f t="shared" si="4"/>
        <v>0</v>
      </c>
      <c r="I39" s="34">
        <f t="shared" si="5"/>
        <v>1</v>
      </c>
      <c r="J39" s="35"/>
      <c r="K39" s="33"/>
      <c r="L39" s="32"/>
      <c r="M39" s="34"/>
      <c r="N39" s="32">
        <v>3</v>
      </c>
      <c r="O39" s="33">
        <v>3</v>
      </c>
      <c r="P39" s="32">
        <f>N39-O39</f>
        <v>0</v>
      </c>
      <c r="Q39" s="34">
        <f>O39/N39</f>
        <v>1</v>
      </c>
      <c r="R39" s="32"/>
      <c r="S39" s="33"/>
      <c r="T39" s="32"/>
      <c r="U39" s="34"/>
    </row>
    <row r="40" spans="1:25">
      <c r="A40" s="4"/>
      <c r="B40" s="3"/>
      <c r="C40" s="30" t="s">
        <v>65</v>
      </c>
      <c r="D40" s="30">
        <v>13483</v>
      </c>
      <c r="E40" s="31" t="s">
        <v>66</v>
      </c>
      <c r="F40" s="32">
        <v>10</v>
      </c>
      <c r="G40" s="33">
        <v>8</v>
      </c>
      <c r="H40" s="32">
        <f t="shared" si="4"/>
        <v>2</v>
      </c>
      <c r="I40" s="34">
        <f t="shared" si="5"/>
        <v>0.8</v>
      </c>
      <c r="J40" s="35"/>
      <c r="K40" s="33"/>
      <c r="L40" s="32"/>
      <c r="M40" s="34"/>
      <c r="N40" s="32"/>
      <c r="O40" s="33"/>
      <c r="P40" s="32"/>
      <c r="Q40" s="34"/>
      <c r="R40" s="32"/>
      <c r="S40" s="33"/>
      <c r="T40" s="32"/>
      <c r="U40" s="34"/>
    </row>
    <row r="41" spans="1:25">
      <c r="A41" s="4"/>
      <c r="B41" s="3">
        <v>8</v>
      </c>
      <c r="C41" s="2" t="s">
        <v>67</v>
      </c>
      <c r="D41" s="30">
        <v>8752</v>
      </c>
      <c r="E41" s="31" t="s">
        <v>68</v>
      </c>
      <c r="F41" s="32">
        <v>10</v>
      </c>
      <c r="G41" s="33">
        <v>10</v>
      </c>
      <c r="H41" s="32">
        <f t="shared" si="4"/>
        <v>0</v>
      </c>
      <c r="I41" s="34">
        <f t="shared" si="5"/>
        <v>1</v>
      </c>
      <c r="J41" s="35"/>
      <c r="K41" s="33"/>
      <c r="L41" s="32"/>
      <c r="M41" s="34"/>
      <c r="N41" s="32"/>
      <c r="O41" s="33"/>
      <c r="P41" s="32"/>
      <c r="Q41" s="34"/>
      <c r="R41" s="32"/>
      <c r="S41" s="33"/>
      <c r="T41" s="32"/>
      <c r="U41" s="34"/>
    </row>
    <row r="42" spans="1:25">
      <c r="A42" s="4"/>
      <c r="B42" s="3"/>
      <c r="C42" s="2"/>
      <c r="D42" s="30">
        <v>8945</v>
      </c>
      <c r="E42" s="31" t="s">
        <v>69</v>
      </c>
      <c r="F42" s="32">
        <v>6</v>
      </c>
      <c r="G42" s="33">
        <v>0</v>
      </c>
      <c r="H42" s="32">
        <f t="shared" si="4"/>
        <v>6</v>
      </c>
      <c r="I42" s="34">
        <f t="shared" si="5"/>
        <v>0</v>
      </c>
      <c r="J42" s="35"/>
      <c r="K42" s="33"/>
      <c r="L42" s="32"/>
      <c r="M42" s="34"/>
      <c r="N42" s="32"/>
      <c r="O42" s="33"/>
      <c r="P42" s="32"/>
      <c r="Q42" s="34"/>
      <c r="R42" s="32"/>
      <c r="S42" s="33"/>
      <c r="T42" s="32"/>
      <c r="U42" s="34"/>
    </row>
    <row r="43" spans="1:25">
      <c r="A43" s="4"/>
      <c r="B43" s="3"/>
      <c r="C43" s="2"/>
      <c r="D43" s="30">
        <v>8747</v>
      </c>
      <c r="E43" s="31" t="s">
        <v>70</v>
      </c>
      <c r="F43" s="32">
        <v>10</v>
      </c>
      <c r="G43" s="33">
        <v>10</v>
      </c>
      <c r="H43" s="32">
        <f t="shared" si="4"/>
        <v>0</v>
      </c>
      <c r="I43" s="34">
        <f t="shared" si="5"/>
        <v>1</v>
      </c>
      <c r="J43" s="35"/>
      <c r="K43" s="33"/>
      <c r="L43" s="32"/>
      <c r="M43" s="34"/>
      <c r="N43" s="32"/>
      <c r="O43" s="33"/>
      <c r="P43" s="32"/>
      <c r="Q43" s="34"/>
      <c r="R43" s="32"/>
      <c r="S43" s="33"/>
      <c r="T43" s="32"/>
      <c r="U43" s="34"/>
    </row>
    <row r="44" spans="1:25">
      <c r="A44" s="4"/>
      <c r="B44" s="3">
        <v>9</v>
      </c>
      <c r="C44" s="30" t="s">
        <v>71</v>
      </c>
      <c r="D44" s="30">
        <v>13091</v>
      </c>
      <c r="E44" s="31" t="s">
        <v>72</v>
      </c>
      <c r="F44" s="32">
        <v>3</v>
      </c>
      <c r="G44" s="33">
        <v>3</v>
      </c>
      <c r="H44" s="32">
        <f t="shared" si="4"/>
        <v>0</v>
      </c>
      <c r="I44" s="34">
        <f t="shared" si="5"/>
        <v>1</v>
      </c>
      <c r="J44" s="35">
        <v>2</v>
      </c>
      <c r="K44" s="33">
        <v>2</v>
      </c>
      <c r="L44" s="32">
        <f>J44-K44</f>
        <v>0</v>
      </c>
      <c r="M44" s="34">
        <f>K44/J44</f>
        <v>1</v>
      </c>
      <c r="N44" s="32"/>
      <c r="O44" s="33"/>
      <c r="P44" s="32"/>
      <c r="Q44" s="34"/>
      <c r="R44" s="32"/>
      <c r="S44" s="33"/>
      <c r="T44" s="32"/>
      <c r="U44" s="34"/>
    </row>
    <row r="45" spans="1:25">
      <c r="A45" s="4"/>
      <c r="B45" s="3"/>
      <c r="C45" s="2" t="s">
        <v>73</v>
      </c>
      <c r="D45" s="30">
        <v>8473</v>
      </c>
      <c r="E45" s="31" t="s">
        <v>74</v>
      </c>
      <c r="F45" s="32">
        <v>12</v>
      </c>
      <c r="G45" s="33">
        <v>12</v>
      </c>
      <c r="H45" s="32">
        <f t="shared" si="4"/>
        <v>0</v>
      </c>
      <c r="I45" s="34">
        <f t="shared" si="5"/>
        <v>1</v>
      </c>
      <c r="J45" s="35"/>
      <c r="K45" s="33"/>
      <c r="L45" s="32"/>
      <c r="M45" s="34"/>
      <c r="N45" s="32">
        <v>1</v>
      </c>
      <c r="O45" s="33">
        <v>1</v>
      </c>
      <c r="P45" s="32">
        <f>N45-O45</f>
        <v>0</v>
      </c>
      <c r="Q45" s="34">
        <f>O45/N45</f>
        <v>1</v>
      </c>
      <c r="R45" s="32">
        <v>0</v>
      </c>
      <c r="S45" s="33"/>
      <c r="T45" s="32">
        <f>R45-S45</f>
        <v>0</v>
      </c>
      <c r="U45" s="34" t="e">
        <f>S45/R45</f>
        <v>#DIV/0!</v>
      </c>
    </row>
    <row r="46" spans="1:25">
      <c r="A46" s="4"/>
      <c r="B46" s="3"/>
      <c r="C46" s="2"/>
      <c r="D46" s="30">
        <v>8639</v>
      </c>
      <c r="E46" s="31" t="s">
        <v>75</v>
      </c>
      <c r="F46" s="32">
        <v>30</v>
      </c>
      <c r="G46" s="33">
        <v>21</v>
      </c>
      <c r="H46" s="32">
        <f t="shared" si="4"/>
        <v>9</v>
      </c>
      <c r="I46" s="34">
        <f t="shared" si="5"/>
        <v>0.7</v>
      </c>
      <c r="J46" s="35"/>
      <c r="K46" s="33"/>
      <c r="L46" s="32"/>
      <c r="M46" s="34"/>
      <c r="N46" s="32"/>
      <c r="O46" s="33"/>
      <c r="P46" s="32"/>
      <c r="Q46" s="34"/>
      <c r="R46" s="32"/>
      <c r="S46" s="33"/>
      <c r="T46" s="32"/>
      <c r="U46" s="34"/>
    </row>
    <row r="47" spans="1:25">
      <c r="A47" s="4"/>
      <c r="B47" s="3">
        <v>10</v>
      </c>
      <c r="C47" s="2" t="s">
        <v>76</v>
      </c>
      <c r="D47" s="30">
        <v>1981</v>
      </c>
      <c r="E47" s="31" t="s">
        <v>77</v>
      </c>
      <c r="F47" s="32">
        <v>5</v>
      </c>
      <c r="G47" s="33">
        <v>0</v>
      </c>
      <c r="H47" s="32">
        <f t="shared" si="4"/>
        <v>5</v>
      </c>
      <c r="I47" s="34">
        <f t="shared" si="5"/>
        <v>0</v>
      </c>
      <c r="J47" s="35"/>
      <c r="K47" s="33"/>
      <c r="L47" s="32"/>
      <c r="M47" s="34"/>
      <c r="N47" s="32"/>
      <c r="O47" s="33"/>
      <c r="P47" s="32"/>
      <c r="Q47" s="34"/>
      <c r="R47" s="32"/>
      <c r="S47" s="33"/>
      <c r="T47" s="32"/>
      <c r="U47" s="34"/>
    </row>
    <row r="48" spans="1:25">
      <c r="A48" s="4"/>
      <c r="B48" s="3"/>
      <c r="C48" s="2"/>
      <c r="D48" s="30">
        <v>1944</v>
      </c>
      <c r="E48" s="31" t="s">
        <v>78</v>
      </c>
      <c r="F48" s="32">
        <v>9</v>
      </c>
      <c r="G48" s="33">
        <v>6</v>
      </c>
      <c r="H48" s="32">
        <f t="shared" si="4"/>
        <v>3</v>
      </c>
      <c r="I48" s="34">
        <f t="shared" si="5"/>
        <v>0.66666666666666663</v>
      </c>
      <c r="J48" s="35">
        <v>14</v>
      </c>
      <c r="K48" s="33"/>
      <c r="L48" s="32">
        <f>J48-K48</f>
        <v>14</v>
      </c>
      <c r="M48" s="34">
        <f>K48/J48</f>
        <v>0</v>
      </c>
      <c r="N48" s="32"/>
      <c r="O48" s="33"/>
      <c r="P48" s="32"/>
      <c r="Q48" s="34"/>
      <c r="R48" s="32"/>
      <c r="S48" s="33"/>
      <c r="T48" s="32"/>
      <c r="U48" s="34"/>
    </row>
    <row r="49" spans="1:25">
      <c r="A49" s="4"/>
      <c r="B49" s="3"/>
      <c r="C49" s="2"/>
      <c r="D49" s="30">
        <v>2038</v>
      </c>
      <c r="E49" s="31" t="s">
        <v>79</v>
      </c>
      <c r="F49" s="32">
        <v>8</v>
      </c>
      <c r="G49" s="33">
        <v>7</v>
      </c>
      <c r="H49" s="32">
        <f t="shared" si="4"/>
        <v>1</v>
      </c>
      <c r="I49" s="34">
        <f t="shared" si="5"/>
        <v>0.875</v>
      </c>
      <c r="J49" s="35"/>
      <c r="K49" s="33"/>
      <c r="L49" s="32"/>
      <c r="M49" s="34"/>
      <c r="N49" s="32">
        <v>2</v>
      </c>
      <c r="O49" s="33">
        <v>1</v>
      </c>
      <c r="P49" s="32">
        <f>N49-O49</f>
        <v>1</v>
      </c>
      <c r="Q49" s="34">
        <f>O49/N49</f>
        <v>0.5</v>
      </c>
      <c r="R49" s="32"/>
      <c r="S49" s="33"/>
      <c r="T49" s="32"/>
      <c r="U49" s="34"/>
    </row>
    <row r="50" spans="1:25">
      <c r="A50" s="4"/>
      <c r="B50" s="3"/>
      <c r="C50" s="2"/>
      <c r="D50" s="30">
        <v>1987</v>
      </c>
      <c r="E50" s="31" t="s">
        <v>80</v>
      </c>
      <c r="F50" s="32">
        <v>14</v>
      </c>
      <c r="G50" s="33">
        <v>14</v>
      </c>
      <c r="H50" s="32">
        <f t="shared" si="4"/>
        <v>0</v>
      </c>
      <c r="I50" s="34">
        <f t="shared" si="5"/>
        <v>1</v>
      </c>
      <c r="J50" s="35">
        <v>5</v>
      </c>
      <c r="K50" s="33">
        <v>5</v>
      </c>
      <c r="L50" s="32">
        <f>J50-K50</f>
        <v>0</v>
      </c>
      <c r="M50" s="34">
        <f>K50/J50</f>
        <v>1</v>
      </c>
      <c r="N50" s="32">
        <v>5</v>
      </c>
      <c r="O50" s="33">
        <v>5</v>
      </c>
      <c r="P50" s="32">
        <f>N50-O50</f>
        <v>0</v>
      </c>
      <c r="Q50" s="34">
        <f>O50/N50</f>
        <v>1</v>
      </c>
      <c r="R50" s="32"/>
      <c r="S50" s="33"/>
      <c r="T50" s="32"/>
      <c r="U50" s="34"/>
    </row>
    <row r="51" spans="1:25">
      <c r="A51" s="4"/>
      <c r="B51" s="3"/>
      <c r="C51" s="2"/>
      <c r="D51" s="30">
        <v>2055</v>
      </c>
      <c r="E51" s="31" t="s">
        <v>81</v>
      </c>
      <c r="F51" s="32">
        <v>5</v>
      </c>
      <c r="G51" s="33">
        <v>5</v>
      </c>
      <c r="H51" s="32">
        <f t="shared" si="4"/>
        <v>0</v>
      </c>
      <c r="I51" s="34">
        <f t="shared" si="5"/>
        <v>1</v>
      </c>
      <c r="J51" s="35">
        <v>1</v>
      </c>
      <c r="K51" s="33">
        <v>1</v>
      </c>
      <c r="L51" s="32">
        <f>J51-K51</f>
        <v>0</v>
      </c>
      <c r="M51" s="34">
        <f>K51/J51</f>
        <v>1</v>
      </c>
      <c r="N51" s="32">
        <v>2</v>
      </c>
      <c r="O51" s="33">
        <v>2</v>
      </c>
      <c r="P51" s="32">
        <f>N51-O51</f>
        <v>0</v>
      </c>
      <c r="Q51" s="34">
        <f>O51/N51</f>
        <v>1</v>
      </c>
      <c r="R51" s="32"/>
      <c r="S51" s="33"/>
      <c r="T51" s="32"/>
      <c r="U51" s="34"/>
    </row>
    <row r="52" spans="1:25">
      <c r="A52" s="4"/>
      <c r="B52" s="29">
        <v>20</v>
      </c>
      <c r="C52" s="30" t="s">
        <v>82</v>
      </c>
      <c r="D52" s="30">
        <v>17277</v>
      </c>
      <c r="E52" s="31" t="s">
        <v>83</v>
      </c>
      <c r="F52" s="32">
        <v>20</v>
      </c>
      <c r="G52" s="33">
        <v>20</v>
      </c>
      <c r="H52" s="32">
        <f t="shared" si="4"/>
        <v>0</v>
      </c>
      <c r="I52" s="34">
        <f t="shared" si="5"/>
        <v>1</v>
      </c>
      <c r="J52" s="35"/>
      <c r="K52" s="33"/>
      <c r="L52" s="32"/>
      <c r="M52" s="34"/>
      <c r="N52" s="32"/>
      <c r="O52" s="33"/>
      <c r="P52" s="32"/>
      <c r="Q52" s="34"/>
      <c r="R52" s="32"/>
      <c r="S52" s="33"/>
      <c r="T52" s="32"/>
      <c r="U52" s="34"/>
    </row>
    <row r="53" spans="1:25">
      <c r="A53" s="5" t="s">
        <v>84</v>
      </c>
      <c r="B53" s="5"/>
      <c r="C53" s="5"/>
      <c r="D53" s="5"/>
      <c r="E53" s="5"/>
      <c r="F53" s="16">
        <f>SUM(F38:F52)</f>
        <v>160</v>
      </c>
      <c r="G53" s="16">
        <f>SUM(G38:G52)</f>
        <v>126</v>
      </c>
      <c r="H53" s="16">
        <f>SUM(H38:H52)</f>
        <v>34</v>
      </c>
      <c r="I53" s="27">
        <f t="shared" si="5"/>
        <v>0.78749999999999998</v>
      </c>
      <c r="J53" s="16">
        <f>SUM(J38:J52)</f>
        <v>22</v>
      </c>
      <c r="K53" s="16">
        <f>SUM(K38:K52)</f>
        <v>8</v>
      </c>
      <c r="L53" s="16">
        <f>SUM(L38:L52)</f>
        <v>14</v>
      </c>
      <c r="M53" s="27">
        <f>K53/J53</f>
        <v>0.36363636363636365</v>
      </c>
      <c r="N53" s="16">
        <f>SUM(N38:N52)</f>
        <v>20</v>
      </c>
      <c r="O53" s="16">
        <f>SUM(O38:O52)</f>
        <v>14</v>
      </c>
      <c r="P53" s="16">
        <f>N53-O53</f>
        <v>6</v>
      </c>
      <c r="Q53" s="27">
        <f>O53/N53</f>
        <v>0.7</v>
      </c>
      <c r="R53" s="16">
        <f>SUM(R38:R52)</f>
        <v>0</v>
      </c>
      <c r="S53" s="16">
        <f>SUM(S38:S52)</f>
        <v>0</v>
      </c>
      <c r="T53" s="16">
        <f>R53-S53</f>
        <v>0</v>
      </c>
      <c r="U53" s="27" t="e">
        <f>S53/R53</f>
        <v>#DIV/0!</v>
      </c>
      <c r="V53" s="28"/>
      <c r="W53" s="28"/>
      <c r="X53" s="28"/>
      <c r="Y53" s="28"/>
    </row>
    <row r="54" spans="1:25">
      <c r="A54" s="1" t="s">
        <v>85</v>
      </c>
      <c r="B54" s="148">
        <v>11</v>
      </c>
      <c r="C54" s="149" t="s">
        <v>86</v>
      </c>
      <c r="D54" s="37">
        <v>1643</v>
      </c>
      <c r="E54" s="38" t="s">
        <v>87</v>
      </c>
      <c r="F54" s="39">
        <v>7</v>
      </c>
      <c r="G54" s="40">
        <v>7</v>
      </c>
      <c r="H54" s="39">
        <f t="shared" ref="H54:H69" si="6">F54-G54</f>
        <v>0</v>
      </c>
      <c r="I54" s="41">
        <f t="shared" si="5"/>
        <v>1</v>
      </c>
      <c r="J54" s="39">
        <v>0</v>
      </c>
      <c r="K54" s="40"/>
      <c r="L54" s="39">
        <f>J54-K54</f>
        <v>0</v>
      </c>
      <c r="M54" s="41"/>
      <c r="N54" s="39">
        <v>3</v>
      </c>
      <c r="O54" s="40">
        <v>0</v>
      </c>
      <c r="P54" s="39">
        <v>3</v>
      </c>
      <c r="Q54" s="41">
        <f>O54/N54</f>
        <v>0</v>
      </c>
      <c r="R54" s="41"/>
      <c r="S54" s="42"/>
      <c r="T54" s="41"/>
      <c r="U54" s="41"/>
    </row>
    <row r="55" spans="1:25">
      <c r="A55" s="1"/>
      <c r="B55" s="148"/>
      <c r="C55" s="149"/>
      <c r="D55" s="37">
        <v>1634</v>
      </c>
      <c r="E55" s="38" t="s">
        <v>88</v>
      </c>
      <c r="F55" s="39">
        <v>7</v>
      </c>
      <c r="G55" s="40">
        <v>7</v>
      </c>
      <c r="H55" s="39">
        <f t="shared" si="6"/>
        <v>0</v>
      </c>
      <c r="I55" s="41">
        <f t="shared" si="5"/>
        <v>1</v>
      </c>
      <c r="J55" s="39">
        <v>0</v>
      </c>
      <c r="K55" s="40"/>
      <c r="L55" s="39">
        <f>J55-K55</f>
        <v>0</v>
      </c>
      <c r="M55" s="41" t="e">
        <f>K55/J55</f>
        <v>#DIV/0!</v>
      </c>
      <c r="N55" s="39"/>
      <c r="O55" s="40"/>
      <c r="P55" s="39"/>
      <c r="Q55" s="41"/>
      <c r="R55" s="41"/>
      <c r="S55" s="42"/>
      <c r="T55" s="41"/>
      <c r="U55" s="41"/>
    </row>
    <row r="56" spans="1:25">
      <c r="A56" s="1"/>
      <c r="B56" s="148">
        <v>12</v>
      </c>
      <c r="C56" s="149" t="s">
        <v>89</v>
      </c>
      <c r="D56" s="37">
        <v>17694</v>
      </c>
      <c r="E56" s="38" t="s">
        <v>90</v>
      </c>
      <c r="F56" s="39">
        <v>10</v>
      </c>
      <c r="G56" s="40">
        <v>5</v>
      </c>
      <c r="H56" s="39">
        <f t="shared" si="6"/>
        <v>5</v>
      </c>
      <c r="I56" s="41">
        <f t="shared" si="5"/>
        <v>0.5</v>
      </c>
      <c r="J56" s="39"/>
      <c r="K56" s="40"/>
      <c r="L56" s="39"/>
      <c r="M56" s="41"/>
      <c r="N56" s="39">
        <v>2</v>
      </c>
      <c r="O56" s="40">
        <v>2</v>
      </c>
      <c r="P56" s="39">
        <f>N56-O56</f>
        <v>0</v>
      </c>
      <c r="Q56" s="41">
        <f>O56/N56</f>
        <v>1</v>
      </c>
      <c r="R56" s="41"/>
      <c r="S56" s="42"/>
      <c r="T56" s="41"/>
      <c r="U56" s="41"/>
    </row>
    <row r="57" spans="1:25">
      <c r="A57" s="1"/>
      <c r="B57" s="148"/>
      <c r="C57" s="149"/>
      <c r="D57" s="37">
        <v>17724</v>
      </c>
      <c r="E57" s="38" t="s">
        <v>91</v>
      </c>
      <c r="F57" s="39">
        <v>10</v>
      </c>
      <c r="G57" s="40">
        <v>8</v>
      </c>
      <c r="H57" s="39">
        <f t="shared" si="6"/>
        <v>2</v>
      </c>
      <c r="I57" s="41">
        <f t="shared" si="5"/>
        <v>0.8</v>
      </c>
      <c r="J57" s="39"/>
      <c r="K57" s="40"/>
      <c r="L57" s="39"/>
      <c r="M57" s="41"/>
      <c r="N57" s="39"/>
      <c r="O57" s="40"/>
      <c r="P57" s="39"/>
      <c r="Q57" s="41"/>
      <c r="R57" s="41"/>
      <c r="S57" s="42"/>
      <c r="T57" s="41"/>
      <c r="U57" s="41"/>
    </row>
    <row r="58" spans="1:25">
      <c r="A58" s="1"/>
      <c r="B58" s="148"/>
      <c r="C58" s="149"/>
      <c r="D58" s="37">
        <v>17695</v>
      </c>
      <c r="E58" s="38" t="s">
        <v>92</v>
      </c>
      <c r="F58" s="39">
        <v>10</v>
      </c>
      <c r="G58" s="40">
        <v>9</v>
      </c>
      <c r="H58" s="39">
        <f t="shared" si="6"/>
        <v>1</v>
      </c>
      <c r="I58" s="41">
        <f t="shared" si="5"/>
        <v>0.9</v>
      </c>
      <c r="J58" s="39"/>
      <c r="K58" s="40"/>
      <c r="L58" s="39"/>
      <c r="M58" s="41"/>
      <c r="N58" s="39">
        <v>2</v>
      </c>
      <c r="O58" s="40">
        <v>2</v>
      </c>
      <c r="P58" s="39">
        <f>N58-O58</f>
        <v>0</v>
      </c>
      <c r="Q58" s="41">
        <f>O58/N58</f>
        <v>1</v>
      </c>
      <c r="R58" s="41"/>
      <c r="S58" s="42"/>
      <c r="T58" s="41"/>
      <c r="U58" s="41"/>
    </row>
    <row r="59" spans="1:25">
      <c r="A59" s="1"/>
      <c r="B59" s="148"/>
      <c r="C59" s="149"/>
      <c r="D59" s="37">
        <v>24293</v>
      </c>
      <c r="E59" s="38" t="s">
        <v>93</v>
      </c>
      <c r="F59" s="39">
        <v>14</v>
      </c>
      <c r="G59" s="40">
        <v>1</v>
      </c>
      <c r="H59" s="39">
        <f t="shared" si="6"/>
        <v>13</v>
      </c>
      <c r="I59" s="41">
        <f t="shared" si="5"/>
        <v>7.1428571428571425E-2</v>
      </c>
      <c r="J59" s="39"/>
      <c r="K59" s="40"/>
      <c r="L59" s="39"/>
      <c r="M59" s="41"/>
      <c r="N59" s="39"/>
      <c r="O59" s="40"/>
      <c r="P59" s="39"/>
      <c r="Q59" s="41"/>
      <c r="R59" s="41"/>
      <c r="S59" s="42"/>
      <c r="T59" s="41"/>
      <c r="U59" s="41"/>
    </row>
    <row r="60" spans="1:25">
      <c r="A60" s="1"/>
      <c r="B60" s="148">
        <v>13</v>
      </c>
      <c r="C60" s="149" t="s">
        <v>94</v>
      </c>
      <c r="D60" s="37">
        <v>2631</v>
      </c>
      <c r="E60" s="38" t="s">
        <v>95</v>
      </c>
      <c r="F60" s="39">
        <v>8</v>
      </c>
      <c r="G60" s="40">
        <v>5</v>
      </c>
      <c r="H60" s="39">
        <f t="shared" si="6"/>
        <v>3</v>
      </c>
      <c r="I60" s="41">
        <f t="shared" ref="I60:I86" si="7">G60/F60</f>
        <v>0.625</v>
      </c>
      <c r="J60" s="39"/>
      <c r="K60" s="40"/>
      <c r="L60" s="39"/>
      <c r="M60" s="41"/>
      <c r="N60" s="39"/>
      <c r="O60" s="40"/>
      <c r="P60" s="39"/>
      <c r="Q60" s="41"/>
      <c r="R60" s="41"/>
      <c r="S60" s="42"/>
      <c r="T60" s="41"/>
      <c r="U60" s="41"/>
    </row>
    <row r="61" spans="1:25">
      <c r="A61" s="1"/>
      <c r="B61" s="148"/>
      <c r="C61" s="149"/>
      <c r="D61" s="37">
        <v>2619</v>
      </c>
      <c r="E61" s="38" t="s">
        <v>96</v>
      </c>
      <c r="F61" s="39">
        <v>8</v>
      </c>
      <c r="G61" s="40">
        <v>8</v>
      </c>
      <c r="H61" s="39">
        <f t="shared" si="6"/>
        <v>0</v>
      </c>
      <c r="I61" s="41">
        <f t="shared" si="7"/>
        <v>1</v>
      </c>
      <c r="J61" s="39">
        <v>2</v>
      </c>
      <c r="K61" s="40">
        <v>1</v>
      </c>
      <c r="L61" s="39">
        <f>J61-K61</f>
        <v>1</v>
      </c>
      <c r="M61" s="41">
        <f>K61/J61</f>
        <v>0.5</v>
      </c>
      <c r="N61" s="39"/>
      <c r="O61" s="40"/>
      <c r="P61" s="39"/>
      <c r="Q61" s="41"/>
      <c r="R61" s="41"/>
      <c r="S61" s="42"/>
      <c r="T61" s="41"/>
      <c r="U61" s="41"/>
    </row>
    <row r="62" spans="1:25">
      <c r="A62" s="1"/>
      <c r="B62" s="36">
        <v>14</v>
      </c>
      <c r="C62" s="37" t="s">
        <v>97</v>
      </c>
      <c r="D62" s="37">
        <v>13825</v>
      </c>
      <c r="E62" s="38" t="s">
        <v>98</v>
      </c>
      <c r="F62" s="39">
        <v>10</v>
      </c>
      <c r="G62" s="40">
        <v>8</v>
      </c>
      <c r="H62" s="39">
        <f t="shared" si="6"/>
        <v>2</v>
      </c>
      <c r="I62" s="41">
        <f t="shared" si="7"/>
        <v>0.8</v>
      </c>
      <c r="J62" s="39"/>
      <c r="K62" s="40"/>
      <c r="L62" s="39"/>
      <c r="M62" s="41"/>
      <c r="N62" s="39">
        <v>1</v>
      </c>
      <c r="O62" s="40">
        <v>0</v>
      </c>
      <c r="P62" s="39">
        <f>N62-O62</f>
        <v>1</v>
      </c>
      <c r="Q62" s="41">
        <f>O62/N62</f>
        <v>0</v>
      </c>
      <c r="R62" s="41"/>
      <c r="S62" s="42"/>
      <c r="T62" s="41"/>
      <c r="U62" s="41"/>
    </row>
    <row r="63" spans="1:25">
      <c r="A63" s="1"/>
      <c r="B63" s="148">
        <v>15</v>
      </c>
      <c r="C63" s="149" t="s">
        <v>99</v>
      </c>
      <c r="D63" s="37">
        <v>12228</v>
      </c>
      <c r="E63" s="38" t="s">
        <v>100</v>
      </c>
      <c r="F63" s="39">
        <v>6</v>
      </c>
      <c r="G63" s="40">
        <v>6</v>
      </c>
      <c r="H63" s="39">
        <f t="shared" si="6"/>
        <v>0</v>
      </c>
      <c r="I63" s="41">
        <f t="shared" si="7"/>
        <v>1</v>
      </c>
      <c r="J63" s="39"/>
      <c r="K63" s="40"/>
      <c r="L63" s="39"/>
      <c r="M63" s="41"/>
      <c r="N63" s="39"/>
      <c r="O63" s="40"/>
      <c r="P63" s="39"/>
      <c r="Q63" s="41"/>
      <c r="R63" s="41"/>
      <c r="S63" s="42"/>
      <c r="T63" s="41"/>
      <c r="U63" s="41"/>
    </row>
    <row r="64" spans="1:25">
      <c r="A64" s="1"/>
      <c r="B64" s="148"/>
      <c r="C64" s="149"/>
      <c r="D64" s="37">
        <v>12515</v>
      </c>
      <c r="E64" s="38" t="s">
        <v>101</v>
      </c>
      <c r="F64" s="39">
        <v>6</v>
      </c>
      <c r="G64" s="40">
        <v>5</v>
      </c>
      <c r="H64" s="39">
        <f t="shared" si="6"/>
        <v>1</v>
      </c>
      <c r="I64" s="41">
        <f t="shared" si="7"/>
        <v>0.83333333333333337</v>
      </c>
      <c r="J64" s="39"/>
      <c r="K64" s="40"/>
      <c r="L64" s="39"/>
      <c r="M64" s="41"/>
      <c r="N64" s="39"/>
      <c r="O64" s="40"/>
      <c r="P64" s="39"/>
      <c r="Q64" s="41"/>
      <c r="R64" s="41"/>
      <c r="S64" s="42"/>
      <c r="T64" s="41"/>
      <c r="U64" s="41"/>
    </row>
    <row r="65" spans="1:25">
      <c r="A65" s="1"/>
      <c r="B65" s="148"/>
      <c r="C65" s="149"/>
      <c r="D65" s="37">
        <v>12127</v>
      </c>
      <c r="E65" s="38" t="s">
        <v>102</v>
      </c>
      <c r="F65" s="39">
        <v>8</v>
      </c>
      <c r="G65" s="40">
        <v>8</v>
      </c>
      <c r="H65" s="39">
        <f t="shared" si="6"/>
        <v>0</v>
      </c>
      <c r="I65" s="41">
        <f t="shared" si="7"/>
        <v>1</v>
      </c>
      <c r="J65" s="39"/>
      <c r="K65" s="40"/>
      <c r="L65" s="39"/>
      <c r="M65" s="41"/>
      <c r="N65" s="39">
        <v>6</v>
      </c>
      <c r="O65" s="40">
        <v>2</v>
      </c>
      <c r="P65" s="39">
        <f>N65-O65</f>
        <v>4</v>
      </c>
      <c r="Q65" s="41">
        <f>O65/N65</f>
        <v>0.33333333333333331</v>
      </c>
      <c r="R65" s="41"/>
      <c r="S65" s="42"/>
      <c r="T65" s="41"/>
      <c r="U65" s="41"/>
    </row>
    <row r="66" spans="1:25">
      <c r="A66" s="1"/>
      <c r="B66" s="148"/>
      <c r="C66" s="149"/>
      <c r="D66" s="37">
        <v>12227</v>
      </c>
      <c r="E66" s="38" t="s">
        <v>103</v>
      </c>
      <c r="F66" s="39">
        <v>14</v>
      </c>
      <c r="G66" s="40">
        <v>10</v>
      </c>
      <c r="H66" s="39">
        <f t="shared" si="6"/>
        <v>4</v>
      </c>
      <c r="I66" s="41">
        <f t="shared" si="7"/>
        <v>0.7142857142857143</v>
      </c>
      <c r="J66" s="39"/>
      <c r="K66" s="40"/>
      <c r="L66" s="39"/>
      <c r="M66" s="41"/>
      <c r="N66" s="39">
        <v>2</v>
      </c>
      <c r="O66" s="40">
        <v>0</v>
      </c>
      <c r="P66" s="39">
        <f>N66-O66</f>
        <v>2</v>
      </c>
      <c r="Q66" s="41">
        <f>O66/N66</f>
        <v>0</v>
      </c>
      <c r="R66" s="41"/>
      <c r="S66" s="42"/>
      <c r="T66" s="41"/>
      <c r="U66" s="41"/>
    </row>
    <row r="67" spans="1:25">
      <c r="A67" s="1"/>
      <c r="B67" s="148"/>
      <c r="C67" s="149"/>
      <c r="D67" s="37"/>
      <c r="E67" s="38" t="s">
        <v>104</v>
      </c>
      <c r="F67" s="39">
        <v>10</v>
      </c>
      <c r="G67" s="40">
        <v>0</v>
      </c>
      <c r="H67" s="39">
        <f t="shared" si="6"/>
        <v>10</v>
      </c>
      <c r="I67" s="41">
        <f t="shared" si="7"/>
        <v>0</v>
      </c>
      <c r="J67" s="39"/>
      <c r="K67" s="40"/>
      <c r="L67" s="39"/>
      <c r="M67" s="41"/>
      <c r="N67" s="39"/>
      <c r="O67" s="40"/>
      <c r="P67" s="39"/>
      <c r="Q67" s="41"/>
      <c r="R67" s="41"/>
      <c r="S67" s="42"/>
      <c r="T67" s="41"/>
      <c r="U67" s="41"/>
    </row>
    <row r="68" spans="1:25">
      <c r="A68" s="1"/>
      <c r="B68" s="148"/>
      <c r="C68" s="149"/>
      <c r="D68" s="37">
        <v>12100</v>
      </c>
      <c r="E68" s="38" t="s">
        <v>105</v>
      </c>
      <c r="F68" s="39">
        <v>22</v>
      </c>
      <c r="G68" s="40">
        <v>20</v>
      </c>
      <c r="H68" s="39">
        <f t="shared" si="6"/>
        <v>2</v>
      </c>
      <c r="I68" s="41">
        <f t="shared" si="7"/>
        <v>0.90909090909090906</v>
      </c>
      <c r="J68" s="39"/>
      <c r="K68" s="40"/>
      <c r="L68" s="39"/>
      <c r="M68" s="41"/>
      <c r="N68" s="39">
        <v>2</v>
      </c>
      <c r="O68" s="40">
        <v>0</v>
      </c>
      <c r="P68" s="39">
        <f>N68-O68</f>
        <v>2</v>
      </c>
      <c r="Q68" s="41">
        <f>O68/N68</f>
        <v>0</v>
      </c>
      <c r="R68" s="41"/>
      <c r="S68" s="42"/>
      <c r="T68" s="41"/>
      <c r="U68" s="41"/>
    </row>
    <row r="69" spans="1:25">
      <c r="A69" s="1"/>
      <c r="B69" s="148"/>
      <c r="C69" s="37" t="s">
        <v>106</v>
      </c>
      <c r="D69" s="37">
        <v>16816</v>
      </c>
      <c r="E69" s="38" t="s">
        <v>107</v>
      </c>
      <c r="F69" s="39">
        <v>15</v>
      </c>
      <c r="G69" s="40">
        <v>12</v>
      </c>
      <c r="H69" s="39">
        <f t="shared" si="6"/>
        <v>3</v>
      </c>
      <c r="I69" s="41">
        <f t="shared" si="7"/>
        <v>0.8</v>
      </c>
      <c r="J69" s="39"/>
      <c r="K69" s="40"/>
      <c r="L69" s="39"/>
      <c r="M69" s="41"/>
      <c r="N69" s="39">
        <v>2</v>
      </c>
      <c r="O69" s="40">
        <v>1</v>
      </c>
      <c r="P69" s="39">
        <f>N69-O69</f>
        <v>1</v>
      </c>
      <c r="Q69" s="41">
        <f>O69/N69</f>
        <v>0.5</v>
      </c>
      <c r="R69" s="43">
        <v>2</v>
      </c>
      <c r="S69" s="42"/>
      <c r="T69" s="41">
        <f>S69/R69</f>
        <v>0</v>
      </c>
      <c r="U69" s="41"/>
    </row>
    <row r="70" spans="1:25">
      <c r="A70" s="5" t="s">
        <v>108</v>
      </c>
      <c r="B70" s="5"/>
      <c r="C70" s="5"/>
      <c r="D70" s="5"/>
      <c r="E70" s="5"/>
      <c r="F70" s="16">
        <f>SUM(F54:F69)</f>
        <v>165</v>
      </c>
      <c r="G70" s="16">
        <f>SUM(G54:G69)</f>
        <v>119</v>
      </c>
      <c r="H70" s="16">
        <f>SUM(H54:H69)</f>
        <v>46</v>
      </c>
      <c r="I70" s="27">
        <f t="shared" si="7"/>
        <v>0.72121212121212119</v>
      </c>
      <c r="J70" s="16">
        <f>SUM(J54:J69)</f>
        <v>2</v>
      </c>
      <c r="K70" s="16">
        <f>SUM(K54:K69)</f>
        <v>1</v>
      </c>
      <c r="L70" s="16">
        <f>J70-K70</f>
        <v>1</v>
      </c>
      <c r="M70" s="27">
        <f>K70/J70</f>
        <v>0.5</v>
      </c>
      <c r="N70" s="16">
        <f>SUM(N54:N69)</f>
        <v>20</v>
      </c>
      <c r="O70" s="16">
        <f>SUM(O54:O69)</f>
        <v>7</v>
      </c>
      <c r="P70" s="16">
        <f>SUM(P54:P69)</f>
        <v>13</v>
      </c>
      <c r="Q70" s="27">
        <f>O70/N70</f>
        <v>0.35</v>
      </c>
      <c r="R70" s="27"/>
      <c r="S70" s="27"/>
      <c r="T70" s="27"/>
      <c r="U70" s="27"/>
      <c r="V70" s="44"/>
      <c r="W70" s="44"/>
      <c r="X70" s="44"/>
      <c r="Y70" s="44"/>
    </row>
    <row r="71" spans="1:25">
      <c r="A71" s="150" t="s">
        <v>109</v>
      </c>
      <c r="B71" s="5">
        <v>16</v>
      </c>
      <c r="C71" s="12" t="s">
        <v>110</v>
      </c>
      <c r="D71" s="15">
        <v>254</v>
      </c>
      <c r="E71" s="45" t="s">
        <v>111</v>
      </c>
      <c r="F71" s="46">
        <v>2</v>
      </c>
      <c r="G71" s="47">
        <v>0</v>
      </c>
      <c r="H71" s="46">
        <f t="shared" ref="H71:H84" si="8">F71-G71</f>
        <v>2</v>
      </c>
      <c r="I71" s="48">
        <f t="shared" si="7"/>
        <v>0</v>
      </c>
      <c r="J71" s="49"/>
      <c r="K71" s="47"/>
      <c r="L71" s="46"/>
      <c r="M71" s="48"/>
      <c r="N71" s="46">
        <v>2</v>
      </c>
      <c r="O71" s="47">
        <v>1</v>
      </c>
      <c r="P71" s="46">
        <f>N71-O71</f>
        <v>1</v>
      </c>
      <c r="Q71" s="48">
        <f>O71/N71</f>
        <v>0.5</v>
      </c>
      <c r="R71" s="48"/>
      <c r="S71" s="50"/>
      <c r="T71" s="48"/>
      <c r="U71" s="48"/>
    </row>
    <row r="72" spans="1:25">
      <c r="A72" s="150"/>
      <c r="B72" s="5"/>
      <c r="C72" s="12"/>
      <c r="D72" s="15">
        <v>348</v>
      </c>
      <c r="E72" s="45" t="s">
        <v>112</v>
      </c>
      <c r="F72" s="46">
        <v>14</v>
      </c>
      <c r="G72" s="47">
        <v>14</v>
      </c>
      <c r="H72" s="46">
        <f t="shared" si="8"/>
        <v>0</v>
      </c>
      <c r="I72" s="48">
        <f t="shared" si="7"/>
        <v>1</v>
      </c>
      <c r="J72" s="49"/>
      <c r="K72" s="47"/>
      <c r="L72" s="46"/>
      <c r="M72" s="48"/>
      <c r="N72" s="46"/>
      <c r="O72" s="47"/>
      <c r="P72" s="46"/>
      <c r="Q72" s="48"/>
      <c r="R72" s="48"/>
      <c r="S72" s="50"/>
      <c r="T72" s="48"/>
      <c r="U72" s="48"/>
    </row>
    <row r="73" spans="1:25">
      <c r="A73" s="150"/>
      <c r="B73" s="5"/>
      <c r="C73" s="12" t="s">
        <v>113</v>
      </c>
      <c r="D73" s="15">
        <v>646</v>
      </c>
      <c r="E73" s="45" t="s">
        <v>114</v>
      </c>
      <c r="F73" s="46">
        <v>5</v>
      </c>
      <c r="G73" s="47">
        <v>3</v>
      </c>
      <c r="H73" s="46">
        <f t="shared" si="8"/>
        <v>2</v>
      </c>
      <c r="I73" s="48">
        <f t="shared" si="7"/>
        <v>0.6</v>
      </c>
      <c r="J73" s="49">
        <v>5</v>
      </c>
      <c r="K73" s="47"/>
      <c r="L73" s="46">
        <f>J73-K73</f>
        <v>5</v>
      </c>
      <c r="M73" s="48">
        <f>K73/J73</f>
        <v>0</v>
      </c>
      <c r="N73" s="46"/>
      <c r="O73" s="47"/>
      <c r="P73" s="46"/>
      <c r="Q73" s="48"/>
      <c r="R73" s="48"/>
      <c r="S73" s="50"/>
      <c r="T73" s="48"/>
      <c r="U73" s="48"/>
    </row>
    <row r="74" spans="1:25">
      <c r="A74" s="150"/>
      <c r="B74" s="5"/>
      <c r="C74" s="12"/>
      <c r="D74" s="15">
        <v>656</v>
      </c>
      <c r="E74" s="45" t="s">
        <v>115</v>
      </c>
      <c r="F74" s="46">
        <v>25</v>
      </c>
      <c r="G74" s="47">
        <v>20</v>
      </c>
      <c r="H74" s="46">
        <f t="shared" si="8"/>
        <v>5</v>
      </c>
      <c r="I74" s="48">
        <f t="shared" si="7"/>
        <v>0.8</v>
      </c>
      <c r="J74" s="49"/>
      <c r="K74" s="47"/>
      <c r="L74" s="46"/>
      <c r="M74" s="48"/>
      <c r="N74" s="46"/>
      <c r="O74" s="47"/>
      <c r="P74" s="46"/>
      <c r="Q74" s="48"/>
      <c r="R74" s="48"/>
      <c r="S74" s="50"/>
      <c r="T74" s="48"/>
      <c r="U74" s="48"/>
    </row>
    <row r="75" spans="1:25">
      <c r="A75" s="150"/>
      <c r="B75" s="5">
        <v>17</v>
      </c>
      <c r="C75" s="12" t="s">
        <v>116</v>
      </c>
      <c r="D75" s="15">
        <v>10886</v>
      </c>
      <c r="E75" s="45" t="s">
        <v>117</v>
      </c>
      <c r="F75" s="46">
        <v>15</v>
      </c>
      <c r="G75" s="47">
        <v>14</v>
      </c>
      <c r="H75" s="46">
        <f t="shared" si="8"/>
        <v>1</v>
      </c>
      <c r="I75" s="48">
        <f t="shared" si="7"/>
        <v>0.93333333333333335</v>
      </c>
      <c r="J75" s="49">
        <v>2</v>
      </c>
      <c r="K75" s="47"/>
      <c r="L75" s="46">
        <f>J75-K75</f>
        <v>2</v>
      </c>
      <c r="M75" s="48">
        <f>K75/J75</f>
        <v>0</v>
      </c>
      <c r="N75" s="46">
        <v>1</v>
      </c>
      <c r="O75" s="47">
        <v>0</v>
      </c>
      <c r="P75" s="46">
        <f>N75-O75</f>
        <v>1</v>
      </c>
      <c r="Q75" s="48">
        <f>O75/N75</f>
        <v>0</v>
      </c>
      <c r="R75" s="48"/>
      <c r="S75" s="50"/>
      <c r="T75" s="48"/>
      <c r="U75" s="48"/>
    </row>
    <row r="76" spans="1:25">
      <c r="A76" s="150"/>
      <c r="B76" s="5"/>
      <c r="C76" s="12"/>
      <c r="D76" s="15">
        <v>10723</v>
      </c>
      <c r="E76" s="45" t="s">
        <v>118</v>
      </c>
      <c r="F76" s="46">
        <v>17</v>
      </c>
      <c r="G76" s="47">
        <v>5</v>
      </c>
      <c r="H76" s="46">
        <f t="shared" si="8"/>
        <v>12</v>
      </c>
      <c r="I76" s="48">
        <f t="shared" si="7"/>
        <v>0.29411764705882354</v>
      </c>
      <c r="J76" s="49"/>
      <c r="K76" s="47"/>
      <c r="L76" s="46"/>
      <c r="M76" s="48"/>
      <c r="N76" s="46">
        <v>5</v>
      </c>
      <c r="O76" s="47">
        <v>4</v>
      </c>
      <c r="P76" s="46">
        <f>N76-O76</f>
        <v>1</v>
      </c>
      <c r="Q76" s="48">
        <f>O76/N76</f>
        <v>0.8</v>
      </c>
      <c r="R76" s="48"/>
      <c r="S76" s="50"/>
      <c r="T76" s="48"/>
      <c r="U76" s="48"/>
    </row>
    <row r="77" spans="1:25">
      <c r="A77" s="150"/>
      <c r="B77" s="5"/>
      <c r="C77" s="12"/>
      <c r="D77" s="15">
        <v>10888</v>
      </c>
      <c r="E77" s="45" t="s">
        <v>119</v>
      </c>
      <c r="F77" s="46">
        <v>7</v>
      </c>
      <c r="G77" s="47">
        <v>0</v>
      </c>
      <c r="H77" s="46">
        <f t="shared" si="8"/>
        <v>7</v>
      </c>
      <c r="I77" s="48">
        <f t="shared" si="7"/>
        <v>0</v>
      </c>
      <c r="J77" s="49"/>
      <c r="K77" s="47"/>
      <c r="L77" s="46"/>
      <c r="M77" s="48"/>
      <c r="N77" s="46">
        <v>10</v>
      </c>
      <c r="O77" s="47">
        <v>0</v>
      </c>
      <c r="P77" s="46">
        <f>N77-O77</f>
        <v>10</v>
      </c>
      <c r="Q77" s="48">
        <f>O77/N77</f>
        <v>0</v>
      </c>
      <c r="R77" s="48"/>
      <c r="S77" s="50"/>
      <c r="T77" s="48"/>
      <c r="U77" s="48"/>
      <c r="V77" t="s">
        <v>56</v>
      </c>
    </row>
    <row r="78" spans="1:25">
      <c r="A78" s="150"/>
      <c r="B78" s="5"/>
      <c r="C78" s="12"/>
      <c r="D78" s="15">
        <v>10989</v>
      </c>
      <c r="E78" s="45" t="s">
        <v>120</v>
      </c>
      <c r="F78" s="46">
        <v>28</v>
      </c>
      <c r="G78" s="47">
        <v>9</v>
      </c>
      <c r="H78" s="46">
        <f t="shared" si="8"/>
        <v>19</v>
      </c>
      <c r="I78" s="48">
        <f t="shared" si="7"/>
        <v>0.32142857142857145</v>
      </c>
      <c r="J78" s="49">
        <v>4</v>
      </c>
      <c r="K78" s="47"/>
      <c r="L78" s="46">
        <f>J78-K78</f>
        <v>4</v>
      </c>
      <c r="M78" s="48">
        <f>K78/J78</f>
        <v>0</v>
      </c>
      <c r="N78" s="46">
        <v>7</v>
      </c>
      <c r="O78" s="47">
        <v>2</v>
      </c>
      <c r="P78" s="46">
        <f>N78-O78</f>
        <v>5</v>
      </c>
      <c r="Q78" s="48">
        <f>O78/N78</f>
        <v>0.2857142857142857</v>
      </c>
      <c r="R78" s="48"/>
      <c r="S78" s="50"/>
      <c r="T78" s="48"/>
      <c r="U78" s="48"/>
    </row>
    <row r="79" spans="1:25">
      <c r="A79" s="150"/>
      <c r="B79" s="5"/>
      <c r="C79" s="15" t="s">
        <v>121</v>
      </c>
      <c r="D79" s="15">
        <v>1359</v>
      </c>
      <c r="E79" s="45" t="s">
        <v>122</v>
      </c>
      <c r="F79" s="46">
        <v>10</v>
      </c>
      <c r="G79" s="47">
        <v>7</v>
      </c>
      <c r="H79" s="46">
        <f t="shared" si="8"/>
        <v>3</v>
      </c>
      <c r="I79" s="48">
        <f t="shared" si="7"/>
        <v>0.7</v>
      </c>
      <c r="J79" s="49"/>
      <c r="K79" s="47"/>
      <c r="L79" s="46"/>
      <c r="M79" s="48"/>
      <c r="N79" s="46"/>
      <c r="O79" s="47"/>
      <c r="P79" s="46"/>
      <c r="Q79" s="48"/>
      <c r="R79" s="48"/>
      <c r="S79" s="50"/>
      <c r="T79" s="48"/>
      <c r="U79" s="48"/>
    </row>
    <row r="80" spans="1:25">
      <c r="A80" s="150"/>
      <c r="B80" s="5">
        <v>18</v>
      </c>
      <c r="C80" s="15" t="s">
        <v>123</v>
      </c>
      <c r="D80" s="15">
        <v>1062</v>
      </c>
      <c r="E80" s="45" t="s">
        <v>124</v>
      </c>
      <c r="F80" s="46">
        <v>10</v>
      </c>
      <c r="G80" s="47">
        <v>8</v>
      </c>
      <c r="H80" s="46">
        <f t="shared" si="8"/>
        <v>2</v>
      </c>
      <c r="I80" s="48">
        <f t="shared" si="7"/>
        <v>0.8</v>
      </c>
      <c r="J80" s="49"/>
      <c r="K80" s="47"/>
      <c r="L80" s="46"/>
      <c r="M80" s="48"/>
      <c r="N80" s="46"/>
      <c r="O80" s="47"/>
      <c r="P80" s="46"/>
      <c r="Q80" s="48"/>
      <c r="R80" s="48"/>
      <c r="S80" s="50"/>
      <c r="T80" s="48"/>
      <c r="U80" s="48"/>
    </row>
    <row r="81" spans="1:25">
      <c r="A81" s="150"/>
      <c r="B81" s="5"/>
      <c r="C81" s="51" t="s">
        <v>125</v>
      </c>
      <c r="D81" s="15">
        <v>2969</v>
      </c>
      <c r="E81" s="45" t="s">
        <v>126</v>
      </c>
      <c r="F81" s="46">
        <v>10</v>
      </c>
      <c r="G81" s="47">
        <v>9</v>
      </c>
      <c r="H81" s="46">
        <f t="shared" si="8"/>
        <v>1</v>
      </c>
      <c r="I81" s="48">
        <f t="shared" si="7"/>
        <v>0.9</v>
      </c>
      <c r="J81" s="49"/>
      <c r="K81" s="47"/>
      <c r="L81" s="46"/>
      <c r="M81" s="48"/>
      <c r="N81" s="46"/>
      <c r="O81" s="47"/>
      <c r="P81" s="46"/>
      <c r="Q81" s="48"/>
      <c r="R81" s="48"/>
      <c r="S81" s="50"/>
      <c r="T81" s="48"/>
      <c r="U81" s="48"/>
    </row>
    <row r="82" spans="1:25">
      <c r="A82" s="150"/>
      <c r="B82" s="26">
        <v>19</v>
      </c>
      <c r="C82" s="15" t="s">
        <v>127</v>
      </c>
      <c r="D82" s="15">
        <v>10079</v>
      </c>
      <c r="E82" s="45" t="s">
        <v>128</v>
      </c>
      <c r="F82" s="46">
        <v>5</v>
      </c>
      <c r="G82" s="47">
        <v>5</v>
      </c>
      <c r="H82" s="46">
        <f t="shared" si="8"/>
        <v>0</v>
      </c>
      <c r="I82" s="48">
        <f t="shared" si="7"/>
        <v>1</v>
      </c>
      <c r="J82" s="49"/>
      <c r="K82" s="47"/>
      <c r="L82" s="46"/>
      <c r="M82" s="48"/>
      <c r="N82" s="46"/>
      <c r="O82" s="47"/>
      <c r="P82" s="46"/>
      <c r="Q82" s="48"/>
      <c r="R82" s="48"/>
      <c r="S82" s="50"/>
      <c r="T82" s="48"/>
      <c r="U82" s="48"/>
    </row>
    <row r="83" spans="1:25">
      <c r="A83" s="150"/>
      <c r="B83" s="5">
        <v>22</v>
      </c>
      <c r="C83" s="12" t="s">
        <v>129</v>
      </c>
      <c r="D83" s="15">
        <v>9998</v>
      </c>
      <c r="E83" s="45" t="s">
        <v>130</v>
      </c>
      <c r="F83" s="46">
        <v>9</v>
      </c>
      <c r="G83" s="47">
        <v>8</v>
      </c>
      <c r="H83" s="46">
        <f t="shared" si="8"/>
        <v>1</v>
      </c>
      <c r="I83" s="48">
        <f t="shared" si="7"/>
        <v>0.88888888888888884</v>
      </c>
      <c r="J83" s="49">
        <v>4</v>
      </c>
      <c r="K83" s="47"/>
      <c r="L83" s="46">
        <f>J83-K83</f>
        <v>4</v>
      </c>
      <c r="M83" s="48"/>
      <c r="N83" s="46">
        <v>2</v>
      </c>
      <c r="O83" s="47">
        <v>0</v>
      </c>
      <c r="P83" s="46">
        <f>N83-O83</f>
        <v>2</v>
      </c>
      <c r="Q83" s="48">
        <f>O83/N83</f>
        <v>0</v>
      </c>
      <c r="R83" s="48"/>
      <c r="S83" s="50"/>
      <c r="T83" s="48"/>
      <c r="U83" s="48"/>
    </row>
    <row r="84" spans="1:25">
      <c r="A84" s="150"/>
      <c r="B84" s="5"/>
      <c r="C84" s="12"/>
      <c r="D84" s="15">
        <v>10014</v>
      </c>
      <c r="E84" s="45" t="s">
        <v>131</v>
      </c>
      <c r="F84" s="46">
        <v>4</v>
      </c>
      <c r="G84" s="47">
        <v>2</v>
      </c>
      <c r="H84" s="46">
        <f t="shared" si="8"/>
        <v>2</v>
      </c>
      <c r="I84" s="48">
        <f t="shared" si="7"/>
        <v>0.5</v>
      </c>
      <c r="J84" s="49"/>
      <c r="K84" s="47"/>
      <c r="L84" s="46"/>
      <c r="M84" s="48"/>
      <c r="N84" s="46">
        <v>2</v>
      </c>
      <c r="O84" s="47">
        <v>0</v>
      </c>
      <c r="P84" s="46">
        <f>N84-O84</f>
        <v>2</v>
      </c>
      <c r="Q84" s="48">
        <f>O84/N84</f>
        <v>0</v>
      </c>
      <c r="R84" s="48"/>
      <c r="S84" s="50"/>
      <c r="T84" s="48"/>
      <c r="U84" s="48"/>
    </row>
    <row r="85" spans="1:25">
      <c r="A85" s="10" t="s">
        <v>132</v>
      </c>
      <c r="B85" s="10"/>
      <c r="C85" s="10"/>
      <c r="D85" s="10"/>
      <c r="E85" s="10"/>
      <c r="F85" s="16">
        <f>SUM(F71:F84)</f>
        <v>161</v>
      </c>
      <c r="G85" s="16">
        <f>SUM(G71:G84)</f>
        <v>104</v>
      </c>
      <c r="H85" s="16">
        <f>SUM(H71:H84)</f>
        <v>57</v>
      </c>
      <c r="I85" s="27">
        <f t="shared" si="7"/>
        <v>0.64596273291925466</v>
      </c>
      <c r="J85" s="16">
        <f>SUM(J71:J84)</f>
        <v>15</v>
      </c>
      <c r="K85" s="16">
        <f>SUM(K71:K84)</f>
        <v>0</v>
      </c>
      <c r="L85" s="16">
        <f>J85-K85</f>
        <v>15</v>
      </c>
      <c r="M85" s="27">
        <f>K85/J85</f>
        <v>0</v>
      </c>
      <c r="N85" s="16">
        <f>SUM(N71:N84)</f>
        <v>29</v>
      </c>
      <c r="O85" s="16">
        <f>SUM(O71:O84)</f>
        <v>7</v>
      </c>
      <c r="P85" s="16">
        <f>SUM(P71:P84)</f>
        <v>22</v>
      </c>
      <c r="Q85" s="27">
        <f>O85/N85</f>
        <v>0.2413793103448276</v>
      </c>
      <c r="R85" s="27"/>
      <c r="S85" s="27"/>
      <c r="T85" s="27"/>
      <c r="U85" s="27"/>
      <c r="V85" s="44"/>
      <c r="W85" s="44"/>
      <c r="X85" s="44"/>
      <c r="Y85" s="44"/>
    </row>
    <row r="86" spans="1:25">
      <c r="A86" s="10" t="s">
        <v>133</v>
      </c>
      <c r="B86" s="10"/>
      <c r="C86" s="10"/>
      <c r="D86" s="10"/>
      <c r="E86" s="10"/>
      <c r="F86" s="16">
        <f>F37+F53+F70+F85</f>
        <v>885</v>
      </c>
      <c r="G86" s="16">
        <f>G37+G53+G70+G85</f>
        <v>678</v>
      </c>
      <c r="H86" s="16">
        <f>H37+H53+H70+H85</f>
        <v>207</v>
      </c>
      <c r="I86" s="27">
        <f t="shared" si="7"/>
        <v>0.76610169491525426</v>
      </c>
      <c r="J86" s="16">
        <f>J37+J53+J70+J85</f>
        <v>53</v>
      </c>
      <c r="K86" s="16">
        <f>K37+K53+K70+K85</f>
        <v>9</v>
      </c>
      <c r="L86" s="16">
        <f>L37+L53+L70+L85</f>
        <v>44</v>
      </c>
      <c r="M86" s="27">
        <f>K86/J86</f>
        <v>0.16981132075471697</v>
      </c>
      <c r="N86" s="16">
        <f>N37+N53+N70+N85</f>
        <v>172</v>
      </c>
      <c r="O86" s="16">
        <f>O37+O53+O70+O85</f>
        <v>70</v>
      </c>
      <c r="P86" s="16">
        <f>P37+P53+P70+P85</f>
        <v>102</v>
      </c>
      <c r="Q86" s="27">
        <f>O86/N86</f>
        <v>0.40697674418604651</v>
      </c>
      <c r="R86" s="52">
        <f>R37+R53</f>
        <v>3</v>
      </c>
      <c r="S86" s="52">
        <f>S37+S53</f>
        <v>0</v>
      </c>
      <c r="T86" s="52">
        <f>T37+T53</f>
        <v>3</v>
      </c>
      <c r="U86" s="27">
        <f>S86/R86</f>
        <v>0</v>
      </c>
      <c r="V86" s="44"/>
      <c r="W86" s="44"/>
      <c r="X86" s="44"/>
      <c r="Y86" s="44"/>
    </row>
    <row r="87" spans="1:25" ht="15">
      <c r="A87" s="151" t="s">
        <v>134</v>
      </c>
      <c r="B87" s="151"/>
      <c r="C87" s="151"/>
      <c r="D87" s="151"/>
      <c r="E87" s="151"/>
      <c r="F87" s="53"/>
      <c r="G87" s="54"/>
      <c r="H87" s="53"/>
      <c r="I87" s="53"/>
      <c r="J87" s="53"/>
      <c r="K87" s="53"/>
      <c r="L87" s="53"/>
      <c r="M87" s="53"/>
      <c r="N87" s="53"/>
      <c r="O87" s="54"/>
      <c r="P87" s="53"/>
      <c r="Q87" s="55"/>
      <c r="R87" s="55"/>
      <c r="S87" s="55"/>
      <c r="T87" s="55"/>
      <c r="U87" s="55"/>
    </row>
    <row r="89" spans="1:25">
      <c r="A89" s="152" t="s">
        <v>135</v>
      </c>
      <c r="B89" s="152"/>
      <c r="C89" s="152"/>
      <c r="D89" s="152"/>
      <c r="E89" s="152"/>
      <c r="F89" s="152"/>
      <c r="G89" s="152"/>
      <c r="H89" s="152"/>
      <c r="I89" s="152"/>
      <c r="J89" s="152"/>
      <c r="K89" s="152"/>
      <c r="L89" s="152"/>
      <c r="M89" s="152"/>
      <c r="N89" s="152"/>
      <c r="O89" s="152"/>
      <c r="P89" s="152"/>
      <c r="Q89" s="152"/>
      <c r="R89" s="152"/>
      <c r="S89" s="152"/>
      <c r="T89" s="152"/>
      <c r="U89" s="152"/>
    </row>
    <row r="90" spans="1:25">
      <c r="A90" s="14" t="s">
        <v>0</v>
      </c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</row>
    <row r="91" spans="1:25">
      <c r="A91" s="13" t="s">
        <v>1</v>
      </c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</row>
    <row r="92" spans="1:25">
      <c r="A92" s="12" t="s">
        <v>235</v>
      </c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</row>
    <row r="93" spans="1:25">
      <c r="A93" s="153" t="s">
        <v>3</v>
      </c>
      <c r="B93" s="153"/>
      <c r="C93" s="153"/>
      <c r="D93" s="153"/>
      <c r="E93" s="153"/>
      <c r="F93" s="9" t="s">
        <v>8</v>
      </c>
      <c r="G93" s="9"/>
      <c r="H93" s="9"/>
      <c r="I93" s="9"/>
      <c r="J93" s="9"/>
      <c r="K93" s="9"/>
      <c r="L93" s="9"/>
      <c r="M93" s="9"/>
      <c r="N93" s="9" t="s">
        <v>9</v>
      </c>
      <c r="O93" s="9"/>
      <c r="P93" s="9"/>
      <c r="Q93" s="9"/>
      <c r="R93" s="9"/>
      <c r="S93" s="9"/>
      <c r="T93" s="9"/>
      <c r="U93" s="9"/>
      <c r="V93" s="9" t="s">
        <v>137</v>
      </c>
      <c r="W93" s="9"/>
      <c r="X93" s="9"/>
      <c r="Y93" s="9"/>
    </row>
    <row r="94" spans="1:25">
      <c r="A94" s="153"/>
      <c r="B94" s="153"/>
      <c r="C94" s="153"/>
      <c r="D94" s="153"/>
      <c r="E94" s="153"/>
      <c r="F94" s="9" t="s">
        <v>10</v>
      </c>
      <c r="G94" s="9"/>
      <c r="H94" s="9"/>
      <c r="I94" s="9"/>
      <c r="J94" s="9" t="s">
        <v>11</v>
      </c>
      <c r="K94" s="9"/>
      <c r="L94" s="9"/>
      <c r="M94" s="9"/>
      <c r="N94" s="9" t="s">
        <v>10</v>
      </c>
      <c r="O94" s="9"/>
      <c r="P94" s="9"/>
      <c r="Q94" s="9"/>
      <c r="R94" s="9" t="s">
        <v>11</v>
      </c>
      <c r="S94" s="9"/>
      <c r="T94" s="9"/>
      <c r="U94" s="9"/>
      <c r="V94" s="9"/>
      <c r="W94" s="9"/>
      <c r="X94" s="9"/>
      <c r="Y94" s="9"/>
    </row>
    <row r="95" spans="1:25" ht="20.399999999999999">
      <c r="A95" s="153"/>
      <c r="B95" s="153"/>
      <c r="C95" s="153"/>
      <c r="D95" s="153"/>
      <c r="E95" s="153"/>
      <c r="F95" s="18" t="s">
        <v>12</v>
      </c>
      <c r="G95" s="18" t="s">
        <v>13</v>
      </c>
      <c r="H95" s="18" t="s">
        <v>14</v>
      </c>
      <c r="I95" s="18" t="s">
        <v>15</v>
      </c>
      <c r="J95" s="18" t="s">
        <v>12</v>
      </c>
      <c r="K95" s="18" t="s">
        <v>13</v>
      </c>
      <c r="L95" s="18" t="s">
        <v>14</v>
      </c>
      <c r="M95" s="18" t="s">
        <v>15</v>
      </c>
      <c r="N95" s="18" t="s">
        <v>12</v>
      </c>
      <c r="O95" s="18" t="s">
        <v>13</v>
      </c>
      <c r="P95" s="18" t="s">
        <v>14</v>
      </c>
      <c r="Q95" s="18" t="s">
        <v>15</v>
      </c>
      <c r="R95" s="18" t="s">
        <v>12</v>
      </c>
      <c r="S95" s="18" t="s">
        <v>13</v>
      </c>
      <c r="T95" s="18" t="s">
        <v>14</v>
      </c>
      <c r="U95" s="18" t="s">
        <v>15</v>
      </c>
      <c r="V95" s="18" t="s">
        <v>12</v>
      </c>
      <c r="W95" s="18" t="s">
        <v>13</v>
      </c>
      <c r="X95" s="18" t="s">
        <v>14</v>
      </c>
      <c r="Y95" s="18" t="s">
        <v>15</v>
      </c>
    </row>
    <row r="96" spans="1:25" ht="17.399999999999999">
      <c r="A96" s="154" t="s">
        <v>16</v>
      </c>
      <c r="B96" s="154"/>
      <c r="C96" s="154"/>
      <c r="D96" s="154"/>
      <c r="E96" s="154"/>
      <c r="F96" s="56">
        <f t="shared" ref="F96:U96" si="9">F37</f>
        <v>399</v>
      </c>
      <c r="G96" s="56">
        <f t="shared" si="9"/>
        <v>329</v>
      </c>
      <c r="H96" s="56">
        <f t="shared" si="9"/>
        <v>70</v>
      </c>
      <c r="I96" s="57">
        <f t="shared" si="9"/>
        <v>0.82456140350877194</v>
      </c>
      <c r="J96" s="56">
        <f t="shared" si="9"/>
        <v>14</v>
      </c>
      <c r="K96" s="56">
        <f t="shared" si="9"/>
        <v>0</v>
      </c>
      <c r="L96" s="56">
        <f t="shared" si="9"/>
        <v>14</v>
      </c>
      <c r="M96" s="57">
        <f t="shared" si="9"/>
        <v>0</v>
      </c>
      <c r="N96" s="56">
        <f t="shared" si="9"/>
        <v>103</v>
      </c>
      <c r="O96" s="56">
        <f t="shared" si="9"/>
        <v>42</v>
      </c>
      <c r="P96" s="56">
        <f t="shared" si="9"/>
        <v>61</v>
      </c>
      <c r="Q96" s="57">
        <f t="shared" si="9"/>
        <v>0.40776699029126212</v>
      </c>
      <c r="R96" s="56">
        <f t="shared" si="9"/>
        <v>3</v>
      </c>
      <c r="S96" s="56">
        <f t="shared" si="9"/>
        <v>0</v>
      </c>
      <c r="T96" s="56">
        <f t="shared" si="9"/>
        <v>3</v>
      </c>
      <c r="U96" s="57">
        <f t="shared" si="9"/>
        <v>0</v>
      </c>
      <c r="V96" s="56">
        <f t="shared" ref="V96:W100" si="10">F96+J96+N96+R96</f>
        <v>519</v>
      </c>
      <c r="W96" s="56">
        <f t="shared" si="10"/>
        <v>371</v>
      </c>
      <c r="X96" s="56">
        <f>V96-W96</f>
        <v>148</v>
      </c>
      <c r="Y96" s="57">
        <f>W96/V96</f>
        <v>0.7148362235067437</v>
      </c>
    </row>
    <row r="97" spans="1:25" ht="17.399999999999999">
      <c r="A97" s="155" t="s">
        <v>61</v>
      </c>
      <c r="B97" s="155"/>
      <c r="C97" s="155"/>
      <c r="D97" s="155"/>
      <c r="E97" s="155"/>
      <c r="F97" s="58">
        <f t="shared" ref="F97:U97" si="11">F53</f>
        <v>160</v>
      </c>
      <c r="G97" s="58">
        <f t="shared" si="11"/>
        <v>126</v>
      </c>
      <c r="H97" s="58">
        <f t="shared" si="11"/>
        <v>34</v>
      </c>
      <c r="I97" s="59">
        <f t="shared" si="11"/>
        <v>0.78749999999999998</v>
      </c>
      <c r="J97" s="58">
        <f t="shared" si="11"/>
        <v>22</v>
      </c>
      <c r="K97" s="58">
        <f t="shared" si="11"/>
        <v>8</v>
      </c>
      <c r="L97" s="58">
        <f t="shared" si="11"/>
        <v>14</v>
      </c>
      <c r="M97" s="59">
        <f t="shared" si="11"/>
        <v>0.36363636363636365</v>
      </c>
      <c r="N97" s="58">
        <f t="shared" si="11"/>
        <v>20</v>
      </c>
      <c r="O97" s="58">
        <f t="shared" si="11"/>
        <v>14</v>
      </c>
      <c r="P97" s="58">
        <f t="shared" si="11"/>
        <v>6</v>
      </c>
      <c r="Q97" s="59">
        <f t="shared" si="11"/>
        <v>0.7</v>
      </c>
      <c r="R97" s="58">
        <f t="shared" si="11"/>
        <v>0</v>
      </c>
      <c r="S97" s="58">
        <f t="shared" si="11"/>
        <v>0</v>
      </c>
      <c r="T97" s="58">
        <f t="shared" si="11"/>
        <v>0</v>
      </c>
      <c r="U97" s="59" t="e">
        <f t="shared" si="11"/>
        <v>#DIV/0!</v>
      </c>
      <c r="V97" s="56">
        <f t="shared" si="10"/>
        <v>202</v>
      </c>
      <c r="W97" s="56">
        <f t="shared" si="10"/>
        <v>148</v>
      </c>
      <c r="X97" s="56">
        <f>V97-W97</f>
        <v>54</v>
      </c>
      <c r="Y97" s="57">
        <f>W97/V97</f>
        <v>0.73267326732673266</v>
      </c>
    </row>
    <row r="98" spans="1:25" ht="17.399999999999999">
      <c r="A98" s="156" t="s">
        <v>85</v>
      </c>
      <c r="B98" s="156"/>
      <c r="C98" s="156"/>
      <c r="D98" s="156"/>
      <c r="E98" s="156"/>
      <c r="F98" s="60">
        <f t="shared" ref="F98:Q98" si="12">F70</f>
        <v>165</v>
      </c>
      <c r="G98" s="60">
        <f t="shared" si="12"/>
        <v>119</v>
      </c>
      <c r="H98" s="60">
        <f t="shared" si="12"/>
        <v>46</v>
      </c>
      <c r="I98" s="61">
        <f t="shared" si="12"/>
        <v>0.72121212121212119</v>
      </c>
      <c r="J98" s="60">
        <f t="shared" si="12"/>
        <v>2</v>
      </c>
      <c r="K98" s="60">
        <f t="shared" si="12"/>
        <v>1</v>
      </c>
      <c r="L98" s="60">
        <f t="shared" si="12"/>
        <v>1</v>
      </c>
      <c r="M98" s="61">
        <f t="shared" si="12"/>
        <v>0.5</v>
      </c>
      <c r="N98" s="60">
        <f t="shared" si="12"/>
        <v>20</v>
      </c>
      <c r="O98" s="60">
        <f t="shared" si="12"/>
        <v>7</v>
      </c>
      <c r="P98" s="60">
        <f t="shared" si="12"/>
        <v>13</v>
      </c>
      <c r="Q98" s="61">
        <f t="shared" si="12"/>
        <v>0.35</v>
      </c>
      <c r="R98" s="61"/>
      <c r="S98" s="61"/>
      <c r="T98" s="61"/>
      <c r="U98" s="61"/>
      <c r="V98" s="56">
        <f t="shared" si="10"/>
        <v>187</v>
      </c>
      <c r="W98" s="56">
        <f t="shared" si="10"/>
        <v>127</v>
      </c>
      <c r="X98" s="56">
        <f>V98-W98</f>
        <v>60</v>
      </c>
      <c r="Y98" s="57">
        <f>W98/V98</f>
        <v>0.67914438502673802</v>
      </c>
    </row>
    <row r="99" spans="1:25" ht="17.399999999999999">
      <c r="A99" s="157" t="s">
        <v>109</v>
      </c>
      <c r="B99" s="157"/>
      <c r="C99" s="157"/>
      <c r="D99" s="157"/>
      <c r="E99" s="157"/>
      <c r="F99" s="16">
        <f t="shared" ref="F99:Q99" si="13">F85</f>
        <v>161</v>
      </c>
      <c r="G99" s="16">
        <f t="shared" si="13"/>
        <v>104</v>
      </c>
      <c r="H99" s="16">
        <f t="shared" si="13"/>
        <v>57</v>
      </c>
      <c r="I99" s="27">
        <f t="shared" si="13"/>
        <v>0.64596273291925466</v>
      </c>
      <c r="J99" s="16">
        <f t="shared" si="13"/>
        <v>15</v>
      </c>
      <c r="K99" s="16">
        <f t="shared" si="13"/>
        <v>0</v>
      </c>
      <c r="L99" s="16">
        <f t="shared" si="13"/>
        <v>15</v>
      </c>
      <c r="M99" s="27">
        <f t="shared" si="13"/>
        <v>0</v>
      </c>
      <c r="N99" s="16">
        <f t="shared" si="13"/>
        <v>29</v>
      </c>
      <c r="O99" s="16">
        <f t="shared" si="13"/>
        <v>7</v>
      </c>
      <c r="P99" s="16">
        <f t="shared" si="13"/>
        <v>22</v>
      </c>
      <c r="Q99" s="27">
        <f t="shared" si="13"/>
        <v>0.2413793103448276</v>
      </c>
      <c r="R99" s="27"/>
      <c r="S99" s="27"/>
      <c r="T99" s="27"/>
      <c r="U99" s="27"/>
      <c r="V99" s="56">
        <f t="shared" si="10"/>
        <v>205</v>
      </c>
      <c r="W99" s="56">
        <f t="shared" si="10"/>
        <v>111</v>
      </c>
      <c r="X99" s="56">
        <f>V99-W99</f>
        <v>94</v>
      </c>
      <c r="Y99" s="57">
        <f>W99/V99</f>
        <v>0.54146341463414638</v>
      </c>
    </row>
    <row r="100" spans="1:25" ht="21">
      <c r="A100" s="158" t="s">
        <v>138</v>
      </c>
      <c r="B100" s="158"/>
      <c r="C100" s="158"/>
      <c r="D100" s="158"/>
      <c r="E100" s="158"/>
      <c r="F100" s="16">
        <f t="shared" ref="F100:Q100" si="14">F86</f>
        <v>885</v>
      </c>
      <c r="G100" s="16">
        <f t="shared" si="14"/>
        <v>678</v>
      </c>
      <c r="H100" s="16">
        <f t="shared" si="14"/>
        <v>207</v>
      </c>
      <c r="I100" s="27">
        <f t="shared" si="14"/>
        <v>0.76610169491525426</v>
      </c>
      <c r="J100" s="16">
        <f t="shared" si="14"/>
        <v>53</v>
      </c>
      <c r="K100" s="16">
        <f t="shared" si="14"/>
        <v>9</v>
      </c>
      <c r="L100" s="16">
        <f t="shared" si="14"/>
        <v>44</v>
      </c>
      <c r="M100" s="27">
        <f t="shared" si="14"/>
        <v>0.16981132075471697</v>
      </c>
      <c r="N100" s="16">
        <f t="shared" si="14"/>
        <v>172</v>
      </c>
      <c r="O100" s="16">
        <f t="shared" si="14"/>
        <v>70</v>
      </c>
      <c r="P100" s="16">
        <f t="shared" si="14"/>
        <v>102</v>
      </c>
      <c r="Q100" s="27">
        <f t="shared" si="14"/>
        <v>0.40697674418604651</v>
      </c>
      <c r="R100" s="52">
        <f>R86</f>
        <v>3</v>
      </c>
      <c r="S100" s="52">
        <f>S86</f>
        <v>0</v>
      </c>
      <c r="T100" s="52">
        <f>T86</f>
        <v>3</v>
      </c>
      <c r="U100" s="27">
        <f>U86</f>
        <v>0</v>
      </c>
      <c r="V100" s="56">
        <f t="shared" si="10"/>
        <v>1113</v>
      </c>
      <c r="W100" s="56">
        <f t="shared" si="10"/>
        <v>757</v>
      </c>
      <c r="X100" s="56">
        <f>V100-W100</f>
        <v>356</v>
      </c>
      <c r="Y100" s="57">
        <f>W100/V100</f>
        <v>0.6801437556154537</v>
      </c>
    </row>
    <row r="101" spans="1:25" ht="15">
      <c r="A101" s="151" t="s">
        <v>134</v>
      </c>
      <c r="B101" s="151"/>
      <c r="C101" s="151"/>
      <c r="D101" s="151"/>
      <c r="E101" s="151"/>
      <c r="F101" s="53"/>
      <c r="G101" s="54"/>
      <c r="H101" s="53"/>
      <c r="I101" s="53"/>
      <c r="J101" s="53"/>
      <c r="K101" s="53"/>
      <c r="L101" s="53"/>
      <c r="M101" s="53"/>
      <c r="N101" s="53"/>
      <c r="O101" s="54"/>
      <c r="P101" s="53"/>
      <c r="Q101" s="55"/>
      <c r="R101" s="55"/>
      <c r="S101" s="55"/>
      <c r="T101" s="55"/>
      <c r="U101" s="55"/>
    </row>
    <row r="111" spans="1:25" ht="18" customHeight="1">
      <c r="E111" s="159" t="s">
        <v>236</v>
      </c>
      <c r="F111" s="159"/>
      <c r="G111" s="159"/>
      <c r="H111" s="159"/>
      <c r="I111" s="159"/>
      <c r="J111" s="159"/>
      <c r="K111" s="159"/>
      <c r="L111" s="159"/>
      <c r="M111" s="159"/>
      <c r="N111" s="159"/>
      <c r="O111" s="159"/>
      <c r="P111" s="159"/>
      <c r="Q111" s="159"/>
      <c r="R111" s="159"/>
      <c r="S111" s="159"/>
      <c r="T111" s="159"/>
    </row>
    <row r="112" spans="1:25" ht="17.399999999999999">
      <c r="E112" s="160" t="s">
        <v>140</v>
      </c>
      <c r="F112" s="160"/>
      <c r="G112" s="160"/>
      <c r="H112" s="160"/>
      <c r="I112" s="161" t="s">
        <v>141</v>
      </c>
      <c r="J112" s="161"/>
      <c r="K112" s="161"/>
      <c r="L112" s="162" t="s">
        <v>142</v>
      </c>
      <c r="M112" s="162"/>
      <c r="N112" s="162"/>
      <c r="O112" s="161" t="s">
        <v>143</v>
      </c>
      <c r="P112" s="161"/>
      <c r="Q112" s="161"/>
      <c r="R112" s="162" t="s">
        <v>144</v>
      </c>
      <c r="S112" s="162"/>
      <c r="T112" s="162"/>
    </row>
    <row r="113" spans="5:20" ht="15.6">
      <c r="E113" s="163" t="s">
        <v>8</v>
      </c>
      <c r="F113" s="163"/>
      <c r="G113" s="163"/>
      <c r="H113" s="163"/>
      <c r="I113" s="164">
        <f>F86+J86</f>
        <v>938</v>
      </c>
      <c r="J113" s="164"/>
      <c r="K113" s="164"/>
      <c r="L113" s="165">
        <f>G86+K86</f>
        <v>687</v>
      </c>
      <c r="M113" s="165"/>
      <c r="N113" s="165"/>
      <c r="O113" s="165">
        <f>I113-L113</f>
        <v>251</v>
      </c>
      <c r="P113" s="165"/>
      <c r="Q113" s="165"/>
      <c r="R113" s="166">
        <f>L113/I113</f>
        <v>0.73240938166311298</v>
      </c>
      <c r="S113" s="166"/>
      <c r="T113" s="166"/>
    </row>
    <row r="114" spans="5:20" ht="15.6">
      <c r="E114" s="163" t="s">
        <v>9</v>
      </c>
      <c r="F114" s="163"/>
      <c r="G114" s="163"/>
      <c r="H114" s="163"/>
      <c r="I114" s="164">
        <f>N86+R86</f>
        <v>175</v>
      </c>
      <c r="J114" s="164"/>
      <c r="K114" s="164"/>
      <c r="L114" s="165">
        <f>O86+S86</f>
        <v>70</v>
      </c>
      <c r="M114" s="165"/>
      <c r="N114" s="165"/>
      <c r="O114" s="165">
        <f>I114-L114</f>
        <v>105</v>
      </c>
      <c r="P114" s="165"/>
      <c r="Q114" s="165"/>
      <c r="R114" s="166">
        <f>L114/I114</f>
        <v>0.4</v>
      </c>
      <c r="S114" s="166"/>
      <c r="T114" s="166"/>
    </row>
    <row r="115" spans="5:20" ht="15.6">
      <c r="E115" s="163" t="s">
        <v>145</v>
      </c>
      <c r="F115" s="163"/>
      <c r="G115" s="163"/>
      <c r="H115" s="163"/>
      <c r="I115" s="164">
        <f>SUM(I113:I114)</f>
        <v>1113</v>
      </c>
      <c r="J115" s="164"/>
      <c r="K115" s="164"/>
      <c r="L115" s="165">
        <f>SUM(L113:L114)</f>
        <v>757</v>
      </c>
      <c r="M115" s="165"/>
      <c r="N115" s="165"/>
      <c r="O115" s="165">
        <f>SUM(O113:O114)</f>
        <v>356</v>
      </c>
      <c r="P115" s="165"/>
      <c r="Q115" s="165"/>
      <c r="R115" s="166">
        <f>L115/I115</f>
        <v>0.6801437556154537</v>
      </c>
      <c r="S115" s="166"/>
      <c r="T115" s="166"/>
    </row>
    <row r="116" spans="5:20" ht="15">
      <c r="E116" s="167" t="s">
        <v>146</v>
      </c>
      <c r="F116" s="167"/>
      <c r="G116" s="167"/>
      <c r="H116" s="167"/>
      <c r="I116" s="167"/>
      <c r="J116" s="167"/>
      <c r="K116" s="167"/>
      <c r="L116" s="167"/>
      <c r="M116" s="167"/>
      <c r="N116" s="167"/>
      <c r="O116" s="167"/>
      <c r="P116" s="167"/>
      <c r="Q116" s="167"/>
      <c r="R116" s="167"/>
      <c r="S116" s="167"/>
      <c r="T116" s="167"/>
    </row>
    <row r="118" spans="5:20">
      <c r="E118" s="168" t="s">
        <v>147</v>
      </c>
      <c r="F118" s="168"/>
      <c r="G118" s="168"/>
      <c r="H118" s="168"/>
      <c r="I118" s="168"/>
      <c r="J118" s="168"/>
      <c r="K118" s="168"/>
      <c r="L118" s="168"/>
      <c r="M118" s="168"/>
    </row>
    <row r="119" spans="5:20">
      <c r="E119" s="62"/>
      <c r="F119" s="168" t="s">
        <v>148</v>
      </c>
      <c r="G119" s="168"/>
      <c r="H119" s="168"/>
      <c r="I119" s="168"/>
      <c r="J119" s="168" t="s">
        <v>149</v>
      </c>
      <c r="K119" s="168"/>
      <c r="L119" s="168"/>
      <c r="M119" s="168"/>
    </row>
    <row r="120" spans="5:20" ht="26.4">
      <c r="E120" s="63"/>
      <c r="F120" s="64" t="s">
        <v>150</v>
      </c>
      <c r="G120" s="64" t="s">
        <v>151</v>
      </c>
      <c r="H120" s="64" t="s">
        <v>152</v>
      </c>
      <c r="I120" s="64" t="s">
        <v>153</v>
      </c>
      <c r="J120" s="64" t="s">
        <v>150</v>
      </c>
      <c r="K120" s="64" t="s">
        <v>151</v>
      </c>
      <c r="L120" s="64" t="s">
        <v>152</v>
      </c>
      <c r="M120" s="64" t="s">
        <v>153</v>
      </c>
    </row>
    <row r="121" spans="5:20">
      <c r="E121" s="62" t="s">
        <v>16</v>
      </c>
      <c r="F121" s="65">
        <v>1911</v>
      </c>
      <c r="G121" s="65">
        <v>771</v>
      </c>
      <c r="H121" s="65">
        <f>F121-G121</f>
        <v>1140</v>
      </c>
      <c r="I121" s="66">
        <f>G121/F121</f>
        <v>0.40345368916797486</v>
      </c>
      <c r="J121" s="65">
        <v>417</v>
      </c>
      <c r="K121" s="65">
        <v>101</v>
      </c>
      <c r="L121" s="65">
        <f>J121-K121</f>
        <v>316</v>
      </c>
      <c r="M121" s="66">
        <f>K121/J121</f>
        <v>0.2422062350119904</v>
      </c>
    </row>
    <row r="122" spans="5:20">
      <c r="E122" s="62" t="s">
        <v>61</v>
      </c>
      <c r="F122" s="65">
        <v>1486</v>
      </c>
      <c r="G122" s="65">
        <v>355</v>
      </c>
      <c r="H122" s="65">
        <f>F122-G122</f>
        <v>1131</v>
      </c>
      <c r="I122" s="66">
        <f>G122/F122</f>
        <v>0.2388963660834455</v>
      </c>
      <c r="J122" s="65">
        <v>411</v>
      </c>
      <c r="K122" s="65">
        <v>56</v>
      </c>
      <c r="L122" s="65">
        <f>J122-K122</f>
        <v>355</v>
      </c>
      <c r="M122" s="66">
        <f>K122/J122</f>
        <v>0.13625304136253041</v>
      </c>
    </row>
    <row r="123" spans="5:20">
      <c r="E123" s="62" t="s">
        <v>85</v>
      </c>
      <c r="F123" s="65">
        <v>1422</v>
      </c>
      <c r="G123" s="65">
        <v>405</v>
      </c>
      <c r="H123" s="65">
        <f>F123-G123</f>
        <v>1017</v>
      </c>
      <c r="I123" s="66">
        <f>G123/F123</f>
        <v>0.2848101265822785</v>
      </c>
      <c r="J123" s="65">
        <v>367</v>
      </c>
      <c r="K123" s="65">
        <v>43</v>
      </c>
      <c r="L123" s="65">
        <f>J123-K123</f>
        <v>324</v>
      </c>
      <c r="M123" s="66">
        <f>K123/J123</f>
        <v>0.11716621253405994</v>
      </c>
    </row>
    <row r="124" spans="5:20">
      <c r="E124" s="62" t="s">
        <v>109</v>
      </c>
      <c r="F124" s="65">
        <v>1906</v>
      </c>
      <c r="G124" s="65">
        <v>690</v>
      </c>
      <c r="H124" s="65">
        <f>F124-G124</f>
        <v>1216</v>
      </c>
      <c r="I124" s="66">
        <f>G124/F124</f>
        <v>0.36201469045120671</v>
      </c>
      <c r="J124" s="65">
        <v>454</v>
      </c>
      <c r="K124" s="65">
        <v>50</v>
      </c>
      <c r="L124" s="65">
        <f>J124-K124</f>
        <v>404</v>
      </c>
      <c r="M124" s="66">
        <f>K124/J124</f>
        <v>0.11013215859030837</v>
      </c>
    </row>
    <row r="125" spans="5:20">
      <c r="E125" s="62" t="s">
        <v>138</v>
      </c>
      <c r="F125" s="62">
        <f>F121+F122+F123+F124</f>
        <v>6725</v>
      </c>
      <c r="G125" s="62">
        <f>G121+G122+G123+G124</f>
        <v>2221</v>
      </c>
      <c r="H125" s="62">
        <f>H121+H122+H123+H124</f>
        <v>4504</v>
      </c>
      <c r="I125" s="67">
        <f>G125/F125</f>
        <v>0.33026022304832714</v>
      </c>
      <c r="J125" s="62">
        <f>J121+J122+J123+J124</f>
        <v>1649</v>
      </c>
      <c r="K125" s="62">
        <f>K121+K122+K123+K124</f>
        <v>250</v>
      </c>
      <c r="L125" s="62">
        <f>L121+L122+L123+L124</f>
        <v>1399</v>
      </c>
      <c r="M125" s="67">
        <f>K125/J125</f>
        <v>0.15160703456640387</v>
      </c>
    </row>
    <row r="126" spans="5:20">
      <c r="E126" s="68" t="s">
        <v>154</v>
      </c>
      <c r="H126" s="69"/>
    </row>
    <row r="127" spans="5:20">
      <c r="E127" s="68" t="s">
        <v>155</v>
      </c>
      <c r="H127" s="69"/>
    </row>
    <row r="137" spans="1:21">
      <c r="A137" s="5" t="s">
        <v>135</v>
      </c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</row>
    <row r="138" spans="1:21">
      <c r="A138" s="5" t="s">
        <v>0</v>
      </c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</row>
    <row r="139" spans="1:21">
      <c r="A139" s="5" t="s">
        <v>1</v>
      </c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</row>
    <row r="140" spans="1:21">
      <c r="A140" s="12" t="s">
        <v>234</v>
      </c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</row>
    <row r="141" spans="1:21">
      <c r="A141" s="153" t="s">
        <v>3</v>
      </c>
      <c r="B141" s="153"/>
      <c r="C141" s="153"/>
      <c r="D141" s="153"/>
      <c r="E141" s="153"/>
      <c r="F141" s="12" t="s">
        <v>156</v>
      </c>
      <c r="G141" s="12"/>
      <c r="H141" s="12"/>
      <c r="I141" s="12"/>
      <c r="J141" s="12"/>
      <c r="K141" s="12"/>
      <c r="L141" s="12"/>
      <c r="M141" s="12"/>
      <c r="N141" s="12" t="s">
        <v>157</v>
      </c>
      <c r="O141" s="12"/>
      <c r="P141" s="12"/>
      <c r="Q141" s="12"/>
      <c r="R141" s="12"/>
      <c r="S141" s="12"/>
      <c r="T141" s="12"/>
      <c r="U141" s="12"/>
    </row>
    <row r="142" spans="1:21">
      <c r="A142" s="153"/>
      <c r="B142" s="153"/>
      <c r="C142" s="153"/>
      <c r="D142" s="153"/>
      <c r="E142" s="153"/>
      <c r="F142" s="12" t="s">
        <v>158</v>
      </c>
      <c r="G142" s="12"/>
      <c r="H142" s="12"/>
      <c r="I142" s="12"/>
      <c r="J142" s="12" t="s">
        <v>159</v>
      </c>
      <c r="K142" s="12"/>
      <c r="L142" s="12"/>
      <c r="M142" s="12"/>
      <c r="N142" s="12" t="s">
        <v>158</v>
      </c>
      <c r="O142" s="12"/>
      <c r="P142" s="12"/>
      <c r="Q142" s="12"/>
      <c r="R142" s="12" t="s">
        <v>159</v>
      </c>
      <c r="S142" s="12"/>
      <c r="T142" s="12"/>
      <c r="U142" s="12"/>
    </row>
    <row r="143" spans="1:21" ht="17.399999999999999">
      <c r="A143" s="169" t="s">
        <v>16</v>
      </c>
      <c r="B143" s="169"/>
      <c r="C143" s="169"/>
      <c r="D143" s="169"/>
      <c r="E143" s="169"/>
      <c r="F143" s="70">
        <f t="shared" ref="F143:G147" si="15">F96+J96</f>
        <v>413</v>
      </c>
      <c r="G143" s="70">
        <f t="shared" si="15"/>
        <v>329</v>
      </c>
      <c r="H143" s="70">
        <f>F143-G143</f>
        <v>84</v>
      </c>
      <c r="I143" s="71">
        <f>G143/F143</f>
        <v>0.79661016949152541</v>
      </c>
      <c r="J143" s="72">
        <f t="shared" ref="J143:K147" si="16">F121</f>
        <v>1911</v>
      </c>
      <c r="K143" s="72">
        <f t="shared" si="16"/>
        <v>771</v>
      </c>
      <c r="L143" s="73">
        <f>J143-K143</f>
        <v>1140</v>
      </c>
      <c r="M143" s="71">
        <f>K143/J143</f>
        <v>0.40345368916797486</v>
      </c>
      <c r="N143" s="70">
        <f t="shared" ref="N143:O147" si="17">N96+R96</f>
        <v>106</v>
      </c>
      <c r="O143" s="70">
        <f t="shared" si="17"/>
        <v>42</v>
      </c>
      <c r="P143" s="70">
        <f>N143-O143</f>
        <v>64</v>
      </c>
      <c r="Q143" s="71">
        <f>O143/N143</f>
        <v>0.39622641509433965</v>
      </c>
      <c r="R143" s="72">
        <f t="shared" ref="R143:S147" si="18">J121</f>
        <v>417</v>
      </c>
      <c r="S143" s="72">
        <f t="shared" si="18"/>
        <v>101</v>
      </c>
      <c r="T143" s="73">
        <f>R143-S143</f>
        <v>316</v>
      </c>
      <c r="U143" s="71">
        <f>S143/R143</f>
        <v>0.2422062350119904</v>
      </c>
    </row>
    <row r="144" spans="1:21" ht="17.399999999999999">
      <c r="A144" s="170" t="s">
        <v>61</v>
      </c>
      <c r="B144" s="170"/>
      <c r="C144" s="170"/>
      <c r="D144" s="170"/>
      <c r="E144" s="170"/>
      <c r="F144" s="74">
        <f t="shared" si="15"/>
        <v>182</v>
      </c>
      <c r="G144" s="74">
        <f t="shared" si="15"/>
        <v>134</v>
      </c>
      <c r="H144" s="74">
        <f>F144-G144</f>
        <v>48</v>
      </c>
      <c r="I144" s="75">
        <f>G144/F144</f>
        <v>0.73626373626373631</v>
      </c>
      <c r="J144" s="76">
        <f t="shared" si="16"/>
        <v>1486</v>
      </c>
      <c r="K144" s="76">
        <f t="shared" si="16"/>
        <v>355</v>
      </c>
      <c r="L144" s="77">
        <f>J144-K144</f>
        <v>1131</v>
      </c>
      <c r="M144" s="75">
        <f>K144/J144</f>
        <v>0.2388963660834455</v>
      </c>
      <c r="N144" s="74">
        <f t="shared" si="17"/>
        <v>20</v>
      </c>
      <c r="O144" s="74">
        <f t="shared" si="17"/>
        <v>14</v>
      </c>
      <c r="P144" s="74">
        <f>N144-O144</f>
        <v>6</v>
      </c>
      <c r="Q144" s="75">
        <f>O144/N144</f>
        <v>0.7</v>
      </c>
      <c r="R144" s="76">
        <f t="shared" si="18"/>
        <v>411</v>
      </c>
      <c r="S144" s="76">
        <f t="shared" si="18"/>
        <v>56</v>
      </c>
      <c r="T144" s="77">
        <f>R144-S144</f>
        <v>355</v>
      </c>
      <c r="U144" s="75">
        <f>S144/R144</f>
        <v>0.13625304136253041</v>
      </c>
    </row>
    <row r="145" spans="1:21" ht="17.399999999999999">
      <c r="A145" s="171" t="s">
        <v>85</v>
      </c>
      <c r="B145" s="171"/>
      <c r="C145" s="171"/>
      <c r="D145" s="171"/>
      <c r="E145" s="171"/>
      <c r="F145" s="78">
        <f t="shared" si="15"/>
        <v>167</v>
      </c>
      <c r="G145" s="78">
        <f t="shared" si="15"/>
        <v>120</v>
      </c>
      <c r="H145" s="78">
        <f>F145-G145</f>
        <v>47</v>
      </c>
      <c r="I145" s="79">
        <f>G145/F145</f>
        <v>0.71856287425149701</v>
      </c>
      <c r="J145" s="80">
        <f t="shared" si="16"/>
        <v>1422</v>
      </c>
      <c r="K145" s="80">
        <f t="shared" si="16"/>
        <v>405</v>
      </c>
      <c r="L145" s="81">
        <f>J145-K145</f>
        <v>1017</v>
      </c>
      <c r="M145" s="79">
        <f>K145/J145</f>
        <v>0.2848101265822785</v>
      </c>
      <c r="N145" s="78">
        <f t="shared" si="17"/>
        <v>20</v>
      </c>
      <c r="O145" s="78">
        <f t="shared" si="17"/>
        <v>7</v>
      </c>
      <c r="P145" s="78">
        <f>N145-O145</f>
        <v>13</v>
      </c>
      <c r="Q145" s="79">
        <f>O145/N145</f>
        <v>0.35</v>
      </c>
      <c r="R145" s="80">
        <f t="shared" si="18"/>
        <v>367</v>
      </c>
      <c r="S145" s="80">
        <f t="shared" si="18"/>
        <v>43</v>
      </c>
      <c r="T145" s="81">
        <f>R145-S145</f>
        <v>324</v>
      </c>
      <c r="U145" s="79">
        <f>S145/R145</f>
        <v>0.11716621253405994</v>
      </c>
    </row>
    <row r="146" spans="1:21" ht="17.399999999999999">
      <c r="A146" s="172" t="s">
        <v>109</v>
      </c>
      <c r="B146" s="172"/>
      <c r="C146" s="172"/>
      <c r="D146" s="172"/>
      <c r="E146" s="172"/>
      <c r="F146" s="82">
        <f t="shared" si="15"/>
        <v>176</v>
      </c>
      <c r="G146" s="82">
        <f t="shared" si="15"/>
        <v>104</v>
      </c>
      <c r="H146" s="82">
        <f>F146-G146</f>
        <v>72</v>
      </c>
      <c r="I146" s="83">
        <f>G146/F146</f>
        <v>0.59090909090909094</v>
      </c>
      <c r="J146" s="84">
        <f t="shared" si="16"/>
        <v>1906</v>
      </c>
      <c r="K146" s="84">
        <f t="shared" si="16"/>
        <v>690</v>
      </c>
      <c r="L146" s="85">
        <f>J146-K146</f>
        <v>1216</v>
      </c>
      <c r="M146" s="83">
        <f>K146/J146</f>
        <v>0.36201469045120671</v>
      </c>
      <c r="N146" s="82">
        <f t="shared" si="17"/>
        <v>29</v>
      </c>
      <c r="O146" s="82">
        <f t="shared" si="17"/>
        <v>7</v>
      </c>
      <c r="P146" s="82">
        <f>N146-O146</f>
        <v>22</v>
      </c>
      <c r="Q146" s="83">
        <f>O146/N146</f>
        <v>0.2413793103448276</v>
      </c>
      <c r="R146" s="84">
        <f t="shared" si="18"/>
        <v>454</v>
      </c>
      <c r="S146" s="84">
        <f t="shared" si="18"/>
        <v>50</v>
      </c>
      <c r="T146" s="85">
        <f>R146-S146</f>
        <v>404</v>
      </c>
      <c r="U146" s="83">
        <f>S146/R146</f>
        <v>0.11013215859030837</v>
      </c>
    </row>
    <row r="147" spans="1:21" ht="21">
      <c r="A147" s="158" t="s">
        <v>138</v>
      </c>
      <c r="B147" s="158"/>
      <c r="C147" s="158"/>
      <c r="D147" s="158"/>
      <c r="E147" s="158"/>
      <c r="F147" s="86">
        <f t="shared" si="15"/>
        <v>938</v>
      </c>
      <c r="G147" s="86">
        <f t="shared" si="15"/>
        <v>687</v>
      </c>
      <c r="H147" s="86">
        <f>F147-G147</f>
        <v>251</v>
      </c>
      <c r="I147" s="87">
        <f>G147/F147</f>
        <v>0.73240938166311298</v>
      </c>
      <c r="J147" s="88">
        <f t="shared" si="16"/>
        <v>6725</v>
      </c>
      <c r="K147" s="88">
        <f t="shared" si="16"/>
        <v>2221</v>
      </c>
      <c r="L147" s="89">
        <f>J147-K147</f>
        <v>4504</v>
      </c>
      <c r="M147" s="87">
        <f>K147/J147</f>
        <v>0.33026022304832714</v>
      </c>
      <c r="N147" s="86">
        <f t="shared" si="17"/>
        <v>175</v>
      </c>
      <c r="O147" s="86">
        <f t="shared" si="17"/>
        <v>70</v>
      </c>
      <c r="P147" s="86">
        <f>N147-O147</f>
        <v>105</v>
      </c>
      <c r="Q147" s="87">
        <f>O147/N147</f>
        <v>0.4</v>
      </c>
      <c r="R147" s="88">
        <f t="shared" si="18"/>
        <v>1649</v>
      </c>
      <c r="S147" s="88">
        <f t="shared" si="18"/>
        <v>250</v>
      </c>
      <c r="T147" s="89">
        <f>R147-S147</f>
        <v>1399</v>
      </c>
      <c r="U147" s="87">
        <f>S147/R147</f>
        <v>0.15160703456640387</v>
      </c>
    </row>
  </sheetData>
  <mergeCells count="116">
    <mergeCell ref="A143:E143"/>
    <mergeCell ref="A144:E144"/>
    <mergeCell ref="A145:E145"/>
    <mergeCell ref="A146:E146"/>
    <mergeCell ref="A147:E147"/>
    <mergeCell ref="E116:T116"/>
    <mergeCell ref="E118:M118"/>
    <mergeCell ref="F119:I119"/>
    <mergeCell ref="J119:M119"/>
    <mergeCell ref="A137:U137"/>
    <mergeCell ref="A138:U138"/>
    <mergeCell ref="A139:U139"/>
    <mergeCell ref="A140:U140"/>
    <mergeCell ref="A141:E142"/>
    <mergeCell ref="F141:M141"/>
    <mergeCell ref="N141:U141"/>
    <mergeCell ref="F142:I142"/>
    <mergeCell ref="J142:M142"/>
    <mergeCell ref="N142:Q142"/>
    <mergeCell ref="R142:U142"/>
    <mergeCell ref="E114:H114"/>
    <mergeCell ref="I114:K114"/>
    <mergeCell ref="L114:N114"/>
    <mergeCell ref="O114:Q114"/>
    <mergeCell ref="R114:T114"/>
    <mergeCell ref="E115:H115"/>
    <mergeCell ref="I115:K115"/>
    <mergeCell ref="L115:N115"/>
    <mergeCell ref="O115:Q115"/>
    <mergeCell ref="R115:T115"/>
    <mergeCell ref="A100:E100"/>
    <mergeCell ref="A101:E101"/>
    <mergeCell ref="E111:T111"/>
    <mergeCell ref="E112:H112"/>
    <mergeCell ref="I112:K112"/>
    <mergeCell ref="L112:N112"/>
    <mergeCell ref="O112:Q112"/>
    <mergeCell ref="R112:T112"/>
    <mergeCell ref="E113:H113"/>
    <mergeCell ref="I113:K113"/>
    <mergeCell ref="L113:N113"/>
    <mergeCell ref="O113:Q113"/>
    <mergeCell ref="R113:T113"/>
    <mergeCell ref="V93:Y94"/>
    <mergeCell ref="F94:I94"/>
    <mergeCell ref="J94:M94"/>
    <mergeCell ref="N94:Q94"/>
    <mergeCell ref="R94:U94"/>
    <mergeCell ref="A96:E96"/>
    <mergeCell ref="A97:E97"/>
    <mergeCell ref="A98:E98"/>
    <mergeCell ref="A99:E99"/>
    <mergeCell ref="A85:E85"/>
    <mergeCell ref="A86:E86"/>
    <mergeCell ref="A87:E87"/>
    <mergeCell ref="A89:U89"/>
    <mergeCell ref="A90:U90"/>
    <mergeCell ref="A91:U91"/>
    <mergeCell ref="A92:U92"/>
    <mergeCell ref="A93:E95"/>
    <mergeCell ref="F93:M93"/>
    <mergeCell ref="N93:U93"/>
    <mergeCell ref="A70:E70"/>
    <mergeCell ref="A71:A84"/>
    <mergeCell ref="B71:B74"/>
    <mergeCell ref="C71:C72"/>
    <mergeCell ref="C73:C74"/>
    <mergeCell ref="B75:B79"/>
    <mergeCell ref="C75:C78"/>
    <mergeCell ref="B80:B81"/>
    <mergeCell ref="B83:B84"/>
    <mergeCell ref="C83:C84"/>
    <mergeCell ref="A53:E53"/>
    <mergeCell ref="A54:A69"/>
    <mergeCell ref="B54:B55"/>
    <mergeCell ref="C54:C55"/>
    <mergeCell ref="B56:B59"/>
    <mergeCell ref="C56:C59"/>
    <mergeCell ref="B60:B61"/>
    <mergeCell ref="C60:C61"/>
    <mergeCell ref="B63:B69"/>
    <mergeCell ref="C63:C68"/>
    <mergeCell ref="A37:E37"/>
    <mergeCell ref="A38:A52"/>
    <mergeCell ref="B38:B40"/>
    <mergeCell ref="C38:C39"/>
    <mergeCell ref="B41:B43"/>
    <mergeCell ref="C41:C43"/>
    <mergeCell ref="B44:B46"/>
    <mergeCell ref="C45:C46"/>
    <mergeCell ref="B47:B51"/>
    <mergeCell ref="C47:C51"/>
    <mergeCell ref="A7:A36"/>
    <mergeCell ref="B8:B25"/>
    <mergeCell ref="C9:C12"/>
    <mergeCell ref="C13:C23"/>
    <mergeCell ref="B26:B30"/>
    <mergeCell ref="C27:C30"/>
    <mergeCell ref="B32:B33"/>
    <mergeCell ref="C32:C33"/>
    <mergeCell ref="B34:B35"/>
    <mergeCell ref="C34:C35"/>
    <mergeCell ref="A1:U1"/>
    <mergeCell ref="A2:U2"/>
    <mergeCell ref="A3:U3"/>
    <mergeCell ref="A4:A6"/>
    <mergeCell ref="B4:B6"/>
    <mergeCell ref="C4:C6"/>
    <mergeCell ref="D4:D6"/>
    <mergeCell ref="E4:E6"/>
    <mergeCell ref="F4:M4"/>
    <mergeCell ref="N4:U4"/>
    <mergeCell ref="F5:I5"/>
    <mergeCell ref="J5:M5"/>
    <mergeCell ref="N5:Q5"/>
    <mergeCell ref="R5:U5"/>
  </mergeCells>
  <pageMargins left="0" right="0" top="0.39374999999999999" bottom="0.39374999999999999" header="0" footer="0"/>
  <pageSetup paperSize="9" firstPageNumber="0" orientation="portrait" horizontalDpi="300" verticalDpi="300"/>
  <headerFooter>
    <oddHeader>&amp;C&amp;A</oddHeader>
    <oddFooter>&amp;CPágina 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7"/>
  <sheetViews>
    <sheetView topLeftCell="A82" zoomScale="82" zoomScaleNormal="82" workbookViewId="0">
      <selection activeCell="G24" sqref="G24"/>
    </sheetView>
  </sheetViews>
  <sheetFormatPr defaultRowHeight="13.8"/>
  <cols>
    <col min="1" max="1" width="4.69921875" customWidth="1"/>
    <col min="2" max="2" width="5.69921875" customWidth="1"/>
    <col min="3" max="3" width="10.59765625" customWidth="1"/>
    <col min="4" max="4" width="7.296875" customWidth="1"/>
    <col min="5" max="5" width="45.796875" customWidth="1"/>
    <col min="6" max="21" width="7.3984375" customWidth="1"/>
    <col min="22" max="25" width="10.59765625" customWidth="1"/>
    <col min="26" max="64" width="9" customWidth="1"/>
    <col min="65" max="1025" width="10.5" customWidth="1"/>
  </cols>
  <sheetData>
    <row r="1" spans="1:2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</row>
    <row r="2" spans="1:2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</row>
    <row r="3" spans="1:21">
      <c r="A3" s="12" t="s">
        <v>237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</row>
    <row r="4" spans="1:21">
      <c r="A4" s="11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9" t="s">
        <v>8</v>
      </c>
      <c r="G4" s="9"/>
      <c r="H4" s="9"/>
      <c r="I4" s="9"/>
      <c r="J4" s="9"/>
      <c r="K4" s="9"/>
      <c r="L4" s="9"/>
      <c r="M4" s="9"/>
      <c r="N4" s="9" t="s">
        <v>9</v>
      </c>
      <c r="O4" s="9"/>
      <c r="P4" s="9"/>
      <c r="Q4" s="9"/>
      <c r="R4" s="9"/>
      <c r="S4" s="9"/>
      <c r="T4" s="9"/>
      <c r="U4" s="9"/>
    </row>
    <row r="5" spans="1:21">
      <c r="A5" s="11"/>
      <c r="B5" s="10"/>
      <c r="C5" s="10"/>
      <c r="D5" s="10"/>
      <c r="E5" s="10"/>
      <c r="F5" s="9" t="s">
        <v>10</v>
      </c>
      <c r="G5" s="9"/>
      <c r="H5" s="9"/>
      <c r="I5" s="9"/>
      <c r="J5" s="9" t="s">
        <v>11</v>
      </c>
      <c r="K5" s="9"/>
      <c r="L5" s="9"/>
      <c r="M5" s="9"/>
      <c r="N5" s="9" t="s">
        <v>10</v>
      </c>
      <c r="O5" s="9"/>
      <c r="P5" s="9"/>
      <c r="Q5" s="9"/>
      <c r="R5" s="9" t="s">
        <v>11</v>
      </c>
      <c r="S5" s="9"/>
      <c r="T5" s="9"/>
      <c r="U5" s="9"/>
    </row>
    <row r="6" spans="1:21">
      <c r="A6" s="11"/>
      <c r="B6" s="10"/>
      <c r="C6" s="10"/>
      <c r="D6" s="10"/>
      <c r="E6" s="10"/>
      <c r="F6" s="18" t="s">
        <v>12</v>
      </c>
      <c r="G6" s="18" t="s">
        <v>13</v>
      </c>
      <c r="H6" s="18" t="s">
        <v>14</v>
      </c>
      <c r="I6" s="18" t="s">
        <v>15</v>
      </c>
      <c r="J6" s="18" t="s">
        <v>12</v>
      </c>
      <c r="K6" s="18" t="s">
        <v>13</v>
      </c>
      <c r="L6" s="18" t="s">
        <v>14</v>
      </c>
      <c r="M6" s="18" t="s">
        <v>15</v>
      </c>
      <c r="N6" s="18" t="s">
        <v>12</v>
      </c>
      <c r="O6" s="18" t="s">
        <v>13</v>
      </c>
      <c r="P6" s="18" t="s">
        <v>14</v>
      </c>
      <c r="Q6" s="18" t="s">
        <v>15</v>
      </c>
      <c r="R6" s="18" t="s">
        <v>12</v>
      </c>
      <c r="S6" s="18" t="s">
        <v>13</v>
      </c>
      <c r="T6" s="18" t="s">
        <v>14</v>
      </c>
      <c r="U6" s="18" t="s">
        <v>15</v>
      </c>
    </row>
    <row r="7" spans="1:21">
      <c r="A7" s="8" t="s">
        <v>16</v>
      </c>
      <c r="B7" s="19">
        <v>1</v>
      </c>
      <c r="C7" s="20" t="s">
        <v>17</v>
      </c>
      <c r="D7" s="20">
        <v>13669</v>
      </c>
      <c r="E7" s="21" t="s">
        <v>18</v>
      </c>
      <c r="F7" s="22">
        <v>14</v>
      </c>
      <c r="G7" s="23">
        <v>14</v>
      </c>
      <c r="H7" s="22">
        <f>F7-G7</f>
        <v>0</v>
      </c>
      <c r="I7" s="24">
        <f>G7/F7</f>
        <v>1</v>
      </c>
      <c r="J7" s="24"/>
      <c r="K7" s="23"/>
      <c r="L7" s="22"/>
      <c r="M7" s="24"/>
      <c r="N7" s="22"/>
      <c r="O7" s="23"/>
      <c r="P7" s="22"/>
      <c r="Q7" s="24"/>
      <c r="R7" s="22"/>
      <c r="S7" s="23"/>
      <c r="T7" s="22"/>
      <c r="U7" s="24"/>
    </row>
    <row r="8" spans="1:21">
      <c r="A8" s="8"/>
      <c r="B8" s="7">
        <v>2</v>
      </c>
      <c r="C8" s="20" t="s">
        <v>19</v>
      </c>
      <c r="D8" s="20">
        <v>1401</v>
      </c>
      <c r="E8" s="21" t="s">
        <v>20</v>
      </c>
      <c r="F8" s="22">
        <v>29</v>
      </c>
      <c r="G8" s="23">
        <v>29</v>
      </c>
      <c r="H8" s="22">
        <f>F8-G8</f>
        <v>0</v>
      </c>
      <c r="I8" s="24">
        <f>G8/F8</f>
        <v>1</v>
      </c>
      <c r="J8" s="25">
        <v>1</v>
      </c>
      <c r="K8" s="23">
        <v>1</v>
      </c>
      <c r="L8" s="22">
        <f>J8-K8</f>
        <v>0</v>
      </c>
      <c r="M8" s="24">
        <f>K8/J8</f>
        <v>1</v>
      </c>
      <c r="N8" s="22">
        <v>10</v>
      </c>
      <c r="O8" s="23">
        <v>8</v>
      </c>
      <c r="P8" s="22">
        <f>N8-O8</f>
        <v>2</v>
      </c>
      <c r="Q8" s="24">
        <f>O8/N8</f>
        <v>0.8</v>
      </c>
      <c r="R8" s="22"/>
      <c r="S8" s="23"/>
      <c r="T8" s="22"/>
      <c r="U8" s="24"/>
    </row>
    <row r="9" spans="1:21">
      <c r="A9" s="8"/>
      <c r="B9" s="7"/>
      <c r="C9" s="6" t="s">
        <v>21</v>
      </c>
      <c r="D9" s="20">
        <v>1472</v>
      </c>
      <c r="E9" s="21" t="s">
        <v>22</v>
      </c>
      <c r="F9" s="22">
        <v>0</v>
      </c>
      <c r="G9" s="23">
        <v>0</v>
      </c>
      <c r="H9" s="22">
        <f>F9-G9</f>
        <v>0</v>
      </c>
      <c r="I9" s="24"/>
      <c r="J9" s="25">
        <v>0</v>
      </c>
      <c r="K9" s="23"/>
      <c r="L9" s="22">
        <f>J9-K9</f>
        <v>0</v>
      </c>
      <c r="M9" s="24"/>
      <c r="N9" s="22"/>
      <c r="O9" s="23"/>
      <c r="P9" s="22"/>
      <c r="Q9" s="24"/>
      <c r="R9" s="22"/>
      <c r="S9" s="23"/>
      <c r="T9" s="22"/>
      <c r="U9" s="24"/>
    </row>
    <row r="10" spans="1:21">
      <c r="A10" s="8"/>
      <c r="B10" s="7"/>
      <c r="C10" s="6"/>
      <c r="D10" s="20">
        <v>1441</v>
      </c>
      <c r="E10" s="21" t="s">
        <v>23</v>
      </c>
      <c r="F10" s="22"/>
      <c r="G10" s="23"/>
      <c r="H10" s="22"/>
      <c r="I10" s="24"/>
      <c r="J10" s="25"/>
      <c r="K10" s="23"/>
      <c r="L10" s="22"/>
      <c r="M10" s="24"/>
      <c r="N10" s="22">
        <v>10</v>
      </c>
      <c r="O10" s="23">
        <v>7</v>
      </c>
      <c r="P10" s="22">
        <f>N10-O10</f>
        <v>3</v>
      </c>
      <c r="Q10" s="24">
        <f>O10/N10</f>
        <v>0.7</v>
      </c>
      <c r="R10" s="22"/>
      <c r="S10" s="23"/>
      <c r="T10" s="22"/>
      <c r="U10" s="24"/>
    </row>
    <row r="11" spans="1:21">
      <c r="A11" s="8"/>
      <c r="B11" s="7"/>
      <c r="C11" s="6"/>
      <c r="D11" s="20">
        <v>1529</v>
      </c>
      <c r="E11" s="21" t="s">
        <v>24</v>
      </c>
      <c r="F11" s="22">
        <v>45</v>
      </c>
      <c r="G11" s="23">
        <v>41</v>
      </c>
      <c r="H11" s="22">
        <f t="shared" ref="H11:H17" si="0">F11-G11</f>
        <v>4</v>
      </c>
      <c r="I11" s="24">
        <f t="shared" ref="I11:I17" si="1">G11/F11</f>
        <v>0.91111111111111109</v>
      </c>
      <c r="J11" s="25"/>
      <c r="K11" s="23"/>
      <c r="L11" s="22"/>
      <c r="M11" s="24"/>
      <c r="N11" s="22"/>
      <c r="O11" s="23"/>
      <c r="P11" s="22"/>
      <c r="Q11" s="24"/>
      <c r="R11" s="22"/>
      <c r="S11" s="23"/>
      <c r="T11" s="22"/>
      <c r="U11" s="24"/>
    </row>
    <row r="12" spans="1:21">
      <c r="A12" s="8"/>
      <c r="B12" s="7"/>
      <c r="C12" s="6"/>
      <c r="D12" s="20">
        <v>1482</v>
      </c>
      <c r="E12" s="21" t="s">
        <v>25</v>
      </c>
      <c r="F12" s="22">
        <v>32</v>
      </c>
      <c r="G12" s="23">
        <v>27</v>
      </c>
      <c r="H12" s="22">
        <f t="shared" si="0"/>
        <v>5</v>
      </c>
      <c r="I12" s="24">
        <f t="shared" si="1"/>
        <v>0.84375</v>
      </c>
      <c r="J12" s="25"/>
      <c r="K12" s="23"/>
      <c r="L12" s="22"/>
      <c r="M12" s="24"/>
      <c r="N12" s="22">
        <v>25</v>
      </c>
      <c r="O12" s="23">
        <v>0</v>
      </c>
      <c r="P12" s="22">
        <f>N12-O12</f>
        <v>25</v>
      </c>
      <c r="Q12" s="24">
        <f>O12/N12</f>
        <v>0</v>
      </c>
      <c r="R12" s="22"/>
      <c r="S12" s="23"/>
      <c r="T12" s="22"/>
      <c r="U12" s="24"/>
    </row>
    <row r="13" spans="1:21">
      <c r="A13" s="8"/>
      <c r="B13" s="7"/>
      <c r="C13" s="6" t="s">
        <v>26</v>
      </c>
      <c r="D13" s="20"/>
      <c r="E13" s="21" t="s">
        <v>27</v>
      </c>
      <c r="F13" s="22">
        <v>30</v>
      </c>
      <c r="G13" s="23">
        <v>30</v>
      </c>
      <c r="H13" s="22">
        <f t="shared" si="0"/>
        <v>0</v>
      </c>
      <c r="I13" s="24">
        <f t="shared" si="1"/>
        <v>1</v>
      </c>
      <c r="J13" s="25">
        <v>0</v>
      </c>
      <c r="K13" s="23"/>
      <c r="L13" s="22">
        <f>J13-K13</f>
        <v>0</v>
      </c>
      <c r="M13" s="24"/>
      <c r="N13" s="22"/>
      <c r="O13" s="23"/>
      <c r="P13" s="22"/>
      <c r="Q13" s="24"/>
      <c r="R13" s="22"/>
      <c r="S13" s="23"/>
      <c r="T13" s="22"/>
      <c r="U13" s="24"/>
    </row>
    <row r="14" spans="1:21">
      <c r="A14" s="8"/>
      <c r="B14" s="7"/>
      <c r="C14" s="6"/>
      <c r="D14" s="20"/>
      <c r="E14" s="21" t="s">
        <v>28</v>
      </c>
      <c r="F14" s="22">
        <v>10</v>
      </c>
      <c r="G14" s="23">
        <v>9</v>
      </c>
      <c r="H14" s="22">
        <f t="shared" si="0"/>
        <v>1</v>
      </c>
      <c r="I14" s="24">
        <f t="shared" si="1"/>
        <v>0.9</v>
      </c>
      <c r="J14" s="25"/>
      <c r="K14" s="23"/>
      <c r="L14" s="22"/>
      <c r="M14" s="24"/>
      <c r="N14" s="22"/>
      <c r="O14" s="23"/>
      <c r="P14" s="22"/>
      <c r="Q14" s="24"/>
      <c r="R14" s="22"/>
      <c r="S14" s="23"/>
      <c r="T14" s="22"/>
      <c r="U14" s="24"/>
    </row>
    <row r="15" spans="1:21">
      <c r="A15" s="8"/>
      <c r="B15" s="7"/>
      <c r="C15" s="6"/>
      <c r="D15" s="20"/>
      <c r="E15" s="21" t="s">
        <v>29</v>
      </c>
      <c r="F15" s="22">
        <v>2</v>
      </c>
      <c r="G15" s="23">
        <v>1</v>
      </c>
      <c r="H15" s="22">
        <f t="shared" si="0"/>
        <v>1</v>
      </c>
      <c r="I15" s="24">
        <f t="shared" si="1"/>
        <v>0.5</v>
      </c>
      <c r="J15" s="25"/>
      <c r="K15" s="23"/>
      <c r="L15" s="22"/>
      <c r="M15" s="24"/>
      <c r="N15" s="22"/>
      <c r="O15" s="23"/>
      <c r="P15" s="22"/>
      <c r="Q15" s="24"/>
      <c r="R15" s="22"/>
      <c r="S15" s="23"/>
      <c r="T15" s="22"/>
      <c r="U15" s="24"/>
    </row>
    <row r="16" spans="1:21">
      <c r="A16" s="8"/>
      <c r="B16" s="7"/>
      <c r="C16" s="6"/>
      <c r="D16" s="20"/>
      <c r="E16" s="21" t="s">
        <v>30</v>
      </c>
      <c r="F16" s="22">
        <v>23</v>
      </c>
      <c r="G16" s="23">
        <v>15</v>
      </c>
      <c r="H16" s="22">
        <f t="shared" si="0"/>
        <v>8</v>
      </c>
      <c r="I16" s="24">
        <f t="shared" si="1"/>
        <v>0.65217391304347827</v>
      </c>
      <c r="J16" s="25"/>
      <c r="K16" s="23"/>
      <c r="L16" s="22"/>
      <c r="M16" s="24"/>
      <c r="N16" s="22"/>
      <c r="O16" s="23"/>
      <c r="P16" s="22"/>
      <c r="Q16" s="24"/>
      <c r="R16" s="22"/>
      <c r="S16" s="23"/>
      <c r="T16" s="22"/>
      <c r="U16" s="24"/>
    </row>
    <row r="17" spans="1:21">
      <c r="A17" s="8"/>
      <c r="B17" s="7"/>
      <c r="C17" s="6"/>
      <c r="D17" s="20"/>
      <c r="E17" s="21" t="s">
        <v>31</v>
      </c>
      <c r="F17" s="22">
        <v>30</v>
      </c>
      <c r="G17" s="23">
        <v>26</v>
      </c>
      <c r="H17" s="22">
        <f t="shared" si="0"/>
        <v>4</v>
      </c>
      <c r="I17" s="24">
        <f t="shared" si="1"/>
        <v>0.8666666666666667</v>
      </c>
      <c r="J17" s="25"/>
      <c r="K17" s="23"/>
      <c r="L17" s="22"/>
      <c r="M17" s="24"/>
      <c r="N17" s="22">
        <v>2</v>
      </c>
      <c r="O17" s="23"/>
      <c r="P17" s="22">
        <f>N17-O17</f>
        <v>2</v>
      </c>
      <c r="Q17" s="24">
        <f>O17/N17</f>
        <v>0</v>
      </c>
      <c r="R17" s="22"/>
      <c r="S17" s="23"/>
      <c r="T17" s="22"/>
      <c r="U17" s="24"/>
    </row>
    <row r="18" spans="1:21">
      <c r="A18" s="8"/>
      <c r="B18" s="7"/>
      <c r="C18" s="6"/>
      <c r="D18" s="20"/>
      <c r="E18" s="21" t="s">
        <v>32</v>
      </c>
      <c r="F18" s="22"/>
      <c r="G18" s="23"/>
      <c r="H18" s="22"/>
      <c r="I18" s="24"/>
      <c r="J18" s="25"/>
      <c r="K18" s="23"/>
      <c r="L18" s="22"/>
      <c r="M18" s="24"/>
      <c r="N18" s="22">
        <v>34</v>
      </c>
      <c r="O18" s="23">
        <v>21</v>
      </c>
      <c r="P18" s="22">
        <f>N18-O18</f>
        <v>13</v>
      </c>
      <c r="Q18" s="24">
        <f>O18/N18</f>
        <v>0.61764705882352944</v>
      </c>
      <c r="R18" s="22"/>
      <c r="S18" s="23"/>
      <c r="T18" s="22"/>
      <c r="U18" s="24"/>
    </row>
    <row r="19" spans="1:21">
      <c r="A19" s="8"/>
      <c r="B19" s="7"/>
      <c r="C19" s="6"/>
      <c r="D19" s="20"/>
      <c r="E19" s="21" t="s">
        <v>33</v>
      </c>
      <c r="F19" s="22">
        <v>29</v>
      </c>
      <c r="G19" s="23">
        <v>27</v>
      </c>
      <c r="H19" s="22">
        <f t="shared" ref="H19:H26" si="2">F19-G19</f>
        <v>2</v>
      </c>
      <c r="I19" s="24">
        <f t="shared" ref="I19:I26" si="3">G19/F19</f>
        <v>0.93103448275862066</v>
      </c>
      <c r="J19" s="25"/>
      <c r="K19" s="23"/>
      <c r="L19" s="22"/>
      <c r="M19" s="24"/>
      <c r="N19" s="22"/>
      <c r="O19" s="23"/>
      <c r="P19" s="22"/>
      <c r="Q19" s="24"/>
      <c r="R19" s="22"/>
      <c r="S19" s="23"/>
      <c r="T19" s="22"/>
      <c r="U19" s="24"/>
    </row>
    <row r="20" spans="1:21">
      <c r="A20" s="8"/>
      <c r="B20" s="7"/>
      <c r="C20" s="6"/>
      <c r="D20" s="20"/>
      <c r="E20" s="21" t="s">
        <v>34</v>
      </c>
      <c r="F20" s="22">
        <v>10</v>
      </c>
      <c r="G20" s="23">
        <v>10</v>
      </c>
      <c r="H20" s="22">
        <f t="shared" si="2"/>
        <v>0</v>
      </c>
      <c r="I20" s="24">
        <f t="shared" si="3"/>
        <v>1</v>
      </c>
      <c r="J20" s="25"/>
      <c r="K20" s="23"/>
      <c r="L20" s="22"/>
      <c r="M20" s="24"/>
      <c r="N20" s="22"/>
      <c r="O20" s="23"/>
      <c r="P20" s="22"/>
      <c r="Q20" s="24"/>
      <c r="R20" s="22"/>
      <c r="S20" s="23"/>
      <c r="T20" s="22"/>
      <c r="U20" s="24"/>
    </row>
    <row r="21" spans="1:21">
      <c r="A21" s="8"/>
      <c r="B21" s="7"/>
      <c r="C21" s="6"/>
      <c r="D21" s="20"/>
      <c r="E21" s="21" t="s">
        <v>35</v>
      </c>
      <c r="F21" s="22">
        <v>8</v>
      </c>
      <c r="G21" s="23">
        <v>5</v>
      </c>
      <c r="H21" s="22">
        <f t="shared" si="2"/>
        <v>3</v>
      </c>
      <c r="I21" s="24">
        <f t="shared" si="3"/>
        <v>0.625</v>
      </c>
      <c r="J21" s="25"/>
      <c r="K21" s="23"/>
      <c r="L21" s="22"/>
      <c r="M21" s="24"/>
      <c r="N21" s="22"/>
      <c r="O21" s="23"/>
      <c r="P21" s="22"/>
      <c r="Q21" s="24"/>
      <c r="R21" s="22"/>
      <c r="S21" s="23"/>
      <c r="T21" s="22"/>
      <c r="U21" s="24"/>
    </row>
    <row r="22" spans="1:21">
      <c r="A22" s="8"/>
      <c r="B22" s="7"/>
      <c r="C22" s="6"/>
      <c r="D22" s="20"/>
      <c r="E22" s="21" t="s">
        <v>36</v>
      </c>
      <c r="F22" s="22">
        <v>10</v>
      </c>
      <c r="G22" s="23">
        <v>7</v>
      </c>
      <c r="H22" s="22">
        <f t="shared" si="2"/>
        <v>3</v>
      </c>
      <c r="I22" s="24">
        <f t="shared" si="3"/>
        <v>0.7</v>
      </c>
      <c r="J22" s="25"/>
      <c r="K22" s="23"/>
      <c r="L22" s="22"/>
      <c r="M22" s="24"/>
      <c r="N22" s="22">
        <v>4</v>
      </c>
      <c r="O22" s="23">
        <v>1</v>
      </c>
      <c r="P22" s="22">
        <f>N22-O22</f>
        <v>3</v>
      </c>
      <c r="Q22" s="24">
        <f>O22/N22</f>
        <v>0.25</v>
      </c>
      <c r="R22" s="22"/>
      <c r="S22" s="23"/>
      <c r="T22" s="22"/>
      <c r="U22" s="24"/>
    </row>
    <row r="23" spans="1:21">
      <c r="A23" s="8"/>
      <c r="B23" s="7"/>
      <c r="C23" s="6"/>
      <c r="D23" s="20"/>
      <c r="E23" s="21" t="s">
        <v>37</v>
      </c>
      <c r="F23" s="22">
        <v>30</v>
      </c>
      <c r="G23" s="23">
        <v>14</v>
      </c>
      <c r="H23" s="22">
        <f t="shared" si="2"/>
        <v>16</v>
      </c>
      <c r="I23" s="24">
        <f t="shared" si="3"/>
        <v>0.46666666666666667</v>
      </c>
      <c r="J23" s="25"/>
      <c r="K23" s="23"/>
      <c r="L23" s="22"/>
      <c r="M23" s="24"/>
      <c r="N23" s="22">
        <v>8</v>
      </c>
      <c r="O23" s="23">
        <v>1</v>
      </c>
      <c r="P23" s="22">
        <f>N23-O23</f>
        <v>7</v>
      </c>
      <c r="Q23" s="24">
        <f>O23/N23</f>
        <v>0.125</v>
      </c>
      <c r="R23" s="22"/>
      <c r="S23" s="23"/>
      <c r="T23" s="22"/>
      <c r="U23" s="24"/>
    </row>
    <row r="24" spans="1:21">
      <c r="A24" s="8"/>
      <c r="B24" s="7"/>
      <c r="C24" s="20" t="s">
        <v>38</v>
      </c>
      <c r="D24" s="20"/>
      <c r="E24" s="21" t="s">
        <v>39</v>
      </c>
      <c r="F24" s="22">
        <v>10</v>
      </c>
      <c r="G24" s="23">
        <v>10</v>
      </c>
      <c r="H24" s="22">
        <f t="shared" si="2"/>
        <v>0</v>
      </c>
      <c r="I24" s="24">
        <f t="shared" si="3"/>
        <v>1</v>
      </c>
      <c r="J24" s="25"/>
      <c r="K24" s="23"/>
      <c r="L24" s="22"/>
      <c r="M24" s="24"/>
      <c r="N24" s="22"/>
      <c r="O24" s="23"/>
      <c r="P24" s="22"/>
      <c r="Q24" s="24"/>
      <c r="R24" s="22"/>
      <c r="S24" s="23"/>
      <c r="T24" s="22"/>
      <c r="U24" s="24"/>
    </row>
    <row r="25" spans="1:21">
      <c r="A25" s="8"/>
      <c r="B25" s="7"/>
      <c r="C25" s="20" t="s">
        <v>40</v>
      </c>
      <c r="D25" s="20"/>
      <c r="E25" s="21" t="s">
        <v>41</v>
      </c>
      <c r="F25" s="22">
        <v>9</v>
      </c>
      <c r="G25" s="23">
        <v>9</v>
      </c>
      <c r="H25" s="22">
        <f t="shared" si="2"/>
        <v>0</v>
      </c>
      <c r="I25" s="24">
        <f t="shared" si="3"/>
        <v>1</v>
      </c>
      <c r="J25" s="25"/>
      <c r="K25" s="23"/>
      <c r="L25" s="22"/>
      <c r="M25" s="24"/>
      <c r="N25" s="22">
        <v>3</v>
      </c>
      <c r="O25" s="23">
        <v>0</v>
      </c>
      <c r="P25" s="22">
        <f>N25-O25</f>
        <v>3</v>
      </c>
      <c r="Q25" s="24">
        <f>O25/N25</f>
        <v>0</v>
      </c>
      <c r="R25" s="22"/>
      <c r="S25" s="23"/>
      <c r="T25" s="22"/>
      <c r="U25" s="24"/>
    </row>
    <row r="26" spans="1:21">
      <c r="A26" s="8"/>
      <c r="B26" s="7">
        <v>3</v>
      </c>
      <c r="C26" s="20" t="s">
        <v>42</v>
      </c>
      <c r="D26" s="20">
        <v>2414</v>
      </c>
      <c r="E26" s="21" t="s">
        <v>43</v>
      </c>
      <c r="F26" s="22">
        <v>0</v>
      </c>
      <c r="G26" s="23">
        <v>0</v>
      </c>
      <c r="H26" s="22">
        <f t="shared" si="2"/>
        <v>0</v>
      </c>
      <c r="I26" s="24" t="e">
        <f t="shared" si="3"/>
        <v>#DIV/0!</v>
      </c>
      <c r="J26" s="25"/>
      <c r="K26" s="23"/>
      <c r="L26" s="22"/>
      <c r="M26" s="24"/>
      <c r="N26" s="22"/>
      <c r="O26" s="23"/>
      <c r="P26" s="22"/>
      <c r="Q26" s="24"/>
      <c r="R26" s="22"/>
      <c r="S26" s="23"/>
      <c r="T26" s="22"/>
      <c r="U26" s="24"/>
    </row>
    <row r="27" spans="1:21">
      <c r="A27" s="8"/>
      <c r="B27" s="7"/>
      <c r="C27" s="6" t="s">
        <v>44</v>
      </c>
      <c r="D27" s="20">
        <v>14747</v>
      </c>
      <c r="E27" s="21" t="s">
        <v>45</v>
      </c>
      <c r="F27" s="22"/>
      <c r="G27" s="23"/>
      <c r="H27" s="22"/>
      <c r="I27" s="24"/>
      <c r="J27" s="25"/>
      <c r="K27" s="23"/>
      <c r="L27" s="22"/>
      <c r="M27" s="24"/>
      <c r="N27" s="22"/>
      <c r="O27" s="23"/>
      <c r="P27" s="22"/>
      <c r="Q27" s="24"/>
      <c r="R27" s="22"/>
      <c r="S27" s="23"/>
      <c r="T27" s="22"/>
      <c r="U27" s="24"/>
    </row>
    <row r="28" spans="1:21">
      <c r="A28" s="8"/>
      <c r="B28" s="7"/>
      <c r="C28" s="6"/>
      <c r="D28" s="20">
        <v>14887</v>
      </c>
      <c r="E28" s="21" t="s">
        <v>46</v>
      </c>
      <c r="F28" s="22">
        <v>12</v>
      </c>
      <c r="G28" s="23">
        <v>12</v>
      </c>
      <c r="H28" s="22">
        <f t="shared" ref="H28:H52" si="4">F28-G28</f>
        <v>0</v>
      </c>
      <c r="I28" s="24">
        <f t="shared" ref="I28:I59" si="5">G28/F28</f>
        <v>1</v>
      </c>
      <c r="J28" s="25">
        <v>4</v>
      </c>
      <c r="K28" s="23">
        <v>1</v>
      </c>
      <c r="L28" s="22">
        <f>J28-K28</f>
        <v>3</v>
      </c>
      <c r="M28" s="24">
        <f>K28/J28</f>
        <v>0.25</v>
      </c>
      <c r="N28" s="22"/>
      <c r="O28" s="23"/>
      <c r="P28" s="22"/>
      <c r="Q28" s="24"/>
      <c r="R28" s="22"/>
      <c r="S28" s="23"/>
      <c r="T28" s="22"/>
      <c r="U28" s="24"/>
    </row>
    <row r="29" spans="1:21">
      <c r="A29" s="8"/>
      <c r="B29" s="7"/>
      <c r="C29" s="6"/>
      <c r="D29" s="20">
        <v>14754</v>
      </c>
      <c r="E29" s="21" t="s">
        <v>47</v>
      </c>
      <c r="F29" s="22">
        <v>12</v>
      </c>
      <c r="G29" s="23">
        <v>12</v>
      </c>
      <c r="H29" s="22">
        <f t="shared" si="4"/>
        <v>0</v>
      </c>
      <c r="I29" s="24">
        <f t="shared" si="5"/>
        <v>1</v>
      </c>
      <c r="J29" s="25"/>
      <c r="K29" s="23"/>
      <c r="L29" s="22"/>
      <c r="M29" s="24"/>
      <c r="N29" s="22"/>
      <c r="O29" s="23"/>
      <c r="P29" s="22"/>
      <c r="Q29" s="24"/>
      <c r="R29" s="22"/>
      <c r="S29" s="23"/>
      <c r="T29" s="22"/>
      <c r="U29" s="24"/>
    </row>
    <row r="30" spans="1:21">
      <c r="A30" s="8"/>
      <c r="B30" s="7"/>
      <c r="C30" s="6"/>
      <c r="D30" s="20">
        <v>14701</v>
      </c>
      <c r="E30" s="21" t="s">
        <v>48</v>
      </c>
      <c r="F30" s="22">
        <v>6</v>
      </c>
      <c r="G30" s="23">
        <v>6</v>
      </c>
      <c r="H30" s="22">
        <f t="shared" si="4"/>
        <v>0</v>
      </c>
      <c r="I30" s="24">
        <f t="shared" si="5"/>
        <v>1</v>
      </c>
      <c r="J30" s="25">
        <v>8</v>
      </c>
      <c r="K30" s="23">
        <v>4</v>
      </c>
      <c r="L30" s="22">
        <f>J30-K30</f>
        <v>4</v>
      </c>
      <c r="M30" s="24">
        <f>K30/J30</f>
        <v>0.5</v>
      </c>
      <c r="N30" s="22"/>
      <c r="O30" s="23"/>
      <c r="P30" s="22"/>
      <c r="Q30" s="24"/>
      <c r="R30" s="22">
        <v>3</v>
      </c>
      <c r="S30" s="23"/>
      <c r="T30" s="22">
        <f>R30-S30</f>
        <v>3</v>
      </c>
      <c r="U30" s="24">
        <f>S30/R30</f>
        <v>0</v>
      </c>
    </row>
    <row r="31" spans="1:21">
      <c r="A31" s="8"/>
      <c r="B31" s="19">
        <v>4</v>
      </c>
      <c r="C31" s="20" t="s">
        <v>49</v>
      </c>
      <c r="D31" s="20">
        <v>9800</v>
      </c>
      <c r="E31" s="21" t="s">
        <v>50</v>
      </c>
      <c r="F31" s="22">
        <v>4</v>
      </c>
      <c r="G31" s="23">
        <v>3</v>
      </c>
      <c r="H31" s="22">
        <f t="shared" si="4"/>
        <v>1</v>
      </c>
      <c r="I31" s="24">
        <f t="shared" si="5"/>
        <v>0.75</v>
      </c>
      <c r="J31" s="25">
        <v>1</v>
      </c>
      <c r="K31" s="23"/>
      <c r="L31" s="22">
        <f>J31-K31</f>
        <v>1</v>
      </c>
      <c r="M31" s="24">
        <f>K31/J31</f>
        <v>0</v>
      </c>
      <c r="N31" s="22"/>
      <c r="O31" s="23"/>
      <c r="P31" s="22"/>
      <c r="Q31" s="24"/>
      <c r="R31" s="22"/>
      <c r="S31" s="23"/>
      <c r="T31" s="22"/>
      <c r="U31" s="24"/>
    </row>
    <row r="32" spans="1:21">
      <c r="A32" s="8"/>
      <c r="B32" s="7">
        <v>5</v>
      </c>
      <c r="C32" s="6" t="s">
        <v>51</v>
      </c>
      <c r="D32" s="20">
        <v>9258</v>
      </c>
      <c r="E32" s="21" t="s">
        <v>52</v>
      </c>
      <c r="F32" s="22">
        <v>14</v>
      </c>
      <c r="G32" s="23">
        <v>14</v>
      </c>
      <c r="H32" s="22">
        <f t="shared" si="4"/>
        <v>0</v>
      </c>
      <c r="I32" s="24">
        <f t="shared" si="5"/>
        <v>1</v>
      </c>
      <c r="J32" s="25">
        <v>0</v>
      </c>
      <c r="K32" s="23"/>
      <c r="L32" s="22">
        <f>J32-K32</f>
        <v>0</v>
      </c>
      <c r="M32" s="24"/>
      <c r="N32" s="22"/>
      <c r="O32" s="23"/>
      <c r="P32" s="22"/>
      <c r="Q32" s="24"/>
      <c r="R32" s="22"/>
      <c r="S32" s="23"/>
      <c r="T32" s="22"/>
      <c r="U32" s="24"/>
    </row>
    <row r="33" spans="1:25">
      <c r="A33" s="8"/>
      <c r="B33" s="7"/>
      <c r="C33" s="6"/>
      <c r="D33" s="20">
        <v>9222</v>
      </c>
      <c r="E33" s="21" t="s">
        <v>53</v>
      </c>
      <c r="F33" s="22">
        <v>9</v>
      </c>
      <c r="G33" s="23">
        <v>3</v>
      </c>
      <c r="H33" s="22">
        <f t="shared" si="4"/>
        <v>6</v>
      </c>
      <c r="I33" s="24">
        <f t="shared" si="5"/>
        <v>0.33333333333333331</v>
      </c>
      <c r="J33" s="25"/>
      <c r="K33" s="23"/>
      <c r="L33" s="22"/>
      <c r="M33" s="24"/>
      <c r="N33" s="22">
        <v>4</v>
      </c>
      <c r="O33" s="23">
        <v>4</v>
      </c>
      <c r="P33" s="22">
        <f>N33-O33</f>
        <v>0</v>
      </c>
      <c r="Q33" s="24">
        <f>O33/N33</f>
        <v>1</v>
      </c>
      <c r="R33" s="22"/>
      <c r="S33" s="23"/>
      <c r="T33" s="22"/>
      <c r="U33" s="24"/>
    </row>
    <row r="34" spans="1:25">
      <c r="A34" s="8"/>
      <c r="B34" s="7">
        <v>6</v>
      </c>
      <c r="C34" s="6" t="s">
        <v>54</v>
      </c>
      <c r="D34" s="20">
        <v>17975</v>
      </c>
      <c r="E34" s="21" t="s">
        <v>55</v>
      </c>
      <c r="F34" s="22">
        <v>6</v>
      </c>
      <c r="G34" s="23">
        <v>5</v>
      </c>
      <c r="H34" s="22">
        <f t="shared" si="4"/>
        <v>1</v>
      </c>
      <c r="I34" s="24">
        <f t="shared" si="5"/>
        <v>0.83333333333333337</v>
      </c>
      <c r="J34" s="25"/>
      <c r="K34" s="23"/>
      <c r="L34" s="22" t="s">
        <v>56</v>
      </c>
      <c r="M34" s="24"/>
      <c r="N34" s="22"/>
      <c r="O34" s="23"/>
      <c r="P34" s="22"/>
      <c r="Q34" s="24"/>
      <c r="R34" s="22"/>
      <c r="S34" s="23"/>
      <c r="T34" s="22"/>
      <c r="U34" s="24"/>
    </row>
    <row r="35" spans="1:25">
      <c r="A35" s="8"/>
      <c r="B35" s="7"/>
      <c r="C35" s="6"/>
      <c r="D35" s="20">
        <v>18075</v>
      </c>
      <c r="E35" s="21" t="s">
        <v>57</v>
      </c>
      <c r="F35" s="22">
        <v>5</v>
      </c>
      <c r="G35" s="23">
        <v>4</v>
      </c>
      <c r="H35" s="22">
        <f t="shared" si="4"/>
        <v>1</v>
      </c>
      <c r="I35" s="24">
        <f t="shared" si="5"/>
        <v>0.8</v>
      </c>
      <c r="J35" s="25"/>
      <c r="K35" s="23"/>
      <c r="L35" s="22" t="s">
        <v>56</v>
      </c>
      <c r="M35" s="24"/>
      <c r="N35" s="22">
        <v>3</v>
      </c>
      <c r="O35" s="23">
        <v>0</v>
      </c>
      <c r="P35" s="22">
        <f>N35-O35</f>
        <v>3</v>
      </c>
      <c r="Q35" s="24">
        <f>O35/N35</f>
        <v>0</v>
      </c>
      <c r="R35" s="22"/>
      <c r="S35" s="23"/>
      <c r="T35" s="22"/>
      <c r="U35" s="24"/>
    </row>
    <row r="36" spans="1:25">
      <c r="A36" s="8"/>
      <c r="B36" s="19">
        <v>21</v>
      </c>
      <c r="C36" s="20" t="s">
        <v>58</v>
      </c>
      <c r="D36" s="20">
        <v>17053</v>
      </c>
      <c r="E36" s="21" t="s">
        <v>59</v>
      </c>
      <c r="F36" s="22">
        <v>10</v>
      </c>
      <c r="G36" s="23">
        <v>8</v>
      </c>
      <c r="H36" s="22">
        <f t="shared" si="4"/>
        <v>2</v>
      </c>
      <c r="I36" s="24">
        <f t="shared" si="5"/>
        <v>0.8</v>
      </c>
      <c r="J36" s="25"/>
      <c r="K36" s="23"/>
      <c r="L36" s="22" t="s">
        <v>56</v>
      </c>
      <c r="M36" s="24"/>
      <c r="N36" s="22"/>
      <c r="O36" s="23"/>
      <c r="P36" s="22"/>
      <c r="Q36" s="24"/>
      <c r="R36" s="22"/>
      <c r="S36" s="23"/>
      <c r="T36" s="22"/>
      <c r="U36" s="24"/>
    </row>
    <row r="37" spans="1:25">
      <c r="A37" s="5" t="s">
        <v>60</v>
      </c>
      <c r="B37" s="5"/>
      <c r="C37" s="5"/>
      <c r="D37" s="5"/>
      <c r="E37" s="5"/>
      <c r="F37" s="16">
        <f>SUM(F7:F36)</f>
        <v>399</v>
      </c>
      <c r="G37" s="16">
        <f>SUM(G7:G36)</f>
        <v>341</v>
      </c>
      <c r="H37" s="16">
        <f t="shared" si="4"/>
        <v>58</v>
      </c>
      <c r="I37" s="27">
        <f t="shared" si="5"/>
        <v>0.85463659147869675</v>
      </c>
      <c r="J37" s="16">
        <f>SUM(J7:J36)</f>
        <v>14</v>
      </c>
      <c r="K37" s="16"/>
      <c r="L37" s="16">
        <f>J37-K37</f>
        <v>14</v>
      </c>
      <c r="M37" s="27">
        <f>K37/J37</f>
        <v>0</v>
      </c>
      <c r="N37" s="16">
        <f>SUM(N7:N36)</f>
        <v>103</v>
      </c>
      <c r="O37" s="16">
        <f>SUM(O7:O36)</f>
        <v>42</v>
      </c>
      <c r="P37" s="16">
        <f>SUM(P7:P36)</f>
        <v>61</v>
      </c>
      <c r="Q37" s="27">
        <f>O37/N37</f>
        <v>0.40776699029126212</v>
      </c>
      <c r="R37" s="16">
        <f>SUM(R7:R36)</f>
        <v>3</v>
      </c>
      <c r="S37" s="16">
        <f>SUM(S7:S36)</f>
        <v>0</v>
      </c>
      <c r="T37" s="16">
        <f>SUM(T7:T36)</f>
        <v>3</v>
      </c>
      <c r="U37" s="27">
        <f>S37/R37</f>
        <v>0</v>
      </c>
      <c r="V37" s="28"/>
      <c r="W37" s="28"/>
      <c r="X37" s="28"/>
      <c r="Y37" s="28"/>
    </row>
    <row r="38" spans="1:25">
      <c r="A38" s="4" t="s">
        <v>61</v>
      </c>
      <c r="B38" s="3">
        <v>7</v>
      </c>
      <c r="C38" s="2" t="s">
        <v>62</v>
      </c>
      <c r="D38" s="30">
        <v>14087</v>
      </c>
      <c r="E38" s="31" t="s">
        <v>63</v>
      </c>
      <c r="F38" s="32">
        <v>8</v>
      </c>
      <c r="G38" s="33">
        <v>0</v>
      </c>
      <c r="H38" s="32">
        <f t="shared" si="4"/>
        <v>8</v>
      </c>
      <c r="I38" s="34">
        <f t="shared" si="5"/>
        <v>0</v>
      </c>
      <c r="J38" s="35"/>
      <c r="K38" s="33"/>
      <c r="L38" s="32"/>
      <c r="M38" s="34"/>
      <c r="N38" s="32">
        <v>7</v>
      </c>
      <c r="O38" s="33">
        <v>2</v>
      </c>
      <c r="P38" s="32">
        <f>N38-O38</f>
        <v>5</v>
      </c>
      <c r="Q38" s="34">
        <f>O38/N38</f>
        <v>0.2857142857142857</v>
      </c>
      <c r="R38" s="32"/>
      <c r="S38" s="33"/>
      <c r="T38" s="32"/>
      <c r="U38" s="34"/>
    </row>
    <row r="39" spans="1:25">
      <c r="A39" s="4"/>
      <c r="B39" s="3"/>
      <c r="C39" s="2"/>
      <c r="D39" s="30">
        <v>13976</v>
      </c>
      <c r="E39" s="31" t="s">
        <v>64</v>
      </c>
      <c r="F39" s="32">
        <v>10</v>
      </c>
      <c r="G39" s="33">
        <v>10</v>
      </c>
      <c r="H39" s="32">
        <f t="shared" si="4"/>
        <v>0</v>
      </c>
      <c r="I39" s="34">
        <f t="shared" si="5"/>
        <v>1</v>
      </c>
      <c r="J39" s="35"/>
      <c r="K39" s="33"/>
      <c r="L39" s="32"/>
      <c r="M39" s="34"/>
      <c r="N39" s="32">
        <v>3</v>
      </c>
      <c r="O39" s="33">
        <v>3</v>
      </c>
      <c r="P39" s="32">
        <f>N39-O39</f>
        <v>0</v>
      </c>
      <c r="Q39" s="34">
        <f>O39/N39</f>
        <v>1</v>
      </c>
      <c r="R39" s="32"/>
      <c r="S39" s="33"/>
      <c r="T39" s="32"/>
      <c r="U39" s="34"/>
    </row>
    <row r="40" spans="1:25">
      <c r="A40" s="4"/>
      <c r="B40" s="3"/>
      <c r="C40" s="30" t="s">
        <v>65</v>
      </c>
      <c r="D40" s="30">
        <v>13483</v>
      </c>
      <c r="E40" s="31" t="s">
        <v>66</v>
      </c>
      <c r="F40" s="32">
        <v>10</v>
      </c>
      <c r="G40" s="33">
        <v>6</v>
      </c>
      <c r="H40" s="32">
        <f t="shared" si="4"/>
        <v>4</v>
      </c>
      <c r="I40" s="34">
        <f t="shared" si="5"/>
        <v>0.6</v>
      </c>
      <c r="J40" s="35"/>
      <c r="K40" s="33"/>
      <c r="L40" s="32"/>
      <c r="M40" s="34"/>
      <c r="N40" s="32"/>
      <c r="O40" s="33"/>
      <c r="P40" s="32"/>
      <c r="Q40" s="34"/>
      <c r="R40" s="32"/>
      <c r="S40" s="33"/>
      <c r="T40" s="32"/>
      <c r="U40" s="34"/>
    </row>
    <row r="41" spans="1:25">
      <c r="A41" s="4"/>
      <c r="B41" s="3">
        <v>8</v>
      </c>
      <c r="C41" s="2" t="s">
        <v>67</v>
      </c>
      <c r="D41" s="30">
        <v>8752</v>
      </c>
      <c r="E41" s="31" t="s">
        <v>68</v>
      </c>
      <c r="F41" s="32">
        <v>10</v>
      </c>
      <c r="G41" s="33">
        <v>9</v>
      </c>
      <c r="H41" s="32">
        <f t="shared" si="4"/>
        <v>1</v>
      </c>
      <c r="I41" s="34">
        <f t="shared" si="5"/>
        <v>0.9</v>
      </c>
      <c r="J41" s="35"/>
      <c r="K41" s="33"/>
      <c r="L41" s="32"/>
      <c r="M41" s="34"/>
      <c r="N41" s="32"/>
      <c r="O41" s="33"/>
      <c r="P41" s="32"/>
      <c r="Q41" s="34"/>
      <c r="R41" s="32"/>
      <c r="S41" s="33"/>
      <c r="T41" s="32"/>
      <c r="U41" s="34"/>
    </row>
    <row r="42" spans="1:25">
      <c r="A42" s="4"/>
      <c r="B42" s="3"/>
      <c r="C42" s="2"/>
      <c r="D42" s="30">
        <v>8945</v>
      </c>
      <c r="E42" s="31" t="s">
        <v>69</v>
      </c>
      <c r="F42" s="32">
        <v>6</v>
      </c>
      <c r="G42" s="33">
        <v>0</v>
      </c>
      <c r="H42" s="32">
        <f t="shared" si="4"/>
        <v>6</v>
      </c>
      <c r="I42" s="34">
        <f t="shared" si="5"/>
        <v>0</v>
      </c>
      <c r="J42" s="35"/>
      <c r="K42" s="33"/>
      <c r="L42" s="32"/>
      <c r="M42" s="34"/>
      <c r="N42" s="32"/>
      <c r="O42" s="33"/>
      <c r="P42" s="32"/>
      <c r="Q42" s="34"/>
      <c r="R42" s="32"/>
      <c r="S42" s="33"/>
      <c r="T42" s="32"/>
      <c r="U42" s="34"/>
    </row>
    <row r="43" spans="1:25">
      <c r="A43" s="4"/>
      <c r="B43" s="3"/>
      <c r="C43" s="2"/>
      <c r="D43" s="30">
        <v>8747</v>
      </c>
      <c r="E43" s="31" t="s">
        <v>70</v>
      </c>
      <c r="F43" s="32">
        <v>10</v>
      </c>
      <c r="G43" s="33">
        <v>10</v>
      </c>
      <c r="H43" s="32">
        <f t="shared" si="4"/>
        <v>0</v>
      </c>
      <c r="I43" s="34">
        <f t="shared" si="5"/>
        <v>1</v>
      </c>
      <c r="J43" s="35"/>
      <c r="K43" s="33"/>
      <c r="L43" s="32"/>
      <c r="M43" s="34"/>
      <c r="N43" s="32"/>
      <c r="O43" s="33"/>
      <c r="P43" s="32"/>
      <c r="Q43" s="34"/>
      <c r="R43" s="32"/>
      <c r="S43" s="33"/>
      <c r="T43" s="32"/>
      <c r="U43" s="34"/>
    </row>
    <row r="44" spans="1:25">
      <c r="A44" s="4"/>
      <c r="B44" s="3">
        <v>9</v>
      </c>
      <c r="C44" s="30" t="s">
        <v>71</v>
      </c>
      <c r="D44" s="30">
        <v>13091</v>
      </c>
      <c r="E44" s="31" t="s">
        <v>72</v>
      </c>
      <c r="F44" s="32">
        <v>3</v>
      </c>
      <c r="G44" s="33">
        <v>3</v>
      </c>
      <c r="H44" s="32">
        <f t="shared" si="4"/>
        <v>0</v>
      </c>
      <c r="I44" s="34">
        <f t="shared" si="5"/>
        <v>1</v>
      </c>
      <c r="J44" s="35">
        <v>2</v>
      </c>
      <c r="K44" s="33">
        <v>2</v>
      </c>
      <c r="L44" s="32">
        <f>J44-K44</f>
        <v>0</v>
      </c>
      <c r="M44" s="34">
        <f>K44/J44</f>
        <v>1</v>
      </c>
      <c r="N44" s="32"/>
      <c r="O44" s="33"/>
      <c r="P44" s="32"/>
      <c r="Q44" s="34"/>
      <c r="R44" s="32"/>
      <c r="S44" s="33"/>
      <c r="T44" s="32"/>
      <c r="U44" s="34"/>
    </row>
    <row r="45" spans="1:25">
      <c r="A45" s="4"/>
      <c r="B45" s="3"/>
      <c r="C45" s="2" t="s">
        <v>73</v>
      </c>
      <c r="D45" s="30">
        <v>8473</v>
      </c>
      <c r="E45" s="31" t="s">
        <v>74</v>
      </c>
      <c r="F45" s="32">
        <v>12</v>
      </c>
      <c r="G45" s="33">
        <v>12</v>
      </c>
      <c r="H45" s="32">
        <f t="shared" si="4"/>
        <v>0</v>
      </c>
      <c r="I45" s="34">
        <f t="shared" si="5"/>
        <v>1</v>
      </c>
      <c r="J45" s="35"/>
      <c r="K45" s="33"/>
      <c r="L45" s="32"/>
      <c r="M45" s="34"/>
      <c r="N45" s="32">
        <v>1</v>
      </c>
      <c r="O45" s="33">
        <v>1</v>
      </c>
      <c r="P45" s="32">
        <f>N45-O45</f>
        <v>0</v>
      </c>
      <c r="Q45" s="34">
        <f>O45/N45</f>
        <v>1</v>
      </c>
      <c r="R45" s="32">
        <v>0</v>
      </c>
      <c r="S45" s="33"/>
      <c r="T45" s="32">
        <f>R45-S45</f>
        <v>0</v>
      </c>
      <c r="U45" s="34" t="e">
        <f>S45/R45</f>
        <v>#DIV/0!</v>
      </c>
    </row>
    <row r="46" spans="1:25">
      <c r="A46" s="4"/>
      <c r="B46" s="3"/>
      <c r="C46" s="2"/>
      <c r="D46" s="30">
        <v>8639</v>
      </c>
      <c r="E46" s="31" t="s">
        <v>75</v>
      </c>
      <c r="F46" s="32">
        <v>30</v>
      </c>
      <c r="G46" s="33">
        <v>21</v>
      </c>
      <c r="H46" s="32">
        <f t="shared" si="4"/>
        <v>9</v>
      </c>
      <c r="I46" s="34">
        <f t="shared" si="5"/>
        <v>0.7</v>
      </c>
      <c r="J46" s="35"/>
      <c r="K46" s="33"/>
      <c r="L46" s="32"/>
      <c r="M46" s="34"/>
      <c r="N46" s="32"/>
      <c r="O46" s="33"/>
      <c r="P46" s="32"/>
      <c r="Q46" s="34"/>
      <c r="R46" s="32"/>
      <c r="S46" s="33"/>
      <c r="T46" s="32"/>
      <c r="U46" s="34"/>
    </row>
    <row r="47" spans="1:25">
      <c r="A47" s="4"/>
      <c r="B47" s="3">
        <v>10</v>
      </c>
      <c r="C47" s="2" t="s">
        <v>76</v>
      </c>
      <c r="D47" s="30">
        <v>1981</v>
      </c>
      <c r="E47" s="31" t="s">
        <v>77</v>
      </c>
      <c r="F47" s="32">
        <v>5</v>
      </c>
      <c r="G47" s="33">
        <v>0</v>
      </c>
      <c r="H47" s="32">
        <f t="shared" si="4"/>
        <v>5</v>
      </c>
      <c r="I47" s="34">
        <f t="shared" si="5"/>
        <v>0</v>
      </c>
      <c r="J47" s="35"/>
      <c r="K47" s="33"/>
      <c r="L47" s="32"/>
      <c r="M47" s="34"/>
      <c r="N47" s="32"/>
      <c r="O47" s="33"/>
      <c r="P47" s="32"/>
      <c r="Q47" s="34"/>
      <c r="R47" s="32"/>
      <c r="S47" s="33"/>
      <c r="T47" s="32"/>
      <c r="U47" s="34"/>
    </row>
    <row r="48" spans="1:25">
      <c r="A48" s="4"/>
      <c r="B48" s="3"/>
      <c r="C48" s="2"/>
      <c r="D48" s="30">
        <v>1944</v>
      </c>
      <c r="E48" s="31" t="s">
        <v>78</v>
      </c>
      <c r="F48" s="32">
        <v>9</v>
      </c>
      <c r="G48" s="33">
        <v>9</v>
      </c>
      <c r="H48" s="32">
        <f t="shared" si="4"/>
        <v>0</v>
      </c>
      <c r="I48" s="34">
        <f t="shared" si="5"/>
        <v>1</v>
      </c>
      <c r="J48" s="35">
        <v>14</v>
      </c>
      <c r="K48" s="33">
        <v>14</v>
      </c>
      <c r="L48" s="32">
        <f>J48-K48</f>
        <v>0</v>
      </c>
      <c r="M48" s="34">
        <f>K48/J48</f>
        <v>1</v>
      </c>
      <c r="N48" s="32"/>
      <c r="O48" s="33"/>
      <c r="P48" s="32"/>
      <c r="Q48" s="34"/>
      <c r="R48" s="32"/>
      <c r="S48" s="33"/>
      <c r="T48" s="32"/>
      <c r="U48" s="34"/>
    </row>
    <row r="49" spans="1:25">
      <c r="A49" s="4"/>
      <c r="B49" s="3"/>
      <c r="C49" s="2"/>
      <c r="D49" s="30">
        <v>2038</v>
      </c>
      <c r="E49" s="31" t="s">
        <v>79</v>
      </c>
      <c r="F49" s="32">
        <v>8</v>
      </c>
      <c r="G49" s="33">
        <v>7</v>
      </c>
      <c r="H49" s="32">
        <f t="shared" si="4"/>
        <v>1</v>
      </c>
      <c r="I49" s="34">
        <f t="shared" si="5"/>
        <v>0.875</v>
      </c>
      <c r="J49" s="35"/>
      <c r="K49" s="33"/>
      <c r="L49" s="32"/>
      <c r="M49" s="34"/>
      <c r="N49" s="32">
        <v>2</v>
      </c>
      <c r="O49" s="33">
        <v>1</v>
      </c>
      <c r="P49" s="32">
        <f>N49-O49</f>
        <v>1</v>
      </c>
      <c r="Q49" s="34">
        <f>O49/N49</f>
        <v>0.5</v>
      </c>
      <c r="R49" s="32"/>
      <c r="S49" s="33"/>
      <c r="T49" s="32"/>
      <c r="U49" s="34"/>
    </row>
    <row r="50" spans="1:25">
      <c r="A50" s="4"/>
      <c r="B50" s="3"/>
      <c r="C50" s="2"/>
      <c r="D50" s="30">
        <v>1987</v>
      </c>
      <c r="E50" s="31" t="s">
        <v>80</v>
      </c>
      <c r="F50" s="32">
        <v>14</v>
      </c>
      <c r="G50" s="33">
        <v>14</v>
      </c>
      <c r="H50" s="32">
        <f t="shared" si="4"/>
        <v>0</v>
      </c>
      <c r="I50" s="34">
        <f t="shared" si="5"/>
        <v>1</v>
      </c>
      <c r="J50" s="35">
        <v>5</v>
      </c>
      <c r="K50" s="33">
        <v>4</v>
      </c>
      <c r="L50" s="32">
        <f>J50-K50</f>
        <v>1</v>
      </c>
      <c r="M50" s="34">
        <f>K50/J50</f>
        <v>0.8</v>
      </c>
      <c r="N50" s="32">
        <v>5</v>
      </c>
      <c r="O50" s="33">
        <v>2</v>
      </c>
      <c r="P50" s="32">
        <f>N50-O50</f>
        <v>3</v>
      </c>
      <c r="Q50" s="34">
        <f>O50/N50</f>
        <v>0.4</v>
      </c>
      <c r="R50" s="32"/>
      <c r="S50" s="33"/>
      <c r="T50" s="32"/>
      <c r="U50" s="34"/>
    </row>
    <row r="51" spans="1:25">
      <c r="A51" s="4"/>
      <c r="B51" s="3"/>
      <c r="C51" s="2"/>
      <c r="D51" s="30">
        <v>2055</v>
      </c>
      <c r="E51" s="31" t="s">
        <v>81</v>
      </c>
      <c r="F51" s="32">
        <v>5</v>
      </c>
      <c r="G51" s="33">
        <v>4</v>
      </c>
      <c r="H51" s="32">
        <f t="shared" si="4"/>
        <v>1</v>
      </c>
      <c r="I51" s="34">
        <f t="shared" si="5"/>
        <v>0.8</v>
      </c>
      <c r="J51" s="35">
        <v>1</v>
      </c>
      <c r="K51" s="33"/>
      <c r="L51" s="32">
        <f>J51-K51</f>
        <v>1</v>
      </c>
      <c r="M51" s="34">
        <f>K51/J51</f>
        <v>0</v>
      </c>
      <c r="N51" s="32">
        <v>2</v>
      </c>
      <c r="O51" s="33">
        <v>1</v>
      </c>
      <c r="P51" s="32">
        <f>N51-O51</f>
        <v>1</v>
      </c>
      <c r="Q51" s="34">
        <f>O51/N51</f>
        <v>0.5</v>
      </c>
      <c r="R51" s="32"/>
      <c r="S51" s="33"/>
      <c r="T51" s="32"/>
      <c r="U51" s="34"/>
    </row>
    <row r="52" spans="1:25">
      <c r="A52" s="4"/>
      <c r="B52" s="29">
        <v>20</v>
      </c>
      <c r="C52" s="30" t="s">
        <v>82</v>
      </c>
      <c r="D52" s="30">
        <v>17277</v>
      </c>
      <c r="E52" s="31" t="s">
        <v>83</v>
      </c>
      <c r="F52" s="32">
        <v>20</v>
      </c>
      <c r="G52" s="33">
        <v>20</v>
      </c>
      <c r="H52" s="32">
        <f t="shared" si="4"/>
        <v>0</v>
      </c>
      <c r="I52" s="34">
        <f t="shared" si="5"/>
        <v>1</v>
      </c>
      <c r="J52" s="35"/>
      <c r="K52" s="33"/>
      <c r="L52" s="32"/>
      <c r="M52" s="34"/>
      <c r="N52" s="32"/>
      <c r="O52" s="33"/>
      <c r="P52" s="32"/>
      <c r="Q52" s="34"/>
      <c r="R52" s="32"/>
      <c r="S52" s="33"/>
      <c r="T52" s="32"/>
      <c r="U52" s="34"/>
    </row>
    <row r="53" spans="1:25">
      <c r="A53" s="5" t="s">
        <v>84</v>
      </c>
      <c r="B53" s="5"/>
      <c r="C53" s="5"/>
      <c r="D53" s="5"/>
      <c r="E53" s="5"/>
      <c r="F53" s="16">
        <f>SUM(F38:F52)</f>
        <v>160</v>
      </c>
      <c r="G53" s="16">
        <f>SUM(G38:G52)</f>
        <v>125</v>
      </c>
      <c r="H53" s="16">
        <f>SUM(H38:H52)</f>
        <v>35</v>
      </c>
      <c r="I53" s="27">
        <f t="shared" si="5"/>
        <v>0.78125</v>
      </c>
      <c r="J53" s="16">
        <f>SUM(J38:J52)</f>
        <v>22</v>
      </c>
      <c r="K53" s="16">
        <f>SUM(K38:K52)</f>
        <v>20</v>
      </c>
      <c r="L53" s="16">
        <f>SUM(L38:L52)</f>
        <v>2</v>
      </c>
      <c r="M53" s="27">
        <f>K53/J53</f>
        <v>0.90909090909090906</v>
      </c>
      <c r="N53" s="16">
        <f>SUM(N38:N52)</f>
        <v>20</v>
      </c>
      <c r="O53" s="16">
        <f>SUM(O38:O52)</f>
        <v>10</v>
      </c>
      <c r="P53" s="16">
        <f>N53-O53</f>
        <v>10</v>
      </c>
      <c r="Q53" s="27">
        <f>O53/N53</f>
        <v>0.5</v>
      </c>
      <c r="R53" s="16">
        <f>SUM(R38:R52)</f>
        <v>0</v>
      </c>
      <c r="S53" s="16">
        <f>SUM(S38:S52)</f>
        <v>0</v>
      </c>
      <c r="T53" s="16">
        <f>R53-S53</f>
        <v>0</v>
      </c>
      <c r="U53" s="27" t="e">
        <f>S53/R53</f>
        <v>#DIV/0!</v>
      </c>
      <c r="V53" s="28"/>
      <c r="W53" s="28"/>
      <c r="X53" s="28"/>
      <c r="Y53" s="28"/>
    </row>
    <row r="54" spans="1:25">
      <c r="A54" s="1" t="s">
        <v>85</v>
      </c>
      <c r="B54" s="148">
        <v>11</v>
      </c>
      <c r="C54" s="149" t="s">
        <v>86</v>
      </c>
      <c r="D54" s="37">
        <v>1643</v>
      </c>
      <c r="E54" s="38" t="s">
        <v>87</v>
      </c>
      <c r="F54" s="39">
        <v>7</v>
      </c>
      <c r="G54" s="40">
        <v>7</v>
      </c>
      <c r="H54" s="39">
        <f t="shared" ref="H54:H69" si="6">F54-G54</f>
        <v>0</v>
      </c>
      <c r="I54" s="41">
        <f t="shared" si="5"/>
        <v>1</v>
      </c>
      <c r="J54" s="39">
        <v>0</v>
      </c>
      <c r="K54" s="40"/>
      <c r="L54" s="39">
        <f>J54-K54</f>
        <v>0</v>
      </c>
      <c r="M54" s="41"/>
      <c r="N54" s="39">
        <v>3</v>
      </c>
      <c r="O54" s="40">
        <v>0</v>
      </c>
      <c r="P54" s="39">
        <v>3</v>
      </c>
      <c r="Q54" s="41">
        <f>O54/N54</f>
        <v>0</v>
      </c>
      <c r="R54" s="41"/>
      <c r="S54" s="42"/>
      <c r="T54" s="41"/>
      <c r="U54" s="41"/>
    </row>
    <row r="55" spans="1:25">
      <c r="A55" s="1"/>
      <c r="B55" s="148"/>
      <c r="C55" s="149"/>
      <c r="D55" s="37">
        <v>1634</v>
      </c>
      <c r="E55" s="38" t="s">
        <v>88</v>
      </c>
      <c r="F55" s="39">
        <v>7</v>
      </c>
      <c r="G55" s="40">
        <v>7</v>
      </c>
      <c r="H55" s="39">
        <f t="shared" si="6"/>
        <v>0</v>
      </c>
      <c r="I55" s="41">
        <f t="shared" si="5"/>
        <v>1</v>
      </c>
      <c r="J55" s="39">
        <v>0</v>
      </c>
      <c r="K55" s="40"/>
      <c r="L55" s="39">
        <f>J55-K55</f>
        <v>0</v>
      </c>
      <c r="M55" s="41" t="e">
        <f>K55/J55</f>
        <v>#DIV/0!</v>
      </c>
      <c r="N55" s="39"/>
      <c r="O55" s="40"/>
      <c r="P55" s="39"/>
      <c r="Q55" s="41"/>
      <c r="R55" s="41"/>
      <c r="S55" s="42"/>
      <c r="T55" s="41"/>
      <c r="U55" s="41"/>
    </row>
    <row r="56" spans="1:25">
      <c r="A56" s="1"/>
      <c r="B56" s="148">
        <v>12</v>
      </c>
      <c r="C56" s="149" t="s">
        <v>89</v>
      </c>
      <c r="D56" s="37">
        <v>17694</v>
      </c>
      <c r="E56" s="38" t="s">
        <v>90</v>
      </c>
      <c r="F56" s="39">
        <v>10</v>
      </c>
      <c r="G56" s="40">
        <v>6</v>
      </c>
      <c r="H56" s="39">
        <f t="shared" si="6"/>
        <v>4</v>
      </c>
      <c r="I56" s="41">
        <f t="shared" si="5"/>
        <v>0.6</v>
      </c>
      <c r="J56" s="39"/>
      <c r="K56" s="40"/>
      <c r="L56" s="39"/>
      <c r="M56" s="41"/>
      <c r="N56" s="39">
        <v>2</v>
      </c>
      <c r="O56" s="40">
        <v>1</v>
      </c>
      <c r="P56" s="39">
        <f>N56-O56</f>
        <v>1</v>
      </c>
      <c r="Q56" s="41">
        <f>O56/N56</f>
        <v>0.5</v>
      </c>
      <c r="R56" s="41"/>
      <c r="S56" s="42"/>
      <c r="T56" s="41"/>
      <c r="U56" s="41"/>
    </row>
    <row r="57" spans="1:25">
      <c r="A57" s="1"/>
      <c r="B57" s="148"/>
      <c r="C57" s="149"/>
      <c r="D57" s="37">
        <v>17724</v>
      </c>
      <c r="E57" s="38" t="s">
        <v>91</v>
      </c>
      <c r="F57" s="39">
        <v>10</v>
      </c>
      <c r="G57" s="40">
        <v>9</v>
      </c>
      <c r="H57" s="39">
        <f t="shared" si="6"/>
        <v>1</v>
      </c>
      <c r="I57" s="41">
        <f t="shared" si="5"/>
        <v>0.9</v>
      </c>
      <c r="J57" s="39"/>
      <c r="K57" s="40"/>
      <c r="L57" s="39"/>
      <c r="M57" s="41"/>
      <c r="N57" s="39"/>
      <c r="O57" s="40"/>
      <c r="P57" s="39"/>
      <c r="Q57" s="41"/>
      <c r="R57" s="41"/>
      <c r="S57" s="42"/>
      <c r="T57" s="41"/>
      <c r="U57" s="41"/>
    </row>
    <row r="58" spans="1:25">
      <c r="A58" s="1"/>
      <c r="B58" s="148"/>
      <c r="C58" s="149"/>
      <c r="D58" s="37">
        <v>17695</v>
      </c>
      <c r="E58" s="38" t="s">
        <v>92</v>
      </c>
      <c r="F58" s="39">
        <v>10</v>
      </c>
      <c r="G58" s="40">
        <v>10</v>
      </c>
      <c r="H58" s="39">
        <f t="shared" si="6"/>
        <v>0</v>
      </c>
      <c r="I58" s="41">
        <f t="shared" si="5"/>
        <v>1</v>
      </c>
      <c r="J58" s="39"/>
      <c r="K58" s="40"/>
      <c r="L58" s="39"/>
      <c r="M58" s="41"/>
      <c r="N58" s="39">
        <v>2</v>
      </c>
      <c r="O58" s="40">
        <v>2</v>
      </c>
      <c r="P58" s="39">
        <f>N58-O58</f>
        <v>0</v>
      </c>
      <c r="Q58" s="41">
        <f>O58/N58</f>
        <v>1</v>
      </c>
      <c r="R58" s="41"/>
      <c r="S58" s="42"/>
      <c r="T58" s="41"/>
      <c r="U58" s="41"/>
    </row>
    <row r="59" spans="1:25">
      <c r="A59" s="1"/>
      <c r="B59" s="148"/>
      <c r="C59" s="149"/>
      <c r="D59" s="37">
        <v>24293</v>
      </c>
      <c r="E59" s="38" t="s">
        <v>93</v>
      </c>
      <c r="F59" s="39">
        <v>14</v>
      </c>
      <c r="G59" s="40">
        <v>3</v>
      </c>
      <c r="H59" s="39">
        <f t="shared" si="6"/>
        <v>11</v>
      </c>
      <c r="I59" s="41">
        <f t="shared" si="5"/>
        <v>0.21428571428571427</v>
      </c>
      <c r="J59" s="39"/>
      <c r="K59" s="40"/>
      <c r="L59" s="39"/>
      <c r="M59" s="41"/>
      <c r="N59" s="39"/>
      <c r="O59" s="40"/>
      <c r="P59" s="39"/>
      <c r="Q59" s="41"/>
      <c r="R59" s="41"/>
      <c r="S59" s="42"/>
      <c r="T59" s="41"/>
      <c r="U59" s="41"/>
    </row>
    <row r="60" spans="1:25">
      <c r="A60" s="1"/>
      <c r="B60" s="148">
        <v>13</v>
      </c>
      <c r="C60" s="149" t="s">
        <v>94</v>
      </c>
      <c r="D60" s="37">
        <v>2631</v>
      </c>
      <c r="E60" s="38" t="s">
        <v>95</v>
      </c>
      <c r="F60" s="39">
        <v>8</v>
      </c>
      <c r="G60" s="40">
        <v>4</v>
      </c>
      <c r="H60" s="39">
        <f t="shared" si="6"/>
        <v>4</v>
      </c>
      <c r="I60" s="41">
        <f t="shared" ref="I60:I86" si="7">G60/F60</f>
        <v>0.5</v>
      </c>
      <c r="J60" s="39"/>
      <c r="K60" s="40"/>
      <c r="L60" s="39"/>
      <c r="M60" s="41"/>
      <c r="N60" s="39"/>
      <c r="O60" s="40"/>
      <c r="P60" s="39"/>
      <c r="Q60" s="41"/>
      <c r="R60" s="41"/>
      <c r="S60" s="42"/>
      <c r="T60" s="41"/>
      <c r="U60" s="41"/>
    </row>
    <row r="61" spans="1:25">
      <c r="A61" s="1"/>
      <c r="B61" s="148"/>
      <c r="C61" s="149"/>
      <c r="D61" s="37">
        <v>2619</v>
      </c>
      <c r="E61" s="38" t="s">
        <v>96</v>
      </c>
      <c r="F61" s="39">
        <v>8</v>
      </c>
      <c r="G61" s="40">
        <v>8</v>
      </c>
      <c r="H61" s="39">
        <f t="shared" si="6"/>
        <v>0</v>
      </c>
      <c r="I61" s="41">
        <f t="shared" si="7"/>
        <v>1</v>
      </c>
      <c r="J61" s="39">
        <v>2</v>
      </c>
      <c r="K61" s="40">
        <v>1</v>
      </c>
      <c r="L61" s="39">
        <f>J61-K61</f>
        <v>1</v>
      </c>
      <c r="M61" s="41">
        <f>K61/J61</f>
        <v>0.5</v>
      </c>
      <c r="N61" s="39"/>
      <c r="O61" s="40"/>
      <c r="P61" s="39"/>
      <c r="Q61" s="41"/>
      <c r="R61" s="41"/>
      <c r="S61" s="42"/>
      <c r="T61" s="41"/>
      <c r="U61" s="41"/>
    </row>
    <row r="62" spans="1:25">
      <c r="A62" s="1"/>
      <c r="B62" s="36">
        <v>14</v>
      </c>
      <c r="C62" s="37" t="s">
        <v>97</v>
      </c>
      <c r="D62" s="37">
        <v>13825</v>
      </c>
      <c r="E62" s="38" t="s">
        <v>98</v>
      </c>
      <c r="F62" s="39">
        <v>10</v>
      </c>
      <c r="G62" s="40">
        <v>8</v>
      </c>
      <c r="H62" s="39">
        <f t="shared" si="6"/>
        <v>2</v>
      </c>
      <c r="I62" s="41">
        <f t="shared" si="7"/>
        <v>0.8</v>
      </c>
      <c r="J62" s="39"/>
      <c r="K62" s="40"/>
      <c r="L62" s="39"/>
      <c r="M62" s="41"/>
      <c r="N62" s="39">
        <v>1</v>
      </c>
      <c r="O62" s="40">
        <v>1</v>
      </c>
      <c r="P62" s="39">
        <f>N62-O62</f>
        <v>0</v>
      </c>
      <c r="Q62" s="41">
        <f>O62/N62</f>
        <v>1</v>
      </c>
      <c r="R62" s="41"/>
      <c r="S62" s="42"/>
      <c r="T62" s="41"/>
      <c r="U62" s="41"/>
    </row>
    <row r="63" spans="1:25">
      <c r="A63" s="1"/>
      <c r="B63" s="148">
        <v>15</v>
      </c>
      <c r="C63" s="149" t="s">
        <v>99</v>
      </c>
      <c r="D63" s="37">
        <v>12228</v>
      </c>
      <c r="E63" s="38" t="s">
        <v>100</v>
      </c>
      <c r="F63" s="39">
        <v>6</v>
      </c>
      <c r="G63" s="40">
        <v>6</v>
      </c>
      <c r="H63" s="39">
        <f t="shared" si="6"/>
        <v>0</v>
      </c>
      <c r="I63" s="41">
        <f t="shared" si="7"/>
        <v>1</v>
      </c>
      <c r="J63" s="39"/>
      <c r="K63" s="40"/>
      <c r="L63" s="39"/>
      <c r="M63" s="41"/>
      <c r="N63" s="39"/>
      <c r="O63" s="40"/>
      <c r="P63" s="39"/>
      <c r="Q63" s="41"/>
      <c r="R63" s="41"/>
      <c r="S63" s="42"/>
      <c r="T63" s="41"/>
      <c r="U63" s="41"/>
    </row>
    <row r="64" spans="1:25">
      <c r="A64" s="1"/>
      <c r="B64" s="148"/>
      <c r="C64" s="149"/>
      <c r="D64" s="37">
        <v>12515</v>
      </c>
      <c r="E64" s="38" t="s">
        <v>101</v>
      </c>
      <c r="F64" s="39">
        <v>6</v>
      </c>
      <c r="G64" s="40">
        <v>5</v>
      </c>
      <c r="H64" s="39">
        <f t="shared" si="6"/>
        <v>1</v>
      </c>
      <c r="I64" s="41">
        <f t="shared" si="7"/>
        <v>0.83333333333333337</v>
      </c>
      <c r="J64" s="39"/>
      <c r="K64" s="40"/>
      <c r="L64" s="39"/>
      <c r="M64" s="41"/>
      <c r="N64" s="39"/>
      <c r="O64" s="40"/>
      <c r="P64" s="39"/>
      <c r="Q64" s="41"/>
      <c r="R64" s="41"/>
      <c r="S64" s="42"/>
      <c r="T64" s="41"/>
      <c r="U64" s="41"/>
    </row>
    <row r="65" spans="1:25">
      <c r="A65" s="1"/>
      <c r="B65" s="148"/>
      <c r="C65" s="149"/>
      <c r="D65" s="37">
        <v>12127</v>
      </c>
      <c r="E65" s="38" t="s">
        <v>102</v>
      </c>
      <c r="F65" s="39">
        <v>8</v>
      </c>
      <c r="G65" s="40">
        <v>8</v>
      </c>
      <c r="H65" s="39">
        <f t="shared" si="6"/>
        <v>0</v>
      </c>
      <c r="I65" s="41">
        <f t="shared" si="7"/>
        <v>1</v>
      </c>
      <c r="J65" s="39"/>
      <c r="K65" s="40"/>
      <c r="L65" s="39"/>
      <c r="M65" s="41"/>
      <c r="N65" s="39">
        <v>6</v>
      </c>
      <c r="O65" s="40">
        <v>3</v>
      </c>
      <c r="P65" s="39">
        <f>N65-O65</f>
        <v>3</v>
      </c>
      <c r="Q65" s="41">
        <f>O65/N65</f>
        <v>0.5</v>
      </c>
      <c r="R65" s="41"/>
      <c r="S65" s="42"/>
      <c r="T65" s="41"/>
      <c r="U65" s="41"/>
    </row>
    <row r="66" spans="1:25">
      <c r="A66" s="1"/>
      <c r="B66" s="148"/>
      <c r="C66" s="149"/>
      <c r="D66" s="37">
        <v>12227</v>
      </c>
      <c r="E66" s="38" t="s">
        <v>103</v>
      </c>
      <c r="F66" s="39">
        <v>14</v>
      </c>
      <c r="G66" s="40">
        <v>9</v>
      </c>
      <c r="H66" s="39">
        <f t="shared" si="6"/>
        <v>5</v>
      </c>
      <c r="I66" s="41">
        <f t="shared" si="7"/>
        <v>0.6428571428571429</v>
      </c>
      <c r="J66" s="39"/>
      <c r="K66" s="40"/>
      <c r="L66" s="39"/>
      <c r="M66" s="41"/>
      <c r="N66" s="39">
        <v>2</v>
      </c>
      <c r="O66" s="40">
        <v>0</v>
      </c>
      <c r="P66" s="39">
        <f>N66-O66</f>
        <v>2</v>
      </c>
      <c r="Q66" s="41">
        <f>O66/N66</f>
        <v>0</v>
      </c>
      <c r="R66" s="41"/>
      <c r="S66" s="42"/>
      <c r="T66" s="41"/>
      <c r="U66" s="41"/>
    </row>
    <row r="67" spans="1:25">
      <c r="A67" s="1"/>
      <c r="B67" s="148"/>
      <c r="C67" s="149"/>
      <c r="D67" s="37"/>
      <c r="E67" s="38" t="s">
        <v>104</v>
      </c>
      <c r="F67" s="39">
        <v>10</v>
      </c>
      <c r="G67" s="40">
        <v>0</v>
      </c>
      <c r="H67" s="39">
        <f t="shared" si="6"/>
        <v>10</v>
      </c>
      <c r="I67" s="41">
        <f t="shared" si="7"/>
        <v>0</v>
      </c>
      <c r="J67" s="39"/>
      <c r="K67" s="40"/>
      <c r="L67" s="39"/>
      <c r="M67" s="41"/>
      <c r="N67" s="39"/>
      <c r="O67" s="40"/>
      <c r="P67" s="39"/>
      <c r="Q67" s="41"/>
      <c r="R67" s="41"/>
      <c r="S67" s="42"/>
      <c r="T67" s="41"/>
      <c r="U67" s="41"/>
    </row>
    <row r="68" spans="1:25">
      <c r="A68" s="1"/>
      <c r="B68" s="148"/>
      <c r="C68" s="149"/>
      <c r="D68" s="37">
        <v>12100</v>
      </c>
      <c r="E68" s="38" t="s">
        <v>105</v>
      </c>
      <c r="F68" s="39">
        <v>22</v>
      </c>
      <c r="G68" s="40">
        <v>19</v>
      </c>
      <c r="H68" s="39">
        <f t="shared" si="6"/>
        <v>3</v>
      </c>
      <c r="I68" s="41">
        <f t="shared" si="7"/>
        <v>0.86363636363636365</v>
      </c>
      <c r="J68" s="39"/>
      <c r="K68" s="40"/>
      <c r="L68" s="39"/>
      <c r="M68" s="41"/>
      <c r="N68" s="39">
        <v>2</v>
      </c>
      <c r="O68" s="40">
        <v>0</v>
      </c>
      <c r="P68" s="39">
        <f>N68-O68</f>
        <v>2</v>
      </c>
      <c r="Q68" s="41">
        <f>O68/N68</f>
        <v>0</v>
      </c>
      <c r="R68" s="41"/>
      <c r="S68" s="42"/>
      <c r="T68" s="41"/>
      <c r="U68" s="41"/>
    </row>
    <row r="69" spans="1:25">
      <c r="A69" s="1"/>
      <c r="B69" s="148"/>
      <c r="C69" s="37" t="s">
        <v>106</v>
      </c>
      <c r="D69" s="37">
        <v>16816</v>
      </c>
      <c r="E69" s="38" t="s">
        <v>107</v>
      </c>
      <c r="F69" s="39">
        <v>15</v>
      </c>
      <c r="G69" s="40">
        <v>10</v>
      </c>
      <c r="H69" s="39">
        <f t="shared" si="6"/>
        <v>5</v>
      </c>
      <c r="I69" s="41">
        <f t="shared" si="7"/>
        <v>0.66666666666666663</v>
      </c>
      <c r="J69" s="39"/>
      <c r="K69" s="40"/>
      <c r="L69" s="39"/>
      <c r="M69" s="41"/>
      <c r="N69" s="39">
        <v>2</v>
      </c>
      <c r="O69" s="40">
        <v>1</v>
      </c>
      <c r="P69" s="39">
        <f>N69-O69</f>
        <v>1</v>
      </c>
      <c r="Q69" s="41">
        <f>O69/N69</f>
        <v>0.5</v>
      </c>
      <c r="R69" s="43">
        <v>2</v>
      </c>
      <c r="S69" s="42"/>
      <c r="T69" s="41">
        <f>S69/R69</f>
        <v>0</v>
      </c>
      <c r="U69" s="41"/>
    </row>
    <row r="70" spans="1:25">
      <c r="A70" s="5" t="s">
        <v>108</v>
      </c>
      <c r="B70" s="5"/>
      <c r="C70" s="5"/>
      <c r="D70" s="5"/>
      <c r="E70" s="5"/>
      <c r="F70" s="16">
        <f>SUM(F54:F69)</f>
        <v>165</v>
      </c>
      <c r="G70" s="16">
        <f>SUM(G54:G69)</f>
        <v>119</v>
      </c>
      <c r="H70" s="16">
        <f>SUM(H54:H69)</f>
        <v>46</v>
      </c>
      <c r="I70" s="27">
        <f t="shared" si="7"/>
        <v>0.72121212121212119</v>
      </c>
      <c r="J70" s="16">
        <f>SUM(J54:J69)</f>
        <v>2</v>
      </c>
      <c r="K70" s="16">
        <f>SUM(K54:K69)</f>
        <v>1</v>
      </c>
      <c r="L70" s="16">
        <f>J70-K70</f>
        <v>1</v>
      </c>
      <c r="M70" s="27">
        <f>K70/J70</f>
        <v>0.5</v>
      </c>
      <c r="N70" s="16">
        <f>SUM(N54:N69)</f>
        <v>20</v>
      </c>
      <c r="O70" s="16">
        <f>SUM(O54:O69)</f>
        <v>8</v>
      </c>
      <c r="P70" s="16">
        <f>SUM(P54:P69)</f>
        <v>12</v>
      </c>
      <c r="Q70" s="27">
        <f>O70/N70</f>
        <v>0.4</v>
      </c>
      <c r="R70" s="27"/>
      <c r="S70" s="27"/>
      <c r="T70" s="27"/>
      <c r="U70" s="27"/>
      <c r="V70" s="44"/>
      <c r="W70" s="44"/>
      <c r="X70" s="44"/>
      <c r="Y70" s="44"/>
    </row>
    <row r="71" spans="1:25">
      <c r="A71" s="150" t="s">
        <v>109</v>
      </c>
      <c r="B71" s="5">
        <v>16</v>
      </c>
      <c r="C71" s="12" t="s">
        <v>110</v>
      </c>
      <c r="D71" s="15">
        <v>254</v>
      </c>
      <c r="E71" s="45" t="s">
        <v>111</v>
      </c>
      <c r="F71" s="46">
        <v>2</v>
      </c>
      <c r="G71" s="47">
        <v>0</v>
      </c>
      <c r="H71" s="46">
        <f t="shared" ref="H71:H84" si="8">F71-G71</f>
        <v>2</v>
      </c>
      <c r="I71" s="48">
        <f t="shared" si="7"/>
        <v>0</v>
      </c>
      <c r="J71" s="49"/>
      <c r="K71" s="47"/>
      <c r="L71" s="46"/>
      <c r="M71" s="48"/>
      <c r="N71" s="46">
        <v>2</v>
      </c>
      <c r="O71" s="47">
        <v>1</v>
      </c>
      <c r="P71" s="46">
        <f>N71-O71</f>
        <v>1</v>
      </c>
      <c r="Q71" s="48">
        <f>O71/N71</f>
        <v>0.5</v>
      </c>
      <c r="R71" s="48"/>
      <c r="S71" s="50"/>
      <c r="T71" s="48"/>
      <c r="U71" s="48"/>
    </row>
    <row r="72" spans="1:25">
      <c r="A72" s="150"/>
      <c r="B72" s="5"/>
      <c r="C72" s="12"/>
      <c r="D72" s="15">
        <v>348</v>
      </c>
      <c r="E72" s="45" t="s">
        <v>112</v>
      </c>
      <c r="F72" s="46">
        <v>14</v>
      </c>
      <c r="G72" s="47">
        <v>14</v>
      </c>
      <c r="H72" s="46">
        <f t="shared" si="8"/>
        <v>0</v>
      </c>
      <c r="I72" s="48">
        <f t="shared" si="7"/>
        <v>1</v>
      </c>
      <c r="J72" s="49"/>
      <c r="K72" s="47"/>
      <c r="L72" s="46"/>
      <c r="M72" s="48"/>
      <c r="N72" s="46"/>
      <c r="O72" s="47"/>
      <c r="P72" s="46"/>
      <c r="Q72" s="48"/>
      <c r="R72" s="48"/>
      <c r="S72" s="50"/>
      <c r="T72" s="48"/>
      <c r="U72" s="48"/>
    </row>
    <row r="73" spans="1:25">
      <c r="A73" s="150"/>
      <c r="B73" s="5"/>
      <c r="C73" s="12" t="s">
        <v>113</v>
      </c>
      <c r="D73" s="15">
        <v>646</v>
      </c>
      <c r="E73" s="45" t="s">
        <v>114</v>
      </c>
      <c r="F73" s="46">
        <v>5</v>
      </c>
      <c r="G73" s="47">
        <v>4</v>
      </c>
      <c r="H73" s="46">
        <f t="shared" si="8"/>
        <v>1</v>
      </c>
      <c r="I73" s="48">
        <f t="shared" si="7"/>
        <v>0.8</v>
      </c>
      <c r="J73" s="49">
        <v>5</v>
      </c>
      <c r="K73" s="47"/>
      <c r="L73" s="46">
        <f>J73-K73</f>
        <v>5</v>
      </c>
      <c r="M73" s="48">
        <f>K73/J73</f>
        <v>0</v>
      </c>
      <c r="N73" s="46"/>
      <c r="O73" s="47"/>
      <c r="P73" s="46"/>
      <c r="Q73" s="48"/>
      <c r="R73" s="48"/>
      <c r="S73" s="50"/>
      <c r="T73" s="48"/>
      <c r="U73" s="48"/>
    </row>
    <row r="74" spans="1:25">
      <c r="A74" s="150"/>
      <c r="B74" s="5"/>
      <c r="C74" s="12"/>
      <c r="D74" s="15">
        <v>656</v>
      </c>
      <c r="E74" s="45" t="s">
        <v>115</v>
      </c>
      <c r="F74" s="46">
        <v>25</v>
      </c>
      <c r="G74" s="47">
        <v>20</v>
      </c>
      <c r="H74" s="46">
        <f t="shared" si="8"/>
        <v>5</v>
      </c>
      <c r="I74" s="48">
        <f t="shared" si="7"/>
        <v>0.8</v>
      </c>
      <c r="J74" s="49"/>
      <c r="K74" s="47"/>
      <c r="L74" s="46"/>
      <c r="M74" s="48"/>
      <c r="N74" s="46"/>
      <c r="O74" s="47"/>
      <c r="P74" s="46"/>
      <c r="Q74" s="48"/>
      <c r="R74" s="48"/>
      <c r="S74" s="50"/>
      <c r="T74" s="48"/>
      <c r="U74" s="48"/>
    </row>
    <row r="75" spans="1:25">
      <c r="A75" s="150"/>
      <c r="B75" s="5">
        <v>17</v>
      </c>
      <c r="C75" s="12" t="s">
        <v>116</v>
      </c>
      <c r="D75" s="15">
        <v>10886</v>
      </c>
      <c r="E75" s="45" t="s">
        <v>117</v>
      </c>
      <c r="F75" s="46">
        <v>15</v>
      </c>
      <c r="G75" s="47">
        <v>14</v>
      </c>
      <c r="H75" s="46">
        <f t="shared" si="8"/>
        <v>1</v>
      </c>
      <c r="I75" s="48">
        <f t="shared" si="7"/>
        <v>0.93333333333333335</v>
      </c>
      <c r="J75" s="49">
        <v>2</v>
      </c>
      <c r="K75" s="47"/>
      <c r="L75" s="46">
        <f>J75-K75</f>
        <v>2</v>
      </c>
      <c r="M75" s="48">
        <f>K75/J75</f>
        <v>0</v>
      </c>
      <c r="N75" s="46">
        <v>1</v>
      </c>
      <c r="O75" s="47">
        <v>0</v>
      </c>
      <c r="P75" s="46">
        <f>N75-O75</f>
        <v>1</v>
      </c>
      <c r="Q75" s="48">
        <f>O75/N75</f>
        <v>0</v>
      </c>
      <c r="R75" s="48"/>
      <c r="S75" s="50"/>
      <c r="T75" s="48"/>
      <c r="U75" s="48"/>
    </row>
    <row r="76" spans="1:25">
      <c r="A76" s="150"/>
      <c r="B76" s="5"/>
      <c r="C76" s="12"/>
      <c r="D76" s="15">
        <v>10723</v>
      </c>
      <c r="E76" s="45" t="s">
        <v>118</v>
      </c>
      <c r="F76" s="46">
        <v>17</v>
      </c>
      <c r="G76" s="47">
        <v>3</v>
      </c>
      <c r="H76" s="46">
        <f t="shared" si="8"/>
        <v>14</v>
      </c>
      <c r="I76" s="48">
        <f t="shared" si="7"/>
        <v>0.17647058823529413</v>
      </c>
      <c r="J76" s="49"/>
      <c r="K76" s="47"/>
      <c r="L76" s="46"/>
      <c r="M76" s="48"/>
      <c r="N76" s="46">
        <v>5</v>
      </c>
      <c r="O76" s="47">
        <v>4</v>
      </c>
      <c r="P76" s="46">
        <f>N76-O76</f>
        <v>1</v>
      </c>
      <c r="Q76" s="48">
        <f>O76/N76</f>
        <v>0.8</v>
      </c>
      <c r="R76" s="48"/>
      <c r="S76" s="50"/>
      <c r="T76" s="48"/>
      <c r="U76" s="48"/>
    </row>
    <row r="77" spans="1:25">
      <c r="A77" s="150"/>
      <c r="B77" s="5"/>
      <c r="C77" s="12"/>
      <c r="D77" s="15">
        <v>10888</v>
      </c>
      <c r="E77" s="45" t="s">
        <v>119</v>
      </c>
      <c r="F77" s="46">
        <v>7</v>
      </c>
      <c r="G77" s="47">
        <v>0</v>
      </c>
      <c r="H77" s="46">
        <f t="shared" si="8"/>
        <v>7</v>
      </c>
      <c r="I77" s="48">
        <f t="shared" si="7"/>
        <v>0</v>
      </c>
      <c r="J77" s="49"/>
      <c r="K77" s="47"/>
      <c r="L77" s="46"/>
      <c r="M77" s="48"/>
      <c r="N77" s="46">
        <v>10</v>
      </c>
      <c r="O77" s="47">
        <v>0</v>
      </c>
      <c r="P77" s="46">
        <f>N77-O77</f>
        <v>10</v>
      </c>
      <c r="Q77" s="48">
        <f>O77/N77</f>
        <v>0</v>
      </c>
      <c r="R77" s="48"/>
      <c r="S77" s="50"/>
      <c r="T77" s="48"/>
      <c r="U77" s="48"/>
      <c r="V77" t="s">
        <v>56</v>
      </c>
    </row>
    <row r="78" spans="1:25">
      <c r="A78" s="150"/>
      <c r="B78" s="5"/>
      <c r="C78" s="12"/>
      <c r="D78" s="15">
        <v>10989</v>
      </c>
      <c r="E78" s="45" t="s">
        <v>120</v>
      </c>
      <c r="F78" s="46">
        <v>28</v>
      </c>
      <c r="G78" s="47">
        <v>9</v>
      </c>
      <c r="H78" s="46">
        <f t="shared" si="8"/>
        <v>19</v>
      </c>
      <c r="I78" s="48">
        <f t="shared" si="7"/>
        <v>0.32142857142857145</v>
      </c>
      <c r="J78" s="49">
        <v>4</v>
      </c>
      <c r="K78" s="47"/>
      <c r="L78" s="46">
        <f>J78-K78</f>
        <v>4</v>
      </c>
      <c r="M78" s="48">
        <f>K78/J78</f>
        <v>0</v>
      </c>
      <c r="N78" s="46">
        <v>7</v>
      </c>
      <c r="O78" s="47">
        <v>2</v>
      </c>
      <c r="P78" s="46">
        <f>N78-O78</f>
        <v>5</v>
      </c>
      <c r="Q78" s="48">
        <f>O78/N78</f>
        <v>0.2857142857142857</v>
      </c>
      <c r="R78" s="48"/>
      <c r="S78" s="50"/>
      <c r="T78" s="48"/>
      <c r="U78" s="48"/>
    </row>
    <row r="79" spans="1:25">
      <c r="A79" s="150"/>
      <c r="B79" s="5"/>
      <c r="C79" s="15" t="s">
        <v>121</v>
      </c>
      <c r="D79" s="15">
        <v>1359</v>
      </c>
      <c r="E79" s="45" t="s">
        <v>122</v>
      </c>
      <c r="F79" s="46">
        <v>10</v>
      </c>
      <c r="G79" s="47">
        <v>8</v>
      </c>
      <c r="H79" s="46">
        <f t="shared" si="8"/>
        <v>2</v>
      </c>
      <c r="I79" s="48">
        <f t="shared" si="7"/>
        <v>0.8</v>
      </c>
      <c r="J79" s="49"/>
      <c r="K79" s="47"/>
      <c r="L79" s="46"/>
      <c r="M79" s="48"/>
      <c r="N79" s="46"/>
      <c r="O79" s="47"/>
      <c r="P79" s="46"/>
      <c r="Q79" s="48"/>
      <c r="R79" s="48"/>
      <c r="S79" s="50"/>
      <c r="T79" s="48"/>
      <c r="U79" s="48"/>
    </row>
    <row r="80" spans="1:25">
      <c r="A80" s="150"/>
      <c r="B80" s="5">
        <v>18</v>
      </c>
      <c r="C80" s="15" t="s">
        <v>123</v>
      </c>
      <c r="D80" s="15">
        <v>1062</v>
      </c>
      <c r="E80" s="45" t="s">
        <v>124</v>
      </c>
      <c r="F80" s="46">
        <v>10</v>
      </c>
      <c r="G80" s="47">
        <v>8</v>
      </c>
      <c r="H80" s="46">
        <f t="shared" si="8"/>
        <v>2</v>
      </c>
      <c r="I80" s="48">
        <f t="shared" si="7"/>
        <v>0.8</v>
      </c>
      <c r="J80" s="49"/>
      <c r="K80" s="47"/>
      <c r="L80" s="46"/>
      <c r="M80" s="48"/>
      <c r="N80" s="46"/>
      <c r="O80" s="47"/>
      <c r="P80" s="46"/>
      <c r="Q80" s="48"/>
      <c r="R80" s="48"/>
      <c r="S80" s="50"/>
      <c r="T80" s="48"/>
      <c r="U80" s="48"/>
    </row>
    <row r="81" spans="1:25">
      <c r="A81" s="150"/>
      <c r="B81" s="5"/>
      <c r="C81" s="51" t="s">
        <v>125</v>
      </c>
      <c r="D81" s="15">
        <v>2969</v>
      </c>
      <c r="E81" s="45" t="s">
        <v>126</v>
      </c>
      <c r="F81" s="46">
        <v>10</v>
      </c>
      <c r="G81" s="47">
        <v>9</v>
      </c>
      <c r="H81" s="46">
        <f t="shared" si="8"/>
        <v>1</v>
      </c>
      <c r="I81" s="48">
        <f t="shared" si="7"/>
        <v>0.9</v>
      </c>
      <c r="J81" s="49"/>
      <c r="K81" s="47"/>
      <c r="L81" s="46"/>
      <c r="M81" s="48"/>
      <c r="N81" s="46"/>
      <c r="O81" s="47"/>
      <c r="P81" s="46"/>
      <c r="Q81" s="48"/>
      <c r="R81" s="48"/>
      <c r="S81" s="50"/>
      <c r="T81" s="48"/>
      <c r="U81" s="48"/>
    </row>
    <row r="82" spans="1:25">
      <c r="A82" s="150"/>
      <c r="B82" s="26">
        <v>19</v>
      </c>
      <c r="C82" s="15" t="s">
        <v>127</v>
      </c>
      <c r="D82" s="15">
        <v>10079</v>
      </c>
      <c r="E82" s="45" t="s">
        <v>128</v>
      </c>
      <c r="F82" s="46">
        <v>5</v>
      </c>
      <c r="G82" s="47">
        <v>5</v>
      </c>
      <c r="H82" s="46">
        <f t="shared" si="8"/>
        <v>0</v>
      </c>
      <c r="I82" s="48">
        <f t="shared" si="7"/>
        <v>1</v>
      </c>
      <c r="J82" s="49"/>
      <c r="K82" s="47"/>
      <c r="L82" s="46"/>
      <c r="M82" s="48"/>
      <c r="N82" s="46"/>
      <c r="O82" s="47"/>
      <c r="P82" s="46"/>
      <c r="Q82" s="48"/>
      <c r="R82" s="48"/>
      <c r="S82" s="50"/>
      <c r="T82" s="48"/>
      <c r="U82" s="48"/>
    </row>
    <row r="83" spans="1:25">
      <c r="A83" s="150"/>
      <c r="B83" s="5">
        <v>22</v>
      </c>
      <c r="C83" s="12" t="s">
        <v>129</v>
      </c>
      <c r="D83" s="15">
        <v>9998</v>
      </c>
      <c r="E83" s="45" t="s">
        <v>130</v>
      </c>
      <c r="F83" s="46">
        <v>9</v>
      </c>
      <c r="G83" s="47">
        <v>6</v>
      </c>
      <c r="H83" s="46">
        <f t="shared" si="8"/>
        <v>3</v>
      </c>
      <c r="I83" s="48">
        <f t="shared" si="7"/>
        <v>0.66666666666666663</v>
      </c>
      <c r="J83" s="49">
        <v>4</v>
      </c>
      <c r="K83" s="47"/>
      <c r="L83" s="46">
        <f>J83-K83</f>
        <v>4</v>
      </c>
      <c r="M83" s="48"/>
      <c r="N83" s="46">
        <v>2</v>
      </c>
      <c r="O83" s="47">
        <v>1</v>
      </c>
      <c r="P83" s="46">
        <f>N83-O83</f>
        <v>1</v>
      </c>
      <c r="Q83" s="48">
        <f>O83/N83</f>
        <v>0.5</v>
      </c>
      <c r="R83" s="48"/>
      <c r="S83" s="50"/>
      <c r="T83" s="48"/>
      <c r="U83" s="48"/>
    </row>
    <row r="84" spans="1:25">
      <c r="A84" s="150"/>
      <c r="B84" s="5"/>
      <c r="C84" s="12"/>
      <c r="D84" s="15">
        <v>10014</v>
      </c>
      <c r="E84" s="45" t="s">
        <v>131</v>
      </c>
      <c r="F84" s="46">
        <v>4</v>
      </c>
      <c r="G84" s="47">
        <v>4</v>
      </c>
      <c r="H84" s="46">
        <f t="shared" si="8"/>
        <v>0</v>
      </c>
      <c r="I84" s="48">
        <f t="shared" si="7"/>
        <v>1</v>
      </c>
      <c r="J84" s="49"/>
      <c r="K84" s="47"/>
      <c r="L84" s="46"/>
      <c r="M84" s="48"/>
      <c r="N84" s="46">
        <v>2</v>
      </c>
      <c r="O84" s="47">
        <v>0</v>
      </c>
      <c r="P84" s="46">
        <f>N84-O84</f>
        <v>2</v>
      </c>
      <c r="Q84" s="48">
        <f>O84/N84</f>
        <v>0</v>
      </c>
      <c r="R84" s="48"/>
      <c r="S84" s="50"/>
      <c r="T84" s="48"/>
      <c r="U84" s="48"/>
    </row>
    <row r="85" spans="1:25">
      <c r="A85" s="10" t="s">
        <v>132</v>
      </c>
      <c r="B85" s="10"/>
      <c r="C85" s="10"/>
      <c r="D85" s="10"/>
      <c r="E85" s="10"/>
      <c r="F85" s="16">
        <f>SUM(F71:F84)</f>
        <v>161</v>
      </c>
      <c r="G85" s="16">
        <f>SUM(G71:G84)</f>
        <v>104</v>
      </c>
      <c r="H85" s="16">
        <f>SUM(H71:H84)</f>
        <v>57</v>
      </c>
      <c r="I85" s="27">
        <f t="shared" si="7"/>
        <v>0.64596273291925466</v>
      </c>
      <c r="J85" s="16">
        <f>SUM(J71:J84)</f>
        <v>15</v>
      </c>
      <c r="K85" s="16">
        <f>SUM(K71:K84)</f>
        <v>0</v>
      </c>
      <c r="L85" s="16">
        <f>J85-K85</f>
        <v>15</v>
      </c>
      <c r="M85" s="27">
        <f>K85/J85</f>
        <v>0</v>
      </c>
      <c r="N85" s="16">
        <f>SUM(N71:N84)</f>
        <v>29</v>
      </c>
      <c r="O85" s="16">
        <f>SUM(O71:O84)</f>
        <v>8</v>
      </c>
      <c r="P85" s="16">
        <f>SUM(P71:P84)</f>
        <v>21</v>
      </c>
      <c r="Q85" s="27">
        <f>O85/N85</f>
        <v>0.27586206896551724</v>
      </c>
      <c r="R85" s="27"/>
      <c r="S85" s="27"/>
      <c r="T85" s="27"/>
      <c r="U85" s="27"/>
      <c r="V85" s="44"/>
      <c r="W85" s="44"/>
      <c r="X85" s="44"/>
      <c r="Y85" s="44"/>
    </row>
    <row r="86" spans="1:25">
      <c r="A86" s="10" t="s">
        <v>133</v>
      </c>
      <c r="B86" s="10"/>
      <c r="C86" s="10"/>
      <c r="D86" s="10"/>
      <c r="E86" s="10"/>
      <c r="F86" s="16">
        <f>F37+F53+F70+F85</f>
        <v>885</v>
      </c>
      <c r="G86" s="16">
        <f>G37+G53+G70+G85</f>
        <v>689</v>
      </c>
      <c r="H86" s="16">
        <f>H37+H53+H70+H85</f>
        <v>196</v>
      </c>
      <c r="I86" s="27">
        <f t="shared" si="7"/>
        <v>0.77853107344632766</v>
      </c>
      <c r="J86" s="16">
        <f>J37+J53+J70+J85</f>
        <v>53</v>
      </c>
      <c r="K86" s="16">
        <f>K37+K53+K70+K85</f>
        <v>21</v>
      </c>
      <c r="L86" s="16">
        <f>L37+L53+L70+L85</f>
        <v>32</v>
      </c>
      <c r="M86" s="27">
        <f>K86/J86</f>
        <v>0.39622641509433965</v>
      </c>
      <c r="N86" s="16">
        <f>N37+N53+N70+N85</f>
        <v>172</v>
      </c>
      <c r="O86" s="16">
        <f>O37+O53+O70+O85</f>
        <v>68</v>
      </c>
      <c r="P86" s="16">
        <f>P37+P53+P70+P85</f>
        <v>104</v>
      </c>
      <c r="Q86" s="27">
        <f>O86/N86</f>
        <v>0.39534883720930231</v>
      </c>
      <c r="R86" s="52">
        <f>R37+R53</f>
        <v>3</v>
      </c>
      <c r="S86" s="52">
        <f>S37+S53</f>
        <v>0</v>
      </c>
      <c r="T86" s="52">
        <f>T37+T53</f>
        <v>3</v>
      </c>
      <c r="U86" s="27">
        <f>S86/R86</f>
        <v>0</v>
      </c>
      <c r="V86" s="44"/>
      <c r="W86" s="44"/>
      <c r="X86" s="44"/>
      <c r="Y86" s="44"/>
    </row>
    <row r="87" spans="1:25" ht="15">
      <c r="A87" s="151" t="s">
        <v>134</v>
      </c>
      <c r="B87" s="151"/>
      <c r="C87" s="151"/>
      <c r="D87" s="151"/>
      <c r="E87" s="151"/>
      <c r="F87" s="53"/>
      <c r="G87" s="54"/>
      <c r="H87" s="53"/>
      <c r="I87" s="53"/>
      <c r="J87" s="53"/>
      <c r="K87" s="53"/>
      <c r="L87" s="53"/>
      <c r="M87" s="53"/>
      <c r="N87" s="53"/>
      <c r="O87" s="54"/>
      <c r="P87" s="53"/>
      <c r="Q87" s="55"/>
      <c r="R87" s="55"/>
      <c r="S87" s="55"/>
      <c r="T87" s="55"/>
      <c r="U87" s="55"/>
    </row>
    <row r="89" spans="1:25">
      <c r="A89" s="152" t="s">
        <v>135</v>
      </c>
      <c r="B89" s="152"/>
      <c r="C89" s="152"/>
      <c r="D89" s="152"/>
      <c r="E89" s="152"/>
      <c r="F89" s="152"/>
      <c r="G89" s="152"/>
      <c r="H89" s="152"/>
      <c r="I89" s="152"/>
      <c r="J89" s="152"/>
      <c r="K89" s="152"/>
      <c r="L89" s="152"/>
      <c r="M89" s="152"/>
      <c r="N89" s="152"/>
      <c r="O89" s="152"/>
      <c r="P89" s="152"/>
      <c r="Q89" s="152"/>
      <c r="R89" s="152"/>
      <c r="S89" s="152"/>
      <c r="T89" s="152"/>
      <c r="U89" s="152"/>
    </row>
    <row r="90" spans="1:25">
      <c r="A90" s="14" t="s">
        <v>0</v>
      </c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</row>
    <row r="91" spans="1:25">
      <c r="A91" s="13" t="s">
        <v>1</v>
      </c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</row>
    <row r="92" spans="1:25">
      <c r="A92" s="12" t="s">
        <v>238</v>
      </c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</row>
    <row r="93" spans="1:25">
      <c r="A93" s="153" t="s">
        <v>3</v>
      </c>
      <c r="B93" s="153"/>
      <c r="C93" s="153"/>
      <c r="D93" s="153"/>
      <c r="E93" s="153"/>
      <c r="F93" s="9" t="s">
        <v>8</v>
      </c>
      <c r="G93" s="9"/>
      <c r="H93" s="9"/>
      <c r="I93" s="9"/>
      <c r="J93" s="9"/>
      <c r="K93" s="9"/>
      <c r="L93" s="9"/>
      <c r="M93" s="9"/>
      <c r="N93" s="9" t="s">
        <v>9</v>
      </c>
      <c r="O93" s="9"/>
      <c r="P93" s="9"/>
      <c r="Q93" s="9"/>
      <c r="R93" s="9"/>
      <c r="S93" s="9"/>
      <c r="T93" s="9"/>
      <c r="U93" s="9"/>
      <c r="V93" s="9" t="s">
        <v>137</v>
      </c>
      <c r="W93" s="9"/>
      <c r="X93" s="9"/>
      <c r="Y93" s="9"/>
    </row>
    <row r="94" spans="1:25">
      <c r="A94" s="153"/>
      <c r="B94" s="153"/>
      <c r="C94" s="153"/>
      <c r="D94" s="153"/>
      <c r="E94" s="153"/>
      <c r="F94" s="9" t="s">
        <v>10</v>
      </c>
      <c r="G94" s="9"/>
      <c r="H94" s="9"/>
      <c r="I94" s="9"/>
      <c r="J94" s="9" t="s">
        <v>11</v>
      </c>
      <c r="K94" s="9"/>
      <c r="L94" s="9"/>
      <c r="M94" s="9"/>
      <c r="N94" s="9" t="s">
        <v>10</v>
      </c>
      <c r="O94" s="9"/>
      <c r="P94" s="9"/>
      <c r="Q94" s="9"/>
      <c r="R94" s="9" t="s">
        <v>11</v>
      </c>
      <c r="S94" s="9"/>
      <c r="T94" s="9"/>
      <c r="U94" s="9"/>
      <c r="V94" s="9"/>
      <c r="W94" s="9"/>
      <c r="X94" s="9"/>
      <c r="Y94" s="9"/>
    </row>
    <row r="95" spans="1:25">
      <c r="A95" s="153"/>
      <c r="B95" s="153"/>
      <c r="C95" s="153"/>
      <c r="D95" s="153"/>
      <c r="E95" s="153"/>
      <c r="F95" s="18" t="s">
        <v>12</v>
      </c>
      <c r="G95" s="18" t="s">
        <v>13</v>
      </c>
      <c r="H95" s="18" t="s">
        <v>14</v>
      </c>
      <c r="I95" s="18" t="s">
        <v>15</v>
      </c>
      <c r="J95" s="18" t="s">
        <v>12</v>
      </c>
      <c r="K95" s="18" t="s">
        <v>13</v>
      </c>
      <c r="L95" s="18" t="s">
        <v>14</v>
      </c>
      <c r="M95" s="18" t="s">
        <v>15</v>
      </c>
      <c r="N95" s="18" t="s">
        <v>12</v>
      </c>
      <c r="O95" s="18" t="s">
        <v>13</v>
      </c>
      <c r="P95" s="18" t="s">
        <v>14</v>
      </c>
      <c r="Q95" s="18" t="s">
        <v>15</v>
      </c>
      <c r="R95" s="18" t="s">
        <v>12</v>
      </c>
      <c r="S95" s="18" t="s">
        <v>13</v>
      </c>
      <c r="T95" s="18" t="s">
        <v>14</v>
      </c>
      <c r="U95" s="18" t="s">
        <v>15</v>
      </c>
      <c r="V95" s="18" t="s">
        <v>12</v>
      </c>
      <c r="W95" s="18" t="s">
        <v>13</v>
      </c>
      <c r="X95" s="18" t="s">
        <v>14</v>
      </c>
      <c r="Y95" s="18" t="s">
        <v>15</v>
      </c>
    </row>
    <row r="96" spans="1:25" ht="17.399999999999999">
      <c r="A96" s="154" t="s">
        <v>16</v>
      </c>
      <c r="B96" s="154"/>
      <c r="C96" s="154"/>
      <c r="D96" s="154"/>
      <c r="E96" s="154"/>
      <c r="F96" s="56">
        <f t="shared" ref="F96:U96" si="9">F37</f>
        <v>399</v>
      </c>
      <c r="G96" s="56">
        <f t="shared" si="9"/>
        <v>341</v>
      </c>
      <c r="H96" s="56">
        <f t="shared" si="9"/>
        <v>58</v>
      </c>
      <c r="I96" s="57">
        <f t="shared" si="9"/>
        <v>0.85463659147869675</v>
      </c>
      <c r="J96" s="56">
        <f t="shared" si="9"/>
        <v>14</v>
      </c>
      <c r="K96" s="56">
        <f t="shared" si="9"/>
        <v>0</v>
      </c>
      <c r="L96" s="56">
        <f t="shared" si="9"/>
        <v>14</v>
      </c>
      <c r="M96" s="57">
        <f t="shared" si="9"/>
        <v>0</v>
      </c>
      <c r="N96" s="56">
        <f t="shared" si="9"/>
        <v>103</v>
      </c>
      <c r="O96" s="56">
        <f t="shared" si="9"/>
        <v>42</v>
      </c>
      <c r="P96" s="56">
        <f t="shared" si="9"/>
        <v>61</v>
      </c>
      <c r="Q96" s="57">
        <f t="shared" si="9"/>
        <v>0.40776699029126212</v>
      </c>
      <c r="R96" s="56">
        <f t="shared" si="9"/>
        <v>3</v>
      </c>
      <c r="S96" s="56">
        <f t="shared" si="9"/>
        <v>0</v>
      </c>
      <c r="T96" s="56">
        <f t="shared" si="9"/>
        <v>3</v>
      </c>
      <c r="U96" s="57">
        <f t="shared" si="9"/>
        <v>0</v>
      </c>
      <c r="V96" s="56">
        <f t="shared" ref="V96:W100" si="10">F96+J96+N96+R96</f>
        <v>519</v>
      </c>
      <c r="W96" s="56">
        <f t="shared" si="10"/>
        <v>383</v>
      </c>
      <c r="X96" s="56">
        <f>V96-W96</f>
        <v>136</v>
      </c>
      <c r="Y96" s="57">
        <f>W96/V96</f>
        <v>0.73795761078998068</v>
      </c>
    </row>
    <row r="97" spans="1:25" ht="17.399999999999999">
      <c r="A97" s="155" t="s">
        <v>61</v>
      </c>
      <c r="B97" s="155"/>
      <c r="C97" s="155"/>
      <c r="D97" s="155"/>
      <c r="E97" s="155"/>
      <c r="F97" s="58">
        <f t="shared" ref="F97:U97" si="11">F53</f>
        <v>160</v>
      </c>
      <c r="G97" s="58">
        <f t="shared" si="11"/>
        <v>125</v>
      </c>
      <c r="H97" s="58">
        <f t="shared" si="11"/>
        <v>35</v>
      </c>
      <c r="I97" s="59">
        <f t="shared" si="11"/>
        <v>0.78125</v>
      </c>
      <c r="J97" s="58">
        <f t="shared" si="11"/>
        <v>22</v>
      </c>
      <c r="K97" s="58">
        <f t="shared" si="11"/>
        <v>20</v>
      </c>
      <c r="L97" s="58">
        <f t="shared" si="11"/>
        <v>2</v>
      </c>
      <c r="M97" s="59">
        <f t="shared" si="11"/>
        <v>0.90909090909090906</v>
      </c>
      <c r="N97" s="58">
        <f t="shared" si="11"/>
        <v>20</v>
      </c>
      <c r="O97" s="58">
        <f t="shared" si="11"/>
        <v>10</v>
      </c>
      <c r="P97" s="58">
        <f t="shared" si="11"/>
        <v>10</v>
      </c>
      <c r="Q97" s="59">
        <f t="shared" si="11"/>
        <v>0.5</v>
      </c>
      <c r="R97" s="58">
        <f t="shared" si="11"/>
        <v>0</v>
      </c>
      <c r="S97" s="58">
        <f t="shared" si="11"/>
        <v>0</v>
      </c>
      <c r="T97" s="58">
        <f t="shared" si="11"/>
        <v>0</v>
      </c>
      <c r="U97" s="59" t="e">
        <f t="shared" si="11"/>
        <v>#DIV/0!</v>
      </c>
      <c r="V97" s="56">
        <f t="shared" si="10"/>
        <v>202</v>
      </c>
      <c r="W97" s="56">
        <f t="shared" si="10"/>
        <v>155</v>
      </c>
      <c r="X97" s="56">
        <f>V97-W97</f>
        <v>47</v>
      </c>
      <c r="Y97" s="57">
        <f>W97/V97</f>
        <v>0.76732673267326734</v>
      </c>
    </row>
    <row r="98" spans="1:25" ht="17.399999999999999">
      <c r="A98" s="156" t="s">
        <v>85</v>
      </c>
      <c r="B98" s="156"/>
      <c r="C98" s="156"/>
      <c r="D98" s="156"/>
      <c r="E98" s="156"/>
      <c r="F98" s="60">
        <f t="shared" ref="F98:Q98" si="12">F70</f>
        <v>165</v>
      </c>
      <c r="G98" s="60">
        <f t="shared" si="12"/>
        <v>119</v>
      </c>
      <c r="H98" s="60">
        <f t="shared" si="12"/>
        <v>46</v>
      </c>
      <c r="I98" s="61">
        <f t="shared" si="12"/>
        <v>0.72121212121212119</v>
      </c>
      <c r="J98" s="60">
        <f t="shared" si="12"/>
        <v>2</v>
      </c>
      <c r="K98" s="60">
        <f t="shared" si="12"/>
        <v>1</v>
      </c>
      <c r="L98" s="60">
        <f t="shared" si="12"/>
        <v>1</v>
      </c>
      <c r="M98" s="61">
        <f t="shared" si="12"/>
        <v>0.5</v>
      </c>
      <c r="N98" s="60">
        <f t="shared" si="12"/>
        <v>20</v>
      </c>
      <c r="O98" s="60">
        <f t="shared" si="12"/>
        <v>8</v>
      </c>
      <c r="P98" s="60">
        <f t="shared" si="12"/>
        <v>12</v>
      </c>
      <c r="Q98" s="61">
        <f t="shared" si="12"/>
        <v>0.4</v>
      </c>
      <c r="R98" s="61"/>
      <c r="S98" s="61"/>
      <c r="T98" s="61"/>
      <c r="U98" s="61"/>
      <c r="V98" s="56">
        <f t="shared" si="10"/>
        <v>187</v>
      </c>
      <c r="W98" s="56">
        <f t="shared" si="10"/>
        <v>128</v>
      </c>
      <c r="X98" s="56">
        <f>V98-W98</f>
        <v>59</v>
      </c>
      <c r="Y98" s="57">
        <f>W98/V98</f>
        <v>0.68449197860962563</v>
      </c>
    </row>
    <row r="99" spans="1:25" ht="17.399999999999999">
      <c r="A99" s="157" t="s">
        <v>109</v>
      </c>
      <c r="B99" s="157"/>
      <c r="C99" s="157"/>
      <c r="D99" s="157"/>
      <c r="E99" s="157"/>
      <c r="F99" s="16">
        <f t="shared" ref="F99:Q99" si="13">F85</f>
        <v>161</v>
      </c>
      <c r="G99" s="16">
        <f t="shared" si="13"/>
        <v>104</v>
      </c>
      <c r="H99" s="16">
        <f t="shared" si="13"/>
        <v>57</v>
      </c>
      <c r="I99" s="27">
        <f t="shared" si="13"/>
        <v>0.64596273291925466</v>
      </c>
      <c r="J99" s="16">
        <f t="shared" si="13"/>
        <v>15</v>
      </c>
      <c r="K99" s="16">
        <f t="shared" si="13"/>
        <v>0</v>
      </c>
      <c r="L99" s="16">
        <f t="shared" si="13"/>
        <v>15</v>
      </c>
      <c r="M99" s="27">
        <f t="shared" si="13"/>
        <v>0</v>
      </c>
      <c r="N99" s="16">
        <f t="shared" si="13"/>
        <v>29</v>
      </c>
      <c r="O99" s="16">
        <f t="shared" si="13"/>
        <v>8</v>
      </c>
      <c r="P99" s="16">
        <f t="shared" si="13"/>
        <v>21</v>
      </c>
      <c r="Q99" s="27">
        <f t="shared" si="13"/>
        <v>0.27586206896551724</v>
      </c>
      <c r="R99" s="27"/>
      <c r="S99" s="27"/>
      <c r="T99" s="27"/>
      <c r="U99" s="27"/>
      <c r="V99" s="56">
        <f t="shared" si="10"/>
        <v>205</v>
      </c>
      <c r="W99" s="56">
        <f t="shared" si="10"/>
        <v>112</v>
      </c>
      <c r="X99" s="56">
        <f>V99-W99</f>
        <v>93</v>
      </c>
      <c r="Y99" s="57">
        <f>W99/V99</f>
        <v>0.54634146341463419</v>
      </c>
    </row>
    <row r="100" spans="1:25" ht="21">
      <c r="A100" s="158" t="s">
        <v>138</v>
      </c>
      <c r="B100" s="158"/>
      <c r="C100" s="158"/>
      <c r="D100" s="158"/>
      <c r="E100" s="158"/>
      <c r="F100" s="16">
        <f t="shared" ref="F100:Q100" si="14">F86</f>
        <v>885</v>
      </c>
      <c r="G100" s="16">
        <f t="shared" si="14"/>
        <v>689</v>
      </c>
      <c r="H100" s="16">
        <f t="shared" si="14"/>
        <v>196</v>
      </c>
      <c r="I100" s="27">
        <f t="shared" si="14"/>
        <v>0.77853107344632766</v>
      </c>
      <c r="J100" s="16">
        <f t="shared" si="14"/>
        <v>53</v>
      </c>
      <c r="K100" s="16">
        <f t="shared" si="14"/>
        <v>21</v>
      </c>
      <c r="L100" s="16">
        <f t="shared" si="14"/>
        <v>32</v>
      </c>
      <c r="M100" s="27">
        <f t="shared" si="14"/>
        <v>0.39622641509433965</v>
      </c>
      <c r="N100" s="16">
        <f t="shared" si="14"/>
        <v>172</v>
      </c>
      <c r="O100" s="16">
        <f t="shared" si="14"/>
        <v>68</v>
      </c>
      <c r="P100" s="16">
        <f t="shared" si="14"/>
        <v>104</v>
      </c>
      <c r="Q100" s="27">
        <f t="shared" si="14"/>
        <v>0.39534883720930231</v>
      </c>
      <c r="R100" s="52">
        <f>R86</f>
        <v>3</v>
      </c>
      <c r="S100" s="52">
        <f>S86</f>
        <v>0</v>
      </c>
      <c r="T100" s="52">
        <f>T86</f>
        <v>3</v>
      </c>
      <c r="U100" s="27">
        <f>U86</f>
        <v>0</v>
      </c>
      <c r="V100" s="56">
        <f t="shared" si="10"/>
        <v>1113</v>
      </c>
      <c r="W100" s="56">
        <f t="shared" si="10"/>
        <v>778</v>
      </c>
      <c r="X100" s="56">
        <f>V100-W100</f>
        <v>335</v>
      </c>
      <c r="Y100" s="57">
        <f>W100/V100</f>
        <v>0.69901168014375559</v>
      </c>
    </row>
    <row r="101" spans="1:25" ht="15">
      <c r="A101" s="151" t="s">
        <v>134</v>
      </c>
      <c r="B101" s="151"/>
      <c r="C101" s="151"/>
      <c r="D101" s="151"/>
      <c r="E101" s="151"/>
      <c r="F101" s="53"/>
      <c r="G101" s="54"/>
      <c r="H101" s="53"/>
      <c r="I101" s="53"/>
      <c r="J101" s="53"/>
      <c r="K101" s="53"/>
      <c r="L101" s="53"/>
      <c r="M101" s="53"/>
      <c r="N101" s="53"/>
      <c r="O101" s="54"/>
      <c r="P101" s="53"/>
      <c r="Q101" s="55"/>
      <c r="R101" s="55"/>
      <c r="S101" s="55"/>
      <c r="T101" s="55"/>
      <c r="U101" s="55"/>
    </row>
    <row r="111" spans="1:25" ht="18" customHeight="1">
      <c r="E111" s="159" t="s">
        <v>239</v>
      </c>
      <c r="F111" s="159"/>
      <c r="G111" s="159"/>
      <c r="H111" s="159"/>
      <c r="I111" s="159"/>
      <c r="J111" s="159"/>
      <c r="K111" s="159"/>
      <c r="L111" s="159"/>
      <c r="M111" s="159"/>
      <c r="N111" s="159"/>
      <c r="O111" s="159"/>
      <c r="P111" s="159"/>
      <c r="Q111" s="159"/>
      <c r="R111" s="159"/>
      <c r="S111" s="159"/>
      <c r="T111" s="159"/>
    </row>
    <row r="112" spans="1:25" ht="17.399999999999999">
      <c r="E112" s="160" t="s">
        <v>140</v>
      </c>
      <c r="F112" s="160"/>
      <c r="G112" s="160"/>
      <c r="H112" s="160"/>
      <c r="I112" s="161" t="s">
        <v>141</v>
      </c>
      <c r="J112" s="161"/>
      <c r="K112" s="161"/>
      <c r="L112" s="162" t="s">
        <v>142</v>
      </c>
      <c r="M112" s="162"/>
      <c r="N112" s="162"/>
      <c r="O112" s="161" t="s">
        <v>143</v>
      </c>
      <c r="P112" s="161"/>
      <c r="Q112" s="161"/>
      <c r="R112" s="162" t="s">
        <v>144</v>
      </c>
      <c r="S112" s="162"/>
      <c r="T112" s="162"/>
    </row>
    <row r="113" spans="5:20" ht="15.6">
      <c r="E113" s="163" t="s">
        <v>8</v>
      </c>
      <c r="F113" s="163"/>
      <c r="G113" s="163"/>
      <c r="H113" s="163"/>
      <c r="I113" s="164">
        <f>F86+J86</f>
        <v>938</v>
      </c>
      <c r="J113" s="164"/>
      <c r="K113" s="164"/>
      <c r="L113" s="165">
        <f>G86+K86</f>
        <v>710</v>
      </c>
      <c r="M113" s="165"/>
      <c r="N113" s="165"/>
      <c r="O113" s="165">
        <f>I113-L113</f>
        <v>228</v>
      </c>
      <c r="P113" s="165"/>
      <c r="Q113" s="165"/>
      <c r="R113" s="166">
        <f>L113/I113</f>
        <v>0.75692963752665243</v>
      </c>
      <c r="S113" s="166"/>
      <c r="T113" s="166"/>
    </row>
    <row r="114" spans="5:20" ht="15.6">
      <c r="E114" s="163" t="s">
        <v>9</v>
      </c>
      <c r="F114" s="163"/>
      <c r="G114" s="163"/>
      <c r="H114" s="163"/>
      <c r="I114" s="164">
        <f>N86+R86</f>
        <v>175</v>
      </c>
      <c r="J114" s="164"/>
      <c r="K114" s="164"/>
      <c r="L114" s="165">
        <f>O86+S86</f>
        <v>68</v>
      </c>
      <c r="M114" s="165"/>
      <c r="N114" s="165"/>
      <c r="O114" s="165">
        <f>I114-L114</f>
        <v>107</v>
      </c>
      <c r="P114" s="165"/>
      <c r="Q114" s="165"/>
      <c r="R114" s="166">
        <f>L114/I114</f>
        <v>0.38857142857142857</v>
      </c>
      <c r="S114" s="166"/>
      <c r="T114" s="166"/>
    </row>
    <row r="115" spans="5:20" ht="15.6">
      <c r="E115" s="163" t="s">
        <v>145</v>
      </c>
      <c r="F115" s="163"/>
      <c r="G115" s="163"/>
      <c r="H115" s="163"/>
      <c r="I115" s="164">
        <f>SUM(I113:I114)</f>
        <v>1113</v>
      </c>
      <c r="J115" s="164"/>
      <c r="K115" s="164"/>
      <c r="L115" s="165">
        <f>SUM(L113:L114)</f>
        <v>778</v>
      </c>
      <c r="M115" s="165"/>
      <c r="N115" s="165"/>
      <c r="O115" s="165">
        <f>SUM(O113:O114)</f>
        <v>335</v>
      </c>
      <c r="P115" s="165"/>
      <c r="Q115" s="165"/>
      <c r="R115" s="166">
        <f>L115/I115</f>
        <v>0.69901168014375559</v>
      </c>
      <c r="S115" s="166"/>
      <c r="T115" s="166"/>
    </row>
    <row r="116" spans="5:20" ht="15">
      <c r="E116" s="167" t="s">
        <v>146</v>
      </c>
      <c r="F116" s="167"/>
      <c r="G116" s="167"/>
      <c r="H116" s="167"/>
      <c r="I116" s="167"/>
      <c r="J116" s="167"/>
      <c r="K116" s="167"/>
      <c r="L116" s="167"/>
      <c r="M116" s="167"/>
      <c r="N116" s="167"/>
      <c r="O116" s="167"/>
      <c r="P116" s="167"/>
      <c r="Q116" s="167"/>
      <c r="R116" s="167"/>
      <c r="S116" s="167"/>
      <c r="T116" s="167"/>
    </row>
    <row r="118" spans="5:20">
      <c r="E118" s="168" t="s">
        <v>147</v>
      </c>
      <c r="F118" s="168"/>
      <c r="G118" s="168"/>
      <c r="H118" s="168"/>
      <c r="I118" s="168"/>
      <c r="J118" s="168"/>
      <c r="K118" s="168"/>
      <c r="L118" s="168"/>
      <c r="M118" s="168"/>
    </row>
    <row r="119" spans="5:20">
      <c r="E119" s="62"/>
      <c r="F119" s="168" t="s">
        <v>148</v>
      </c>
      <c r="G119" s="168"/>
      <c r="H119" s="168"/>
      <c r="I119" s="168"/>
      <c r="J119" s="168" t="s">
        <v>149</v>
      </c>
      <c r="K119" s="168"/>
      <c r="L119" s="168"/>
      <c r="M119" s="168"/>
    </row>
    <row r="120" spans="5:20" ht="26.4">
      <c r="E120" s="63"/>
      <c r="F120" s="64" t="s">
        <v>150</v>
      </c>
      <c r="G120" s="64" t="s">
        <v>151</v>
      </c>
      <c r="H120" s="64" t="s">
        <v>152</v>
      </c>
      <c r="I120" s="64" t="s">
        <v>153</v>
      </c>
      <c r="J120" s="64" t="s">
        <v>150</v>
      </c>
      <c r="K120" s="64" t="s">
        <v>151</v>
      </c>
      <c r="L120" s="64" t="s">
        <v>152</v>
      </c>
      <c r="M120" s="64" t="s">
        <v>153</v>
      </c>
    </row>
    <row r="121" spans="5:20">
      <c r="E121" s="62" t="s">
        <v>16</v>
      </c>
      <c r="F121" s="65">
        <v>1897</v>
      </c>
      <c r="G121" s="65">
        <v>781</v>
      </c>
      <c r="H121" s="65">
        <f>F121-G121</f>
        <v>1116</v>
      </c>
      <c r="I121" s="66">
        <f>G121/F121</f>
        <v>0.41170268845545599</v>
      </c>
      <c r="J121" s="65">
        <v>416</v>
      </c>
      <c r="K121" s="65">
        <v>97</v>
      </c>
      <c r="L121" s="65">
        <f>J121-K121</f>
        <v>319</v>
      </c>
      <c r="M121" s="66">
        <f>K121/J121</f>
        <v>0.23317307692307693</v>
      </c>
    </row>
    <row r="122" spans="5:20">
      <c r="E122" s="62" t="s">
        <v>61</v>
      </c>
      <c r="F122" s="65">
        <v>1486</v>
      </c>
      <c r="G122" s="65">
        <v>391</v>
      </c>
      <c r="H122" s="65">
        <f>F122-G122</f>
        <v>1095</v>
      </c>
      <c r="I122" s="66">
        <f>G122/F122</f>
        <v>0.26312247644683717</v>
      </c>
      <c r="J122" s="65">
        <v>432</v>
      </c>
      <c r="K122" s="65">
        <v>61</v>
      </c>
      <c r="L122" s="65">
        <f>J122-K122</f>
        <v>371</v>
      </c>
      <c r="M122" s="66">
        <f>K122/J122</f>
        <v>0.14120370370370369</v>
      </c>
    </row>
    <row r="123" spans="5:20">
      <c r="E123" s="62" t="s">
        <v>85</v>
      </c>
      <c r="F123" s="65">
        <v>1401</v>
      </c>
      <c r="G123" s="65">
        <v>440</v>
      </c>
      <c r="H123" s="65">
        <f>F123-G123</f>
        <v>961</v>
      </c>
      <c r="I123" s="66">
        <f>G123/F123</f>
        <v>0.31406138472519629</v>
      </c>
      <c r="J123" s="65">
        <v>349</v>
      </c>
      <c r="K123" s="65">
        <v>61</v>
      </c>
      <c r="L123" s="65">
        <f>J123-K123</f>
        <v>288</v>
      </c>
      <c r="M123" s="66">
        <f>K123/J123</f>
        <v>0.17478510028653296</v>
      </c>
    </row>
    <row r="124" spans="5:20">
      <c r="E124" s="62" t="s">
        <v>109</v>
      </c>
      <c r="F124" s="65">
        <v>1920</v>
      </c>
      <c r="G124" s="65">
        <v>710</v>
      </c>
      <c r="H124" s="65">
        <f>F124-G124</f>
        <v>1210</v>
      </c>
      <c r="I124" s="66">
        <f>G124/F124</f>
        <v>0.36979166666666669</v>
      </c>
      <c r="J124" s="65">
        <v>453</v>
      </c>
      <c r="K124" s="65">
        <v>49</v>
      </c>
      <c r="L124" s="65">
        <f>J124-K124</f>
        <v>404</v>
      </c>
      <c r="M124" s="66">
        <f>K124/J124</f>
        <v>0.10816777041942605</v>
      </c>
    </row>
    <row r="125" spans="5:20">
      <c r="E125" s="62" t="s">
        <v>138</v>
      </c>
      <c r="F125" s="62">
        <f>F121+F122+F123+F124</f>
        <v>6704</v>
      </c>
      <c r="G125" s="62">
        <f>G121+G122+G123+G124</f>
        <v>2322</v>
      </c>
      <c r="H125" s="62">
        <f>H121+H122+H123+H124</f>
        <v>4382</v>
      </c>
      <c r="I125" s="67">
        <f>G125/F125</f>
        <v>0.3463603818615752</v>
      </c>
      <c r="J125" s="62">
        <f>J121+J122+J123+J124</f>
        <v>1650</v>
      </c>
      <c r="K125" s="62">
        <f>K121+K122+K123+K124</f>
        <v>268</v>
      </c>
      <c r="L125" s="62">
        <f>L121+L122+L123+L124</f>
        <v>1382</v>
      </c>
      <c r="M125" s="67">
        <f>K125/J125</f>
        <v>0.16242424242424242</v>
      </c>
    </row>
    <row r="126" spans="5:20">
      <c r="E126" s="68" t="s">
        <v>154</v>
      </c>
      <c r="H126" s="69"/>
    </row>
    <row r="127" spans="5:20">
      <c r="E127" s="68" t="s">
        <v>155</v>
      </c>
      <c r="H127" s="69"/>
    </row>
    <row r="137" spans="1:21">
      <c r="A137" s="5" t="s">
        <v>135</v>
      </c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</row>
    <row r="138" spans="1:21">
      <c r="A138" s="5" t="s">
        <v>0</v>
      </c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</row>
    <row r="139" spans="1:21">
      <c r="A139" s="5" t="s">
        <v>1</v>
      </c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</row>
    <row r="140" spans="1:21">
      <c r="A140" s="12" t="s">
        <v>237</v>
      </c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</row>
    <row r="141" spans="1:21">
      <c r="A141" s="153" t="s">
        <v>3</v>
      </c>
      <c r="B141" s="153"/>
      <c r="C141" s="153"/>
      <c r="D141" s="153"/>
      <c r="E141" s="153"/>
      <c r="F141" s="12" t="s">
        <v>156</v>
      </c>
      <c r="G141" s="12"/>
      <c r="H141" s="12"/>
      <c r="I141" s="12"/>
      <c r="J141" s="12"/>
      <c r="K141" s="12"/>
      <c r="L141" s="12"/>
      <c r="M141" s="12"/>
      <c r="N141" s="12" t="s">
        <v>157</v>
      </c>
      <c r="O141" s="12"/>
      <c r="P141" s="12"/>
      <c r="Q141" s="12"/>
      <c r="R141" s="12"/>
      <c r="S141" s="12"/>
      <c r="T141" s="12"/>
      <c r="U141" s="12"/>
    </row>
    <row r="142" spans="1:21">
      <c r="A142" s="153"/>
      <c r="B142" s="153"/>
      <c r="C142" s="153"/>
      <c r="D142" s="153"/>
      <c r="E142" s="153"/>
      <c r="F142" s="12" t="s">
        <v>158</v>
      </c>
      <c r="G142" s="12"/>
      <c r="H142" s="12"/>
      <c r="I142" s="12"/>
      <c r="J142" s="12" t="s">
        <v>159</v>
      </c>
      <c r="K142" s="12"/>
      <c r="L142" s="12"/>
      <c r="M142" s="12"/>
      <c r="N142" s="12" t="s">
        <v>158</v>
      </c>
      <c r="O142" s="12"/>
      <c r="P142" s="12"/>
      <c r="Q142" s="12"/>
      <c r="R142" s="12" t="s">
        <v>159</v>
      </c>
      <c r="S142" s="12"/>
      <c r="T142" s="12"/>
      <c r="U142" s="12"/>
    </row>
    <row r="143" spans="1:21" ht="17.399999999999999">
      <c r="A143" s="169" t="s">
        <v>16</v>
      </c>
      <c r="B143" s="169"/>
      <c r="C143" s="169"/>
      <c r="D143" s="169"/>
      <c r="E143" s="169"/>
      <c r="F143" s="70">
        <f t="shared" ref="F143:G147" si="15">F96+J96</f>
        <v>413</v>
      </c>
      <c r="G143" s="70">
        <f t="shared" si="15"/>
        <v>341</v>
      </c>
      <c r="H143" s="70">
        <f>F143-G143</f>
        <v>72</v>
      </c>
      <c r="I143" s="71">
        <f>G143/F143</f>
        <v>0.82566585956416461</v>
      </c>
      <c r="J143" s="72">
        <f t="shared" ref="J143:K147" si="16">F121</f>
        <v>1897</v>
      </c>
      <c r="K143" s="72">
        <f t="shared" si="16"/>
        <v>781</v>
      </c>
      <c r="L143" s="73">
        <f>J143-K143</f>
        <v>1116</v>
      </c>
      <c r="M143" s="71">
        <f>K143/J143</f>
        <v>0.41170268845545599</v>
      </c>
      <c r="N143" s="70">
        <f t="shared" ref="N143:O147" si="17">N96+R96</f>
        <v>106</v>
      </c>
      <c r="O143" s="70">
        <f t="shared" si="17"/>
        <v>42</v>
      </c>
      <c r="P143" s="70">
        <f>N143-O143</f>
        <v>64</v>
      </c>
      <c r="Q143" s="71">
        <f>O143/N143</f>
        <v>0.39622641509433965</v>
      </c>
      <c r="R143" s="72">
        <f t="shared" ref="R143:S147" si="18">J121</f>
        <v>416</v>
      </c>
      <c r="S143" s="72">
        <f t="shared" si="18"/>
        <v>97</v>
      </c>
      <c r="T143" s="73">
        <f>R143-S143</f>
        <v>319</v>
      </c>
      <c r="U143" s="71">
        <f>S143/R143</f>
        <v>0.23317307692307693</v>
      </c>
    </row>
    <row r="144" spans="1:21" ht="17.399999999999999">
      <c r="A144" s="170" t="s">
        <v>61</v>
      </c>
      <c r="B144" s="170"/>
      <c r="C144" s="170"/>
      <c r="D144" s="170"/>
      <c r="E144" s="170"/>
      <c r="F144" s="74">
        <f t="shared" si="15"/>
        <v>182</v>
      </c>
      <c r="G144" s="74">
        <f t="shared" si="15"/>
        <v>145</v>
      </c>
      <c r="H144" s="74">
        <f>F144-G144</f>
        <v>37</v>
      </c>
      <c r="I144" s="75">
        <f>G144/F144</f>
        <v>0.79670329670329665</v>
      </c>
      <c r="J144" s="76">
        <f t="shared" si="16"/>
        <v>1486</v>
      </c>
      <c r="K144" s="76">
        <f t="shared" si="16"/>
        <v>391</v>
      </c>
      <c r="L144" s="77">
        <f>J144-K144</f>
        <v>1095</v>
      </c>
      <c r="M144" s="75">
        <f>K144/J144</f>
        <v>0.26312247644683717</v>
      </c>
      <c r="N144" s="74">
        <f t="shared" si="17"/>
        <v>20</v>
      </c>
      <c r="O144" s="74">
        <f t="shared" si="17"/>
        <v>10</v>
      </c>
      <c r="P144" s="74">
        <f>N144-O144</f>
        <v>10</v>
      </c>
      <c r="Q144" s="75">
        <f>O144/N144</f>
        <v>0.5</v>
      </c>
      <c r="R144" s="76">
        <f t="shared" si="18"/>
        <v>432</v>
      </c>
      <c r="S144" s="76">
        <f t="shared" si="18"/>
        <v>61</v>
      </c>
      <c r="T144" s="77">
        <f>R144-S144</f>
        <v>371</v>
      </c>
      <c r="U144" s="75">
        <f>S144/R144</f>
        <v>0.14120370370370369</v>
      </c>
    </row>
    <row r="145" spans="1:21" ht="17.399999999999999">
      <c r="A145" s="171" t="s">
        <v>85</v>
      </c>
      <c r="B145" s="171"/>
      <c r="C145" s="171"/>
      <c r="D145" s="171"/>
      <c r="E145" s="171"/>
      <c r="F145" s="78">
        <f t="shared" si="15"/>
        <v>167</v>
      </c>
      <c r="G145" s="78">
        <f t="shared" si="15"/>
        <v>120</v>
      </c>
      <c r="H145" s="78">
        <f>F145-G145</f>
        <v>47</v>
      </c>
      <c r="I145" s="79">
        <f>G145/F145</f>
        <v>0.71856287425149701</v>
      </c>
      <c r="J145" s="80">
        <f t="shared" si="16"/>
        <v>1401</v>
      </c>
      <c r="K145" s="80">
        <f t="shared" si="16"/>
        <v>440</v>
      </c>
      <c r="L145" s="81">
        <f>J145-K145</f>
        <v>961</v>
      </c>
      <c r="M145" s="79">
        <f>K145/J145</f>
        <v>0.31406138472519629</v>
      </c>
      <c r="N145" s="78">
        <f t="shared" si="17"/>
        <v>20</v>
      </c>
      <c r="O145" s="78">
        <f t="shared" si="17"/>
        <v>8</v>
      </c>
      <c r="P145" s="78">
        <f>N145-O145</f>
        <v>12</v>
      </c>
      <c r="Q145" s="79">
        <f>O145/N145</f>
        <v>0.4</v>
      </c>
      <c r="R145" s="80">
        <f t="shared" si="18"/>
        <v>349</v>
      </c>
      <c r="S145" s="80">
        <f t="shared" si="18"/>
        <v>61</v>
      </c>
      <c r="T145" s="81">
        <f>R145-S145</f>
        <v>288</v>
      </c>
      <c r="U145" s="79">
        <f>S145/R145</f>
        <v>0.17478510028653296</v>
      </c>
    </row>
    <row r="146" spans="1:21" ht="17.399999999999999">
      <c r="A146" s="172" t="s">
        <v>109</v>
      </c>
      <c r="B146" s="172"/>
      <c r="C146" s="172"/>
      <c r="D146" s="172"/>
      <c r="E146" s="172"/>
      <c r="F146" s="82">
        <f t="shared" si="15"/>
        <v>176</v>
      </c>
      <c r="G146" s="82">
        <f t="shared" si="15"/>
        <v>104</v>
      </c>
      <c r="H146" s="82">
        <f>F146-G146</f>
        <v>72</v>
      </c>
      <c r="I146" s="83">
        <f>G146/F146</f>
        <v>0.59090909090909094</v>
      </c>
      <c r="J146" s="84">
        <f t="shared" si="16"/>
        <v>1920</v>
      </c>
      <c r="K146" s="84">
        <f t="shared" si="16"/>
        <v>710</v>
      </c>
      <c r="L146" s="85">
        <f>J146-K146</f>
        <v>1210</v>
      </c>
      <c r="M146" s="83">
        <f>K146/J146</f>
        <v>0.36979166666666669</v>
      </c>
      <c r="N146" s="82">
        <f t="shared" si="17"/>
        <v>29</v>
      </c>
      <c r="O146" s="82">
        <f t="shared" si="17"/>
        <v>8</v>
      </c>
      <c r="P146" s="82">
        <f>N146-O146</f>
        <v>21</v>
      </c>
      <c r="Q146" s="83">
        <f>O146/N146</f>
        <v>0.27586206896551724</v>
      </c>
      <c r="R146" s="84">
        <f t="shared" si="18"/>
        <v>453</v>
      </c>
      <c r="S146" s="84">
        <f t="shared" si="18"/>
        <v>49</v>
      </c>
      <c r="T146" s="85">
        <f>R146-S146</f>
        <v>404</v>
      </c>
      <c r="U146" s="83">
        <f>S146/R146</f>
        <v>0.10816777041942605</v>
      </c>
    </row>
    <row r="147" spans="1:21" ht="21">
      <c r="A147" s="158" t="s">
        <v>138</v>
      </c>
      <c r="B147" s="158"/>
      <c r="C147" s="158"/>
      <c r="D147" s="158"/>
      <c r="E147" s="158"/>
      <c r="F147" s="86">
        <f t="shared" si="15"/>
        <v>938</v>
      </c>
      <c r="G147" s="86">
        <f t="shared" si="15"/>
        <v>710</v>
      </c>
      <c r="H147" s="86">
        <f>F147-G147</f>
        <v>228</v>
      </c>
      <c r="I147" s="87">
        <f>G147/F147</f>
        <v>0.75692963752665243</v>
      </c>
      <c r="J147" s="88">
        <f t="shared" si="16"/>
        <v>6704</v>
      </c>
      <c r="K147" s="88">
        <f t="shared" si="16"/>
        <v>2322</v>
      </c>
      <c r="L147" s="89">
        <f>J147-K147</f>
        <v>4382</v>
      </c>
      <c r="M147" s="87">
        <f>K147/J147</f>
        <v>0.3463603818615752</v>
      </c>
      <c r="N147" s="86">
        <f t="shared" si="17"/>
        <v>175</v>
      </c>
      <c r="O147" s="86">
        <f t="shared" si="17"/>
        <v>68</v>
      </c>
      <c r="P147" s="86">
        <f>N147-O147</f>
        <v>107</v>
      </c>
      <c r="Q147" s="87">
        <f>O147/N147</f>
        <v>0.38857142857142857</v>
      </c>
      <c r="R147" s="88">
        <f t="shared" si="18"/>
        <v>1650</v>
      </c>
      <c r="S147" s="88">
        <f t="shared" si="18"/>
        <v>268</v>
      </c>
      <c r="T147" s="89">
        <f>R147-S147</f>
        <v>1382</v>
      </c>
      <c r="U147" s="87">
        <f>S147/R147</f>
        <v>0.16242424242424242</v>
      </c>
    </row>
  </sheetData>
  <mergeCells count="116">
    <mergeCell ref="A143:E143"/>
    <mergeCell ref="A144:E144"/>
    <mergeCell ref="A145:E145"/>
    <mergeCell ref="A146:E146"/>
    <mergeCell ref="A147:E147"/>
    <mergeCell ref="E116:T116"/>
    <mergeCell ref="E118:M118"/>
    <mergeCell ref="F119:I119"/>
    <mergeCell ref="J119:M119"/>
    <mergeCell ref="A137:U137"/>
    <mergeCell ref="A138:U138"/>
    <mergeCell ref="A139:U139"/>
    <mergeCell ref="A140:U140"/>
    <mergeCell ref="A141:E142"/>
    <mergeCell ref="F141:M141"/>
    <mergeCell ref="N141:U141"/>
    <mergeCell ref="F142:I142"/>
    <mergeCell ref="J142:M142"/>
    <mergeCell ref="N142:Q142"/>
    <mergeCell ref="R142:U142"/>
    <mergeCell ref="E114:H114"/>
    <mergeCell ref="I114:K114"/>
    <mergeCell ref="L114:N114"/>
    <mergeCell ref="O114:Q114"/>
    <mergeCell ref="R114:T114"/>
    <mergeCell ref="E115:H115"/>
    <mergeCell ref="I115:K115"/>
    <mergeCell ref="L115:N115"/>
    <mergeCell ref="O115:Q115"/>
    <mergeCell ref="R115:T115"/>
    <mergeCell ref="A100:E100"/>
    <mergeCell ref="A101:E101"/>
    <mergeCell ref="E111:T111"/>
    <mergeCell ref="E112:H112"/>
    <mergeCell ref="I112:K112"/>
    <mergeCell ref="L112:N112"/>
    <mergeCell ref="O112:Q112"/>
    <mergeCell ref="R112:T112"/>
    <mergeCell ref="E113:H113"/>
    <mergeCell ref="I113:K113"/>
    <mergeCell ref="L113:N113"/>
    <mergeCell ref="O113:Q113"/>
    <mergeCell ref="R113:T113"/>
    <mergeCell ref="V93:Y94"/>
    <mergeCell ref="F94:I94"/>
    <mergeCell ref="J94:M94"/>
    <mergeCell ref="N94:Q94"/>
    <mergeCell ref="R94:U94"/>
    <mergeCell ref="A96:E96"/>
    <mergeCell ref="A97:E97"/>
    <mergeCell ref="A98:E98"/>
    <mergeCell ref="A99:E99"/>
    <mergeCell ref="A85:E85"/>
    <mergeCell ref="A86:E86"/>
    <mergeCell ref="A87:E87"/>
    <mergeCell ref="A89:U89"/>
    <mergeCell ref="A90:U90"/>
    <mergeCell ref="A91:U91"/>
    <mergeCell ref="A92:U92"/>
    <mergeCell ref="A93:E95"/>
    <mergeCell ref="F93:M93"/>
    <mergeCell ref="N93:U93"/>
    <mergeCell ref="A70:E70"/>
    <mergeCell ref="A71:A84"/>
    <mergeCell ref="B71:B74"/>
    <mergeCell ref="C71:C72"/>
    <mergeCell ref="C73:C74"/>
    <mergeCell ref="B75:B79"/>
    <mergeCell ref="C75:C78"/>
    <mergeCell ref="B80:B81"/>
    <mergeCell ref="B83:B84"/>
    <mergeCell ref="C83:C84"/>
    <mergeCell ref="A53:E53"/>
    <mergeCell ref="A54:A69"/>
    <mergeCell ref="B54:B55"/>
    <mergeCell ref="C54:C55"/>
    <mergeCell ref="B56:B59"/>
    <mergeCell ref="C56:C59"/>
    <mergeCell ref="B60:B61"/>
    <mergeCell ref="C60:C61"/>
    <mergeCell ref="B63:B69"/>
    <mergeCell ref="C63:C68"/>
    <mergeCell ref="A37:E37"/>
    <mergeCell ref="A38:A52"/>
    <mergeCell ref="B38:B40"/>
    <mergeCell ref="C38:C39"/>
    <mergeCell ref="B41:B43"/>
    <mergeCell ref="C41:C43"/>
    <mergeCell ref="B44:B46"/>
    <mergeCell ref="C45:C46"/>
    <mergeCell ref="B47:B51"/>
    <mergeCell ref="C47:C51"/>
    <mergeCell ref="A7:A36"/>
    <mergeCell ref="B8:B25"/>
    <mergeCell ref="C9:C12"/>
    <mergeCell ref="C13:C23"/>
    <mergeCell ref="B26:B30"/>
    <mergeCell ref="C27:C30"/>
    <mergeCell ref="B32:B33"/>
    <mergeCell ref="C32:C33"/>
    <mergeCell ref="B34:B35"/>
    <mergeCell ref="C34:C35"/>
    <mergeCell ref="A1:U1"/>
    <mergeCell ref="A2:U2"/>
    <mergeCell ref="A3:U3"/>
    <mergeCell ref="A4:A6"/>
    <mergeCell ref="B4:B6"/>
    <mergeCell ref="C4:C6"/>
    <mergeCell ref="D4:D6"/>
    <mergeCell ref="E4:E6"/>
    <mergeCell ref="F4:M4"/>
    <mergeCell ref="N4:U4"/>
    <mergeCell ref="F5:I5"/>
    <mergeCell ref="J5:M5"/>
    <mergeCell ref="N5:Q5"/>
    <mergeCell ref="R5:U5"/>
  </mergeCells>
  <pageMargins left="0" right="0" top="0.39374999999999999" bottom="0.39374999999999999" header="0" footer="0"/>
  <pageSetup paperSize="9" firstPageNumber="0" orientation="portrait" horizontalDpi="300" verticalDpi="300"/>
  <headerFooter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7"/>
  <sheetViews>
    <sheetView zoomScale="82" zoomScaleNormal="82" workbookViewId="0"/>
  </sheetViews>
  <sheetFormatPr defaultRowHeight="13.8"/>
  <cols>
    <col min="1" max="4" width="10.59765625" customWidth="1"/>
    <col min="5" max="5" width="59.5" customWidth="1"/>
    <col min="6" max="25" width="10.59765625" customWidth="1"/>
    <col min="26" max="64" width="9" customWidth="1"/>
    <col min="65" max="1025" width="10.5" customWidth="1"/>
  </cols>
  <sheetData>
    <row r="1" spans="1:2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</row>
    <row r="2" spans="1:2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</row>
    <row r="3" spans="1:21">
      <c r="A3" s="12" t="s">
        <v>163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</row>
    <row r="4" spans="1:21">
      <c r="A4" s="11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9" t="s">
        <v>8</v>
      </c>
      <c r="G4" s="9"/>
      <c r="H4" s="9"/>
      <c r="I4" s="9"/>
      <c r="J4" s="9"/>
      <c r="K4" s="9"/>
      <c r="L4" s="9"/>
      <c r="M4" s="9"/>
      <c r="N4" s="9" t="s">
        <v>9</v>
      </c>
      <c r="O4" s="9"/>
      <c r="P4" s="9"/>
      <c r="Q4" s="9"/>
      <c r="R4" s="9"/>
      <c r="S4" s="9"/>
      <c r="T4" s="9"/>
      <c r="U4" s="9"/>
    </row>
    <row r="5" spans="1:21">
      <c r="A5" s="11"/>
      <c r="B5" s="10"/>
      <c r="C5" s="10"/>
      <c r="D5" s="10"/>
      <c r="E5" s="10"/>
      <c r="F5" s="9" t="s">
        <v>10</v>
      </c>
      <c r="G5" s="9"/>
      <c r="H5" s="9"/>
      <c r="I5" s="9"/>
      <c r="J5" s="9" t="s">
        <v>11</v>
      </c>
      <c r="K5" s="9"/>
      <c r="L5" s="9"/>
      <c r="M5" s="9"/>
      <c r="N5" s="9" t="s">
        <v>10</v>
      </c>
      <c r="O5" s="9"/>
      <c r="P5" s="9"/>
      <c r="Q5" s="9"/>
      <c r="R5" s="9" t="s">
        <v>11</v>
      </c>
      <c r="S5" s="9"/>
      <c r="T5" s="9"/>
      <c r="U5" s="9"/>
    </row>
    <row r="6" spans="1:21">
      <c r="A6" s="11"/>
      <c r="B6" s="10"/>
      <c r="C6" s="10"/>
      <c r="D6" s="10"/>
      <c r="E6" s="10"/>
      <c r="F6" s="18" t="s">
        <v>12</v>
      </c>
      <c r="G6" s="18" t="s">
        <v>13</v>
      </c>
      <c r="H6" s="18" t="s">
        <v>14</v>
      </c>
      <c r="I6" s="18" t="s">
        <v>15</v>
      </c>
      <c r="J6" s="18" t="s">
        <v>12</v>
      </c>
      <c r="K6" s="18" t="s">
        <v>13</v>
      </c>
      <c r="L6" s="18" t="s">
        <v>14</v>
      </c>
      <c r="M6" s="18" t="s">
        <v>15</v>
      </c>
      <c r="N6" s="18" t="s">
        <v>12</v>
      </c>
      <c r="O6" s="18" t="s">
        <v>13</v>
      </c>
      <c r="P6" s="18" t="s">
        <v>14</v>
      </c>
      <c r="Q6" s="18" t="s">
        <v>15</v>
      </c>
      <c r="R6" s="18" t="s">
        <v>12</v>
      </c>
      <c r="S6" s="18" t="s">
        <v>13</v>
      </c>
      <c r="T6" s="18" t="s">
        <v>14</v>
      </c>
      <c r="U6" s="18" t="s">
        <v>15</v>
      </c>
    </row>
    <row r="7" spans="1:21">
      <c r="A7" s="8" t="s">
        <v>16</v>
      </c>
      <c r="B7" s="19">
        <v>1</v>
      </c>
      <c r="C7" s="20" t="s">
        <v>17</v>
      </c>
      <c r="D7" s="20">
        <v>13669</v>
      </c>
      <c r="E7" s="21" t="s">
        <v>18</v>
      </c>
      <c r="F7" s="22">
        <v>14</v>
      </c>
      <c r="G7" s="23">
        <v>14</v>
      </c>
      <c r="H7" s="22">
        <f>F7-G7</f>
        <v>0</v>
      </c>
      <c r="I7" s="24">
        <f>G7/F7</f>
        <v>1</v>
      </c>
      <c r="J7" s="24"/>
      <c r="K7" s="23"/>
      <c r="L7" s="22"/>
      <c r="M7" s="24"/>
      <c r="N7" s="22"/>
      <c r="O7" s="23"/>
      <c r="P7" s="22"/>
      <c r="Q7" s="24"/>
      <c r="R7" s="22"/>
      <c r="S7" s="23"/>
      <c r="T7" s="22"/>
      <c r="U7" s="24"/>
    </row>
    <row r="8" spans="1:21">
      <c r="A8" s="8"/>
      <c r="B8" s="7">
        <v>2</v>
      </c>
      <c r="C8" s="20" t="s">
        <v>19</v>
      </c>
      <c r="D8" s="20">
        <v>1401</v>
      </c>
      <c r="E8" s="21" t="s">
        <v>20</v>
      </c>
      <c r="F8" s="22">
        <v>29</v>
      </c>
      <c r="G8" s="23">
        <v>29</v>
      </c>
      <c r="H8" s="22">
        <f>F8-G8</f>
        <v>0</v>
      </c>
      <c r="I8" s="24">
        <f>G8/F8</f>
        <v>1</v>
      </c>
      <c r="J8" s="25">
        <v>1</v>
      </c>
      <c r="K8" s="23">
        <v>1</v>
      </c>
      <c r="L8" s="22">
        <f>J8-K8</f>
        <v>0</v>
      </c>
      <c r="M8" s="24">
        <f>K8/J8</f>
        <v>1</v>
      </c>
      <c r="N8" s="22">
        <v>10</v>
      </c>
      <c r="O8" s="23">
        <v>9</v>
      </c>
      <c r="P8" s="22">
        <f>N8-O8</f>
        <v>1</v>
      </c>
      <c r="Q8" s="24">
        <f>O8/N8</f>
        <v>0.9</v>
      </c>
      <c r="R8" s="22"/>
      <c r="S8" s="23"/>
      <c r="T8" s="22"/>
      <c r="U8" s="24"/>
    </row>
    <row r="9" spans="1:21">
      <c r="A9" s="8"/>
      <c r="B9" s="7"/>
      <c r="C9" s="6" t="s">
        <v>21</v>
      </c>
      <c r="D9" s="20">
        <v>1472</v>
      </c>
      <c r="E9" s="21" t="s">
        <v>22</v>
      </c>
      <c r="F9" s="22">
        <v>0</v>
      </c>
      <c r="G9" s="23">
        <v>0</v>
      </c>
      <c r="H9" s="22">
        <f>F9-G9</f>
        <v>0</v>
      </c>
      <c r="I9" s="24"/>
      <c r="J9" s="25">
        <v>0</v>
      </c>
      <c r="K9" s="23"/>
      <c r="L9" s="22">
        <f>J9-K9</f>
        <v>0</v>
      </c>
      <c r="M9" s="24"/>
      <c r="N9" s="22"/>
      <c r="O9" s="23"/>
      <c r="P9" s="22"/>
      <c r="Q9" s="24"/>
      <c r="R9" s="22"/>
      <c r="S9" s="23"/>
      <c r="T9" s="22"/>
      <c r="U9" s="24"/>
    </row>
    <row r="10" spans="1:21">
      <c r="A10" s="8"/>
      <c r="B10" s="7"/>
      <c r="C10" s="6"/>
      <c r="D10" s="20">
        <v>1441</v>
      </c>
      <c r="E10" s="21" t="s">
        <v>23</v>
      </c>
      <c r="F10" s="22"/>
      <c r="G10" s="23"/>
      <c r="H10" s="22"/>
      <c r="I10" s="24"/>
      <c r="J10" s="25"/>
      <c r="K10" s="23"/>
      <c r="L10" s="22"/>
      <c r="M10" s="24"/>
      <c r="N10" s="22">
        <v>10</v>
      </c>
      <c r="O10" s="23">
        <v>7</v>
      </c>
      <c r="P10" s="22">
        <f>N10-O10</f>
        <v>3</v>
      </c>
      <c r="Q10" s="24">
        <f>O10/N10</f>
        <v>0.7</v>
      </c>
      <c r="R10" s="22"/>
      <c r="S10" s="23"/>
      <c r="T10" s="22"/>
      <c r="U10" s="24"/>
    </row>
    <row r="11" spans="1:21">
      <c r="A11" s="8"/>
      <c r="B11" s="7"/>
      <c r="C11" s="6"/>
      <c r="D11" s="20">
        <v>1529</v>
      </c>
      <c r="E11" s="21" t="s">
        <v>24</v>
      </c>
      <c r="F11" s="22">
        <v>45</v>
      </c>
      <c r="G11" s="23">
        <v>42</v>
      </c>
      <c r="H11" s="22">
        <f t="shared" ref="H11:H17" si="0">F11-G11</f>
        <v>3</v>
      </c>
      <c r="I11" s="24">
        <f t="shared" ref="I11:I17" si="1">G11/F11</f>
        <v>0.93333333333333335</v>
      </c>
      <c r="J11" s="25"/>
      <c r="K11" s="23"/>
      <c r="L11" s="22"/>
      <c r="M11" s="24"/>
      <c r="N11" s="22"/>
      <c r="O11" s="23"/>
      <c r="P11" s="22"/>
      <c r="Q11" s="24"/>
      <c r="R11" s="22"/>
      <c r="S11" s="23"/>
      <c r="T11" s="22"/>
      <c r="U11" s="24"/>
    </row>
    <row r="12" spans="1:21">
      <c r="A12" s="8"/>
      <c r="B12" s="7"/>
      <c r="C12" s="6"/>
      <c r="D12" s="20">
        <v>1482</v>
      </c>
      <c r="E12" s="21" t="s">
        <v>25</v>
      </c>
      <c r="F12" s="22">
        <v>32</v>
      </c>
      <c r="G12" s="23">
        <v>21</v>
      </c>
      <c r="H12" s="22">
        <f t="shared" si="0"/>
        <v>11</v>
      </c>
      <c r="I12" s="24">
        <f t="shared" si="1"/>
        <v>0.65625</v>
      </c>
      <c r="J12" s="25"/>
      <c r="K12" s="23"/>
      <c r="L12" s="22"/>
      <c r="M12" s="24"/>
      <c r="N12" s="22">
        <v>25</v>
      </c>
      <c r="O12" s="23">
        <v>0</v>
      </c>
      <c r="P12" s="22">
        <f>N12-O12</f>
        <v>25</v>
      </c>
      <c r="Q12" s="24">
        <f>O12/N12</f>
        <v>0</v>
      </c>
      <c r="R12" s="22"/>
      <c r="S12" s="23"/>
      <c r="T12" s="22"/>
      <c r="U12" s="24"/>
    </row>
    <row r="13" spans="1:21">
      <c r="A13" s="8"/>
      <c r="B13" s="7"/>
      <c r="C13" s="6" t="s">
        <v>26</v>
      </c>
      <c r="D13" s="20"/>
      <c r="E13" s="21" t="s">
        <v>27</v>
      </c>
      <c r="F13" s="22">
        <v>30</v>
      </c>
      <c r="G13" s="23">
        <v>30</v>
      </c>
      <c r="H13" s="22">
        <f t="shared" si="0"/>
        <v>0</v>
      </c>
      <c r="I13" s="24">
        <f t="shared" si="1"/>
        <v>1</v>
      </c>
      <c r="J13" s="25">
        <v>0</v>
      </c>
      <c r="K13" s="23"/>
      <c r="L13" s="22">
        <f>J13-K13</f>
        <v>0</v>
      </c>
      <c r="M13" s="24"/>
      <c r="N13" s="22"/>
      <c r="O13" s="23"/>
      <c r="P13" s="22"/>
      <c r="Q13" s="24"/>
      <c r="R13" s="22"/>
      <c r="S13" s="23"/>
      <c r="T13" s="22"/>
      <c r="U13" s="24"/>
    </row>
    <row r="14" spans="1:21">
      <c r="A14" s="8"/>
      <c r="B14" s="7"/>
      <c r="C14" s="6"/>
      <c r="D14" s="20"/>
      <c r="E14" s="21" t="s">
        <v>28</v>
      </c>
      <c r="F14" s="22">
        <v>10</v>
      </c>
      <c r="G14" s="23">
        <v>8</v>
      </c>
      <c r="H14" s="22">
        <f t="shared" si="0"/>
        <v>2</v>
      </c>
      <c r="I14" s="24">
        <f t="shared" si="1"/>
        <v>0.8</v>
      </c>
      <c r="J14" s="25"/>
      <c r="K14" s="23"/>
      <c r="L14" s="22"/>
      <c r="M14" s="24"/>
      <c r="N14" s="22"/>
      <c r="O14" s="23"/>
      <c r="P14" s="22"/>
      <c r="Q14" s="24"/>
      <c r="R14" s="22"/>
      <c r="S14" s="23"/>
      <c r="T14" s="22"/>
      <c r="U14" s="24"/>
    </row>
    <row r="15" spans="1:21">
      <c r="A15" s="8"/>
      <c r="B15" s="7"/>
      <c r="C15" s="6"/>
      <c r="D15" s="20"/>
      <c r="E15" s="21" t="s">
        <v>29</v>
      </c>
      <c r="F15" s="22">
        <v>2</v>
      </c>
      <c r="G15" s="23">
        <v>1</v>
      </c>
      <c r="H15" s="22">
        <f t="shared" si="0"/>
        <v>1</v>
      </c>
      <c r="I15" s="24">
        <f t="shared" si="1"/>
        <v>0.5</v>
      </c>
      <c r="J15" s="25"/>
      <c r="K15" s="23"/>
      <c r="L15" s="22"/>
      <c r="M15" s="24"/>
      <c r="N15" s="22"/>
      <c r="O15" s="23"/>
      <c r="P15" s="22"/>
      <c r="Q15" s="24"/>
      <c r="R15" s="22"/>
      <c r="S15" s="23"/>
      <c r="T15" s="22"/>
      <c r="U15" s="24"/>
    </row>
    <row r="16" spans="1:21">
      <c r="A16" s="8"/>
      <c r="B16" s="7"/>
      <c r="C16" s="6"/>
      <c r="D16" s="20"/>
      <c r="E16" s="21" t="s">
        <v>30</v>
      </c>
      <c r="F16" s="22">
        <v>23</v>
      </c>
      <c r="G16" s="23">
        <v>15</v>
      </c>
      <c r="H16" s="22">
        <f t="shared" si="0"/>
        <v>8</v>
      </c>
      <c r="I16" s="24">
        <f t="shared" si="1"/>
        <v>0.65217391304347827</v>
      </c>
      <c r="J16" s="25"/>
      <c r="K16" s="23"/>
      <c r="L16" s="22"/>
      <c r="M16" s="24"/>
      <c r="N16" s="22"/>
      <c r="O16" s="23"/>
      <c r="P16" s="22"/>
      <c r="Q16" s="24"/>
      <c r="R16" s="22"/>
      <c r="S16" s="23"/>
      <c r="T16" s="22"/>
      <c r="U16" s="24"/>
    </row>
    <row r="17" spans="1:21">
      <c r="A17" s="8"/>
      <c r="B17" s="7"/>
      <c r="C17" s="6"/>
      <c r="D17" s="20"/>
      <c r="E17" s="21" t="s">
        <v>31</v>
      </c>
      <c r="F17" s="22">
        <v>30</v>
      </c>
      <c r="G17" s="23">
        <v>25</v>
      </c>
      <c r="H17" s="22">
        <f t="shared" si="0"/>
        <v>5</v>
      </c>
      <c r="I17" s="24">
        <f t="shared" si="1"/>
        <v>0.83333333333333337</v>
      </c>
      <c r="J17" s="25"/>
      <c r="K17" s="23"/>
      <c r="L17" s="22"/>
      <c r="M17" s="24"/>
      <c r="N17" s="22">
        <v>2</v>
      </c>
      <c r="O17" s="23">
        <v>0</v>
      </c>
      <c r="P17" s="22">
        <f>N17-O17</f>
        <v>2</v>
      </c>
      <c r="Q17" s="24">
        <f>O17/N17</f>
        <v>0</v>
      </c>
      <c r="R17" s="22"/>
      <c r="S17" s="23"/>
      <c r="T17" s="22"/>
      <c r="U17" s="24"/>
    </row>
    <row r="18" spans="1:21">
      <c r="A18" s="8"/>
      <c r="B18" s="7"/>
      <c r="C18" s="6"/>
      <c r="D18" s="20"/>
      <c r="E18" s="21" t="s">
        <v>32</v>
      </c>
      <c r="F18" s="22"/>
      <c r="G18" s="23"/>
      <c r="H18" s="22"/>
      <c r="I18" s="24"/>
      <c r="J18" s="25"/>
      <c r="K18" s="23"/>
      <c r="L18" s="22"/>
      <c r="M18" s="24"/>
      <c r="N18" s="22">
        <v>34</v>
      </c>
      <c r="O18" s="23">
        <v>24</v>
      </c>
      <c r="P18" s="22">
        <f>N18-O18</f>
        <v>10</v>
      </c>
      <c r="Q18" s="24">
        <f>O18/N18</f>
        <v>0.70588235294117652</v>
      </c>
      <c r="R18" s="22"/>
      <c r="S18" s="23"/>
      <c r="T18" s="22"/>
      <c r="U18" s="24"/>
    </row>
    <row r="19" spans="1:21">
      <c r="A19" s="8"/>
      <c r="B19" s="7"/>
      <c r="C19" s="6"/>
      <c r="D19" s="20"/>
      <c r="E19" s="21" t="s">
        <v>33</v>
      </c>
      <c r="F19" s="22">
        <v>29</v>
      </c>
      <c r="G19" s="23">
        <v>25</v>
      </c>
      <c r="H19" s="22">
        <f t="shared" ref="H19:H26" si="2">F19-G19</f>
        <v>4</v>
      </c>
      <c r="I19" s="24">
        <f t="shared" ref="I19:I26" si="3">G19/F19</f>
        <v>0.86206896551724133</v>
      </c>
      <c r="J19" s="25"/>
      <c r="K19" s="23"/>
      <c r="L19" s="22"/>
      <c r="M19" s="24"/>
      <c r="N19" s="22"/>
      <c r="O19" s="23"/>
      <c r="P19" s="22"/>
      <c r="Q19" s="24"/>
      <c r="R19" s="22"/>
      <c r="S19" s="23"/>
      <c r="T19" s="22"/>
      <c r="U19" s="24"/>
    </row>
    <row r="20" spans="1:21">
      <c r="A20" s="8"/>
      <c r="B20" s="7"/>
      <c r="C20" s="6"/>
      <c r="D20" s="20"/>
      <c r="E20" s="21" t="s">
        <v>34</v>
      </c>
      <c r="F20" s="22">
        <v>10</v>
      </c>
      <c r="G20" s="23">
        <v>4</v>
      </c>
      <c r="H20" s="22">
        <f t="shared" si="2"/>
        <v>6</v>
      </c>
      <c r="I20" s="24">
        <f t="shared" si="3"/>
        <v>0.4</v>
      </c>
      <c r="J20" s="25"/>
      <c r="K20" s="23"/>
      <c r="L20" s="22"/>
      <c r="M20" s="24"/>
      <c r="N20" s="22"/>
      <c r="O20" s="23"/>
      <c r="P20" s="22"/>
      <c r="Q20" s="24"/>
      <c r="R20" s="22"/>
      <c r="S20" s="23"/>
      <c r="T20" s="22"/>
      <c r="U20" s="24"/>
    </row>
    <row r="21" spans="1:21">
      <c r="A21" s="8"/>
      <c r="B21" s="7"/>
      <c r="C21" s="6"/>
      <c r="D21" s="20"/>
      <c r="E21" s="21" t="s">
        <v>35</v>
      </c>
      <c r="F21" s="22">
        <v>8</v>
      </c>
      <c r="G21" s="23">
        <v>2</v>
      </c>
      <c r="H21" s="22">
        <f t="shared" si="2"/>
        <v>6</v>
      </c>
      <c r="I21" s="24">
        <f t="shared" si="3"/>
        <v>0.25</v>
      </c>
      <c r="J21" s="25"/>
      <c r="K21" s="23"/>
      <c r="L21" s="22"/>
      <c r="M21" s="24"/>
      <c r="N21" s="22"/>
      <c r="O21" s="23"/>
      <c r="P21" s="22"/>
      <c r="Q21" s="24"/>
      <c r="R21" s="22"/>
      <c r="S21" s="23"/>
      <c r="T21" s="22"/>
      <c r="U21" s="24"/>
    </row>
    <row r="22" spans="1:21">
      <c r="A22" s="8"/>
      <c r="B22" s="7"/>
      <c r="C22" s="6"/>
      <c r="D22" s="20"/>
      <c r="E22" s="21" t="s">
        <v>36</v>
      </c>
      <c r="F22" s="22">
        <v>10</v>
      </c>
      <c r="G22" s="23">
        <v>10</v>
      </c>
      <c r="H22" s="22">
        <f t="shared" si="2"/>
        <v>0</v>
      </c>
      <c r="I22" s="24">
        <f t="shared" si="3"/>
        <v>1</v>
      </c>
      <c r="J22" s="25"/>
      <c r="K22" s="23"/>
      <c r="L22" s="22"/>
      <c r="M22" s="24"/>
      <c r="N22" s="22">
        <v>4</v>
      </c>
      <c r="O22" s="23">
        <v>4</v>
      </c>
      <c r="P22" s="22">
        <f>N22-O22</f>
        <v>0</v>
      </c>
      <c r="Q22" s="24">
        <f>O22/N22</f>
        <v>1</v>
      </c>
      <c r="R22" s="22"/>
      <c r="S22" s="23"/>
      <c r="T22" s="22"/>
      <c r="U22" s="24"/>
    </row>
    <row r="23" spans="1:21">
      <c r="A23" s="8"/>
      <c r="B23" s="7"/>
      <c r="C23" s="6"/>
      <c r="D23" s="20"/>
      <c r="E23" s="21" t="s">
        <v>37</v>
      </c>
      <c r="F23" s="22">
        <v>30</v>
      </c>
      <c r="G23" s="23">
        <v>13</v>
      </c>
      <c r="H23" s="22">
        <f t="shared" si="2"/>
        <v>17</v>
      </c>
      <c r="I23" s="24">
        <f t="shared" si="3"/>
        <v>0.43333333333333335</v>
      </c>
      <c r="J23" s="25"/>
      <c r="K23" s="23"/>
      <c r="L23" s="22"/>
      <c r="M23" s="24"/>
      <c r="N23" s="22">
        <v>8</v>
      </c>
      <c r="O23" s="23">
        <v>3</v>
      </c>
      <c r="P23" s="22">
        <f>N23-O23</f>
        <v>5</v>
      </c>
      <c r="Q23" s="24">
        <f>O23/N23</f>
        <v>0.375</v>
      </c>
      <c r="R23" s="22"/>
      <c r="S23" s="23"/>
      <c r="T23" s="22"/>
      <c r="U23" s="24"/>
    </row>
    <row r="24" spans="1:21">
      <c r="A24" s="8"/>
      <c r="B24" s="7"/>
      <c r="C24" s="20" t="s">
        <v>38</v>
      </c>
      <c r="D24" s="20"/>
      <c r="E24" s="21" t="s">
        <v>39</v>
      </c>
      <c r="F24" s="22">
        <v>10</v>
      </c>
      <c r="G24" s="23">
        <v>10</v>
      </c>
      <c r="H24" s="22">
        <f t="shared" si="2"/>
        <v>0</v>
      </c>
      <c r="I24" s="24">
        <f t="shared" si="3"/>
        <v>1</v>
      </c>
      <c r="J24" s="25"/>
      <c r="K24" s="23"/>
      <c r="L24" s="22"/>
      <c r="M24" s="24"/>
      <c r="N24" s="22"/>
      <c r="O24" s="23"/>
      <c r="P24" s="22"/>
      <c r="Q24" s="24"/>
      <c r="R24" s="22"/>
      <c r="S24" s="23"/>
      <c r="T24" s="22"/>
      <c r="U24" s="24"/>
    </row>
    <row r="25" spans="1:21">
      <c r="A25" s="8"/>
      <c r="B25" s="7"/>
      <c r="C25" s="20" t="s">
        <v>40</v>
      </c>
      <c r="D25" s="20"/>
      <c r="E25" s="21" t="s">
        <v>41</v>
      </c>
      <c r="F25" s="22">
        <v>9</v>
      </c>
      <c r="G25" s="23">
        <v>7</v>
      </c>
      <c r="H25" s="22">
        <f t="shared" si="2"/>
        <v>2</v>
      </c>
      <c r="I25" s="24">
        <f t="shared" si="3"/>
        <v>0.77777777777777779</v>
      </c>
      <c r="J25" s="25"/>
      <c r="K25" s="23"/>
      <c r="L25" s="22"/>
      <c r="M25" s="24"/>
      <c r="N25" s="22">
        <v>3</v>
      </c>
      <c r="O25" s="23">
        <v>3</v>
      </c>
      <c r="P25" s="22">
        <f>N25-O25</f>
        <v>0</v>
      </c>
      <c r="Q25" s="24">
        <f>O25/N25</f>
        <v>1</v>
      </c>
      <c r="R25" s="22"/>
      <c r="S25" s="23"/>
      <c r="T25" s="22"/>
      <c r="U25" s="24"/>
    </row>
    <row r="26" spans="1:21">
      <c r="A26" s="8"/>
      <c r="B26" s="7">
        <v>3</v>
      </c>
      <c r="C26" s="20" t="s">
        <v>42</v>
      </c>
      <c r="D26" s="20">
        <v>2414</v>
      </c>
      <c r="E26" s="21" t="s">
        <v>43</v>
      </c>
      <c r="F26" s="22">
        <v>0</v>
      </c>
      <c r="G26" s="23">
        <v>0</v>
      </c>
      <c r="H26" s="22">
        <f t="shared" si="2"/>
        <v>0</v>
      </c>
      <c r="I26" s="24" t="e">
        <f t="shared" si="3"/>
        <v>#DIV/0!</v>
      </c>
      <c r="J26" s="25"/>
      <c r="K26" s="23"/>
      <c r="L26" s="22"/>
      <c r="M26" s="24"/>
      <c r="N26" s="22"/>
      <c r="O26" s="23"/>
      <c r="P26" s="22"/>
      <c r="Q26" s="24"/>
      <c r="R26" s="22"/>
      <c r="S26" s="23"/>
      <c r="T26" s="22"/>
      <c r="U26" s="24"/>
    </row>
    <row r="27" spans="1:21">
      <c r="A27" s="8"/>
      <c r="B27" s="7"/>
      <c r="C27" s="6" t="s">
        <v>44</v>
      </c>
      <c r="D27" s="20">
        <v>14747</v>
      </c>
      <c r="E27" s="21" t="s">
        <v>45</v>
      </c>
      <c r="F27" s="22"/>
      <c r="G27" s="23"/>
      <c r="H27" s="22"/>
      <c r="I27" s="24"/>
      <c r="J27" s="25"/>
      <c r="K27" s="23"/>
      <c r="L27" s="22"/>
      <c r="M27" s="24"/>
      <c r="N27" s="22"/>
      <c r="O27" s="23"/>
      <c r="P27" s="22"/>
      <c r="Q27" s="24"/>
      <c r="R27" s="22"/>
      <c r="S27" s="23"/>
      <c r="T27" s="22"/>
      <c r="U27" s="24"/>
    </row>
    <row r="28" spans="1:21">
      <c r="A28" s="8"/>
      <c r="B28" s="7"/>
      <c r="C28" s="6"/>
      <c r="D28" s="20">
        <v>14887</v>
      </c>
      <c r="E28" s="21" t="s">
        <v>46</v>
      </c>
      <c r="F28" s="22">
        <v>12</v>
      </c>
      <c r="G28" s="23">
        <v>12</v>
      </c>
      <c r="H28" s="22">
        <f t="shared" ref="H28:H52" si="4">F28-G28</f>
        <v>0</v>
      </c>
      <c r="I28" s="24">
        <f t="shared" ref="I28:I59" si="5">G28/F28</f>
        <v>1</v>
      </c>
      <c r="J28" s="25">
        <v>4</v>
      </c>
      <c r="K28" s="23"/>
      <c r="L28" s="22">
        <f>J28-K28</f>
        <v>4</v>
      </c>
      <c r="M28" s="24">
        <f>K28/J28</f>
        <v>0</v>
      </c>
      <c r="N28" s="22"/>
      <c r="O28" s="23"/>
      <c r="P28" s="22"/>
      <c r="Q28" s="24"/>
      <c r="R28" s="22"/>
      <c r="S28" s="23"/>
      <c r="T28" s="22"/>
      <c r="U28" s="24"/>
    </row>
    <row r="29" spans="1:21">
      <c r="A29" s="8"/>
      <c r="B29" s="7"/>
      <c r="C29" s="6"/>
      <c r="D29" s="20">
        <v>14754</v>
      </c>
      <c r="E29" s="21" t="s">
        <v>47</v>
      </c>
      <c r="F29" s="22">
        <v>12</v>
      </c>
      <c r="G29" s="23">
        <v>9</v>
      </c>
      <c r="H29" s="22">
        <f t="shared" si="4"/>
        <v>3</v>
      </c>
      <c r="I29" s="24">
        <f t="shared" si="5"/>
        <v>0.75</v>
      </c>
      <c r="J29" s="25"/>
      <c r="K29" s="23"/>
      <c r="L29" s="22"/>
      <c r="M29" s="24"/>
      <c r="N29" s="22"/>
      <c r="O29" s="23"/>
      <c r="P29" s="22"/>
      <c r="Q29" s="24"/>
      <c r="R29" s="22"/>
      <c r="S29" s="23"/>
      <c r="T29" s="22"/>
      <c r="U29" s="24"/>
    </row>
    <row r="30" spans="1:21">
      <c r="A30" s="8"/>
      <c r="B30" s="7"/>
      <c r="C30" s="6"/>
      <c r="D30" s="20">
        <v>14701</v>
      </c>
      <c r="E30" s="21" t="s">
        <v>48</v>
      </c>
      <c r="F30" s="22">
        <v>6</v>
      </c>
      <c r="G30" s="23">
        <v>6</v>
      </c>
      <c r="H30" s="22">
        <f t="shared" si="4"/>
        <v>0</v>
      </c>
      <c r="I30" s="24">
        <f t="shared" si="5"/>
        <v>1</v>
      </c>
      <c r="J30" s="25">
        <v>8</v>
      </c>
      <c r="K30" s="23"/>
      <c r="L30" s="22">
        <f>J30-K30</f>
        <v>8</v>
      </c>
      <c r="M30" s="24">
        <f>K30/J30</f>
        <v>0</v>
      </c>
      <c r="N30" s="22"/>
      <c r="O30" s="23"/>
      <c r="P30" s="22"/>
      <c r="Q30" s="24"/>
      <c r="R30" s="22">
        <v>3</v>
      </c>
      <c r="S30" s="23">
        <v>3</v>
      </c>
      <c r="T30" s="22">
        <f>R30-S30</f>
        <v>0</v>
      </c>
      <c r="U30" s="24">
        <f>S30/R30</f>
        <v>1</v>
      </c>
    </row>
    <row r="31" spans="1:21">
      <c r="A31" s="8"/>
      <c r="B31" s="19">
        <v>4</v>
      </c>
      <c r="C31" s="20" t="s">
        <v>49</v>
      </c>
      <c r="D31" s="20">
        <v>9800</v>
      </c>
      <c r="E31" s="21" t="s">
        <v>50</v>
      </c>
      <c r="F31" s="22">
        <v>4</v>
      </c>
      <c r="G31" s="23">
        <v>1</v>
      </c>
      <c r="H31" s="22">
        <f t="shared" si="4"/>
        <v>3</v>
      </c>
      <c r="I31" s="24">
        <f t="shared" si="5"/>
        <v>0.25</v>
      </c>
      <c r="J31" s="25">
        <v>1</v>
      </c>
      <c r="K31" s="23"/>
      <c r="L31" s="22">
        <f>J31-K31</f>
        <v>1</v>
      </c>
      <c r="M31" s="24">
        <f>K31/J31</f>
        <v>0</v>
      </c>
      <c r="N31" s="22"/>
      <c r="O31" s="23"/>
      <c r="P31" s="22"/>
      <c r="Q31" s="24"/>
      <c r="R31" s="22"/>
      <c r="S31" s="23"/>
      <c r="T31" s="22"/>
      <c r="U31" s="24"/>
    </row>
    <row r="32" spans="1:21">
      <c r="A32" s="8"/>
      <c r="B32" s="7">
        <v>5</v>
      </c>
      <c r="C32" s="6" t="s">
        <v>51</v>
      </c>
      <c r="D32" s="20">
        <v>9258</v>
      </c>
      <c r="E32" s="21" t="s">
        <v>52</v>
      </c>
      <c r="F32" s="22">
        <v>14</v>
      </c>
      <c r="G32" s="23">
        <v>14</v>
      </c>
      <c r="H32" s="22">
        <f t="shared" si="4"/>
        <v>0</v>
      </c>
      <c r="I32" s="24">
        <f t="shared" si="5"/>
        <v>1</v>
      </c>
      <c r="J32" s="25">
        <v>0</v>
      </c>
      <c r="K32" s="23"/>
      <c r="L32" s="22">
        <f>J32-K32</f>
        <v>0</v>
      </c>
      <c r="M32" s="24"/>
      <c r="N32" s="22"/>
      <c r="O32" s="23"/>
      <c r="P32" s="22"/>
      <c r="Q32" s="24"/>
      <c r="R32" s="22"/>
      <c r="S32" s="23"/>
      <c r="T32" s="22"/>
      <c r="U32" s="24"/>
    </row>
    <row r="33" spans="1:25">
      <c r="A33" s="8"/>
      <c r="B33" s="7"/>
      <c r="C33" s="6"/>
      <c r="D33" s="20">
        <v>9222</v>
      </c>
      <c r="E33" s="21" t="s">
        <v>53</v>
      </c>
      <c r="F33" s="22">
        <v>9</v>
      </c>
      <c r="G33" s="23">
        <v>9</v>
      </c>
      <c r="H33" s="22">
        <f t="shared" si="4"/>
        <v>0</v>
      </c>
      <c r="I33" s="24">
        <f t="shared" si="5"/>
        <v>1</v>
      </c>
      <c r="J33" s="25"/>
      <c r="K33" s="23"/>
      <c r="L33" s="22"/>
      <c r="M33" s="24"/>
      <c r="N33" s="22">
        <v>4</v>
      </c>
      <c r="O33" s="23">
        <v>2</v>
      </c>
      <c r="P33" s="22">
        <f>N33-O33</f>
        <v>2</v>
      </c>
      <c r="Q33" s="24">
        <f>O33/N33</f>
        <v>0.5</v>
      </c>
      <c r="R33" s="22"/>
      <c r="S33" s="23"/>
      <c r="T33" s="22"/>
      <c r="U33" s="24"/>
    </row>
    <row r="34" spans="1:25">
      <c r="A34" s="8"/>
      <c r="B34" s="7">
        <v>6</v>
      </c>
      <c r="C34" s="6" t="s">
        <v>54</v>
      </c>
      <c r="D34" s="20">
        <v>17975</v>
      </c>
      <c r="E34" s="21" t="s">
        <v>55</v>
      </c>
      <c r="F34" s="22">
        <v>6</v>
      </c>
      <c r="G34" s="23">
        <v>3</v>
      </c>
      <c r="H34" s="22">
        <f t="shared" si="4"/>
        <v>3</v>
      </c>
      <c r="I34" s="24">
        <f t="shared" si="5"/>
        <v>0.5</v>
      </c>
      <c r="J34" s="25"/>
      <c r="K34" s="23"/>
      <c r="L34" s="22" t="s">
        <v>56</v>
      </c>
      <c r="M34" s="24"/>
      <c r="N34" s="22"/>
      <c r="O34" s="23"/>
      <c r="P34" s="22"/>
      <c r="Q34" s="24"/>
      <c r="R34" s="22"/>
      <c r="S34" s="23"/>
      <c r="T34" s="22"/>
      <c r="U34" s="24"/>
    </row>
    <row r="35" spans="1:25">
      <c r="A35" s="8"/>
      <c r="B35" s="7"/>
      <c r="C35" s="6"/>
      <c r="D35" s="20">
        <v>18075</v>
      </c>
      <c r="E35" s="21" t="s">
        <v>57</v>
      </c>
      <c r="F35" s="22">
        <v>5</v>
      </c>
      <c r="G35" s="23">
        <v>5</v>
      </c>
      <c r="H35" s="22">
        <f t="shared" si="4"/>
        <v>0</v>
      </c>
      <c r="I35" s="24">
        <f t="shared" si="5"/>
        <v>1</v>
      </c>
      <c r="J35" s="25"/>
      <c r="K35" s="23"/>
      <c r="L35" s="22" t="s">
        <v>56</v>
      </c>
      <c r="M35" s="24"/>
      <c r="N35" s="22">
        <v>3</v>
      </c>
      <c r="O35" s="23">
        <v>2</v>
      </c>
      <c r="P35" s="22">
        <f>N35-O35</f>
        <v>1</v>
      </c>
      <c r="Q35" s="24">
        <f>O35/N35</f>
        <v>0.66666666666666663</v>
      </c>
      <c r="R35" s="22"/>
      <c r="S35" s="23"/>
      <c r="T35" s="22"/>
      <c r="U35" s="24"/>
    </row>
    <row r="36" spans="1:25">
      <c r="A36" s="8"/>
      <c r="B36" s="19">
        <v>21</v>
      </c>
      <c r="C36" s="20" t="s">
        <v>58</v>
      </c>
      <c r="D36" s="20">
        <v>17053</v>
      </c>
      <c r="E36" s="21" t="s">
        <v>59</v>
      </c>
      <c r="F36" s="22">
        <v>10</v>
      </c>
      <c r="G36" s="23">
        <v>3</v>
      </c>
      <c r="H36" s="22">
        <f t="shared" si="4"/>
        <v>7</v>
      </c>
      <c r="I36" s="24">
        <f t="shared" si="5"/>
        <v>0.3</v>
      </c>
      <c r="J36" s="25"/>
      <c r="K36" s="23"/>
      <c r="L36" s="22" t="s">
        <v>56</v>
      </c>
      <c r="M36" s="24"/>
      <c r="N36" s="22"/>
      <c r="O36" s="23"/>
      <c r="P36" s="22"/>
      <c r="Q36" s="24"/>
      <c r="R36" s="22"/>
      <c r="S36" s="23"/>
      <c r="T36" s="22"/>
      <c r="U36" s="24"/>
    </row>
    <row r="37" spans="1:25">
      <c r="A37" s="5" t="s">
        <v>60</v>
      </c>
      <c r="B37" s="5"/>
      <c r="C37" s="5"/>
      <c r="D37" s="5"/>
      <c r="E37" s="5"/>
      <c r="F37" s="16">
        <f>SUM(F7:F36)</f>
        <v>399</v>
      </c>
      <c r="G37" s="16">
        <f>SUM(G7:G36)</f>
        <v>318</v>
      </c>
      <c r="H37" s="16">
        <f t="shared" si="4"/>
        <v>81</v>
      </c>
      <c r="I37" s="27">
        <f t="shared" si="5"/>
        <v>0.79699248120300747</v>
      </c>
      <c r="J37" s="16">
        <f>SUM(J7:J36)</f>
        <v>14</v>
      </c>
      <c r="K37" s="16"/>
      <c r="L37" s="16">
        <f>J37-K37</f>
        <v>14</v>
      </c>
      <c r="M37" s="27">
        <f>K37/J37</f>
        <v>0</v>
      </c>
      <c r="N37" s="16">
        <f>SUM(N7:N36)</f>
        <v>103</v>
      </c>
      <c r="O37" s="16">
        <f>SUM(O7:O36)</f>
        <v>54</v>
      </c>
      <c r="P37" s="16">
        <f>SUM(P7:P36)</f>
        <v>49</v>
      </c>
      <c r="Q37" s="27">
        <f>O37/N37</f>
        <v>0.52427184466019416</v>
      </c>
      <c r="R37" s="16">
        <f>SUM(R7:R36)</f>
        <v>3</v>
      </c>
      <c r="S37" s="16">
        <f>SUM(S7:S36)</f>
        <v>3</v>
      </c>
      <c r="T37" s="16">
        <f>SUM(T7:T36)</f>
        <v>0</v>
      </c>
      <c r="U37" s="27">
        <f>S37/R37</f>
        <v>1</v>
      </c>
      <c r="V37" s="28"/>
      <c r="W37" s="28"/>
      <c r="X37" s="28"/>
      <c r="Y37" s="28"/>
    </row>
    <row r="38" spans="1:25">
      <c r="A38" s="4" t="s">
        <v>61</v>
      </c>
      <c r="B38" s="3">
        <v>7</v>
      </c>
      <c r="C38" s="2" t="s">
        <v>62</v>
      </c>
      <c r="D38" s="30">
        <v>14087</v>
      </c>
      <c r="E38" s="31" t="s">
        <v>63</v>
      </c>
      <c r="F38" s="32">
        <v>8</v>
      </c>
      <c r="G38" s="33">
        <v>0</v>
      </c>
      <c r="H38" s="32">
        <f t="shared" si="4"/>
        <v>8</v>
      </c>
      <c r="I38" s="34">
        <f t="shared" si="5"/>
        <v>0</v>
      </c>
      <c r="J38" s="35"/>
      <c r="K38" s="33"/>
      <c r="L38" s="32"/>
      <c r="M38" s="34"/>
      <c r="N38" s="32">
        <v>7</v>
      </c>
      <c r="O38" s="33">
        <v>1</v>
      </c>
      <c r="P38" s="32">
        <f>N38-O38</f>
        <v>6</v>
      </c>
      <c r="Q38" s="34">
        <f>O38/N38</f>
        <v>0.14285714285714285</v>
      </c>
      <c r="R38" s="32"/>
      <c r="S38" s="33"/>
      <c r="T38" s="32"/>
      <c r="U38" s="34"/>
    </row>
    <row r="39" spans="1:25">
      <c r="A39" s="4"/>
      <c r="B39" s="3"/>
      <c r="C39" s="2"/>
      <c r="D39" s="30">
        <v>13976</v>
      </c>
      <c r="E39" s="31" t="s">
        <v>64</v>
      </c>
      <c r="F39" s="32">
        <v>10</v>
      </c>
      <c r="G39" s="33">
        <v>10</v>
      </c>
      <c r="H39" s="32">
        <f t="shared" si="4"/>
        <v>0</v>
      </c>
      <c r="I39" s="34">
        <f t="shared" si="5"/>
        <v>1</v>
      </c>
      <c r="J39" s="35"/>
      <c r="K39" s="33"/>
      <c r="L39" s="32"/>
      <c r="M39" s="34"/>
      <c r="N39" s="32">
        <v>3</v>
      </c>
      <c r="O39" s="33">
        <v>3</v>
      </c>
      <c r="P39" s="32">
        <f>N39-O39</f>
        <v>0</v>
      </c>
      <c r="Q39" s="34">
        <f>O39/N39</f>
        <v>1</v>
      </c>
      <c r="R39" s="32"/>
      <c r="S39" s="33"/>
      <c r="T39" s="32"/>
      <c r="U39" s="34"/>
    </row>
    <row r="40" spans="1:25">
      <c r="A40" s="4"/>
      <c r="B40" s="3"/>
      <c r="C40" s="30" t="s">
        <v>65</v>
      </c>
      <c r="D40" s="30">
        <v>13483</v>
      </c>
      <c r="E40" s="31" t="s">
        <v>66</v>
      </c>
      <c r="F40" s="32">
        <v>10</v>
      </c>
      <c r="G40" s="33">
        <v>10</v>
      </c>
      <c r="H40" s="32">
        <f t="shared" si="4"/>
        <v>0</v>
      </c>
      <c r="I40" s="34">
        <f t="shared" si="5"/>
        <v>1</v>
      </c>
      <c r="J40" s="35"/>
      <c r="K40" s="33"/>
      <c r="L40" s="32"/>
      <c r="M40" s="34"/>
      <c r="N40" s="32"/>
      <c r="O40" s="33"/>
      <c r="P40" s="32"/>
      <c r="Q40" s="34"/>
      <c r="R40" s="32"/>
      <c r="S40" s="33"/>
      <c r="T40" s="32"/>
      <c r="U40" s="34"/>
    </row>
    <row r="41" spans="1:25">
      <c r="A41" s="4"/>
      <c r="B41" s="3">
        <v>8</v>
      </c>
      <c r="C41" s="2" t="s">
        <v>67</v>
      </c>
      <c r="D41" s="30">
        <v>8752</v>
      </c>
      <c r="E41" s="31" t="s">
        <v>68</v>
      </c>
      <c r="F41" s="32">
        <v>10</v>
      </c>
      <c r="G41" s="33">
        <v>10</v>
      </c>
      <c r="H41" s="32">
        <f t="shared" si="4"/>
        <v>0</v>
      </c>
      <c r="I41" s="34">
        <f t="shared" si="5"/>
        <v>1</v>
      </c>
      <c r="J41" s="35"/>
      <c r="K41" s="33"/>
      <c r="L41" s="32"/>
      <c r="M41" s="34"/>
      <c r="N41" s="32"/>
      <c r="O41" s="33"/>
      <c r="P41" s="32"/>
      <c r="Q41" s="34"/>
      <c r="R41" s="32"/>
      <c r="S41" s="33"/>
      <c r="T41" s="32"/>
      <c r="U41" s="34"/>
    </row>
    <row r="42" spans="1:25">
      <c r="A42" s="4"/>
      <c r="B42" s="3"/>
      <c r="C42" s="2"/>
      <c r="D42" s="30">
        <v>8945</v>
      </c>
      <c r="E42" s="31" t="s">
        <v>69</v>
      </c>
      <c r="F42" s="32">
        <v>6</v>
      </c>
      <c r="G42" s="33">
        <v>0</v>
      </c>
      <c r="H42" s="32">
        <f t="shared" si="4"/>
        <v>6</v>
      </c>
      <c r="I42" s="34">
        <f t="shared" si="5"/>
        <v>0</v>
      </c>
      <c r="J42" s="35"/>
      <c r="K42" s="33"/>
      <c r="L42" s="32"/>
      <c r="M42" s="34"/>
      <c r="N42" s="32"/>
      <c r="O42" s="33"/>
      <c r="P42" s="32"/>
      <c r="Q42" s="34"/>
      <c r="R42" s="32"/>
      <c r="S42" s="33"/>
      <c r="T42" s="32"/>
      <c r="U42" s="34"/>
    </row>
    <row r="43" spans="1:25">
      <c r="A43" s="4"/>
      <c r="B43" s="3"/>
      <c r="C43" s="2"/>
      <c r="D43" s="30">
        <v>8747</v>
      </c>
      <c r="E43" s="31" t="s">
        <v>70</v>
      </c>
      <c r="F43" s="32">
        <v>10</v>
      </c>
      <c r="G43" s="33">
        <v>10</v>
      </c>
      <c r="H43" s="32">
        <f t="shared" si="4"/>
        <v>0</v>
      </c>
      <c r="I43" s="34">
        <f t="shared" si="5"/>
        <v>1</v>
      </c>
      <c r="J43" s="35"/>
      <c r="K43" s="33"/>
      <c r="L43" s="32"/>
      <c r="M43" s="34"/>
      <c r="N43" s="32"/>
      <c r="O43" s="33"/>
      <c r="P43" s="32"/>
      <c r="Q43" s="34"/>
      <c r="R43" s="32"/>
      <c r="S43" s="33"/>
      <c r="T43" s="32"/>
      <c r="U43" s="34"/>
    </row>
    <row r="44" spans="1:25">
      <c r="A44" s="4"/>
      <c r="B44" s="3">
        <v>9</v>
      </c>
      <c r="C44" s="30" t="s">
        <v>71</v>
      </c>
      <c r="D44" s="30">
        <v>13091</v>
      </c>
      <c r="E44" s="31" t="s">
        <v>72</v>
      </c>
      <c r="F44" s="32">
        <v>3</v>
      </c>
      <c r="G44" s="33">
        <v>3</v>
      </c>
      <c r="H44" s="32">
        <f t="shared" si="4"/>
        <v>0</v>
      </c>
      <c r="I44" s="34">
        <f t="shared" si="5"/>
        <v>1</v>
      </c>
      <c r="J44" s="35">
        <v>2</v>
      </c>
      <c r="K44" s="33">
        <v>1</v>
      </c>
      <c r="L44" s="32">
        <f>J44-K44</f>
        <v>1</v>
      </c>
      <c r="M44" s="34">
        <f>K44/J44</f>
        <v>0.5</v>
      </c>
      <c r="N44" s="32"/>
      <c r="O44" s="33"/>
      <c r="P44" s="32"/>
      <c r="Q44" s="34"/>
      <c r="R44" s="32"/>
      <c r="S44" s="33"/>
      <c r="T44" s="32"/>
      <c r="U44" s="34"/>
    </row>
    <row r="45" spans="1:25">
      <c r="A45" s="4"/>
      <c r="B45" s="3"/>
      <c r="C45" s="2" t="s">
        <v>73</v>
      </c>
      <c r="D45" s="30">
        <v>8473</v>
      </c>
      <c r="E45" s="31" t="s">
        <v>74</v>
      </c>
      <c r="F45" s="32">
        <v>12</v>
      </c>
      <c r="G45" s="33">
        <v>12</v>
      </c>
      <c r="H45" s="32">
        <f t="shared" si="4"/>
        <v>0</v>
      </c>
      <c r="I45" s="34">
        <f t="shared" si="5"/>
        <v>1</v>
      </c>
      <c r="J45" s="35"/>
      <c r="K45" s="33"/>
      <c r="L45" s="32"/>
      <c r="M45" s="34"/>
      <c r="N45" s="32">
        <v>1</v>
      </c>
      <c r="O45" s="33">
        <v>1</v>
      </c>
      <c r="P45" s="32">
        <f>N45-O45</f>
        <v>0</v>
      </c>
      <c r="Q45" s="34">
        <f>O45/N45</f>
        <v>1</v>
      </c>
      <c r="R45" s="32">
        <v>0</v>
      </c>
      <c r="S45" s="33"/>
      <c r="T45" s="32">
        <f>R45-S45</f>
        <v>0</v>
      </c>
      <c r="U45" s="34" t="e">
        <f>S45/R45</f>
        <v>#DIV/0!</v>
      </c>
    </row>
    <row r="46" spans="1:25">
      <c r="A46" s="4"/>
      <c r="B46" s="3"/>
      <c r="C46" s="2"/>
      <c r="D46" s="30">
        <v>8639</v>
      </c>
      <c r="E46" s="31" t="s">
        <v>75</v>
      </c>
      <c r="F46" s="32">
        <v>30</v>
      </c>
      <c r="G46" s="33">
        <v>23</v>
      </c>
      <c r="H46" s="32">
        <f t="shared" si="4"/>
        <v>7</v>
      </c>
      <c r="I46" s="34">
        <f t="shared" si="5"/>
        <v>0.76666666666666672</v>
      </c>
      <c r="J46" s="35"/>
      <c r="K46" s="33"/>
      <c r="L46" s="32"/>
      <c r="M46" s="34"/>
      <c r="N46" s="32"/>
      <c r="O46" s="33"/>
      <c r="P46" s="32"/>
      <c r="Q46" s="34"/>
      <c r="R46" s="32"/>
      <c r="S46" s="33"/>
      <c r="T46" s="32"/>
      <c r="U46" s="34"/>
    </row>
    <row r="47" spans="1:25">
      <c r="A47" s="4"/>
      <c r="B47" s="3">
        <v>10</v>
      </c>
      <c r="C47" s="2" t="s">
        <v>76</v>
      </c>
      <c r="D47" s="30">
        <v>1981</v>
      </c>
      <c r="E47" s="31" t="s">
        <v>77</v>
      </c>
      <c r="F47" s="32">
        <v>5</v>
      </c>
      <c r="G47" s="33">
        <v>0</v>
      </c>
      <c r="H47" s="32">
        <f t="shared" si="4"/>
        <v>5</v>
      </c>
      <c r="I47" s="34">
        <f t="shared" si="5"/>
        <v>0</v>
      </c>
      <c r="J47" s="35"/>
      <c r="K47" s="33"/>
      <c r="L47" s="32"/>
      <c r="M47" s="34"/>
      <c r="N47" s="32"/>
      <c r="O47" s="33"/>
      <c r="P47" s="32"/>
      <c r="Q47" s="34"/>
      <c r="R47" s="32"/>
      <c r="S47" s="33"/>
      <c r="T47" s="32"/>
      <c r="U47" s="34"/>
    </row>
    <row r="48" spans="1:25">
      <c r="A48" s="4"/>
      <c r="B48" s="3"/>
      <c r="C48" s="2"/>
      <c r="D48" s="30">
        <v>1944</v>
      </c>
      <c r="E48" s="31" t="s">
        <v>78</v>
      </c>
      <c r="F48" s="32">
        <v>9</v>
      </c>
      <c r="G48" s="33">
        <v>9</v>
      </c>
      <c r="H48" s="32">
        <f t="shared" si="4"/>
        <v>0</v>
      </c>
      <c r="I48" s="34">
        <f t="shared" si="5"/>
        <v>1</v>
      </c>
      <c r="J48" s="35">
        <v>14</v>
      </c>
      <c r="K48" s="33">
        <v>14</v>
      </c>
      <c r="L48" s="32">
        <f>J48-K48</f>
        <v>0</v>
      </c>
      <c r="M48" s="34">
        <f>K48/J48</f>
        <v>1</v>
      </c>
      <c r="N48" s="32"/>
      <c r="O48" s="33"/>
      <c r="P48" s="32"/>
      <c r="Q48" s="34"/>
      <c r="R48" s="32"/>
      <c r="S48" s="33"/>
      <c r="T48" s="32"/>
      <c r="U48" s="34"/>
    </row>
    <row r="49" spans="1:25">
      <c r="A49" s="4"/>
      <c r="B49" s="3"/>
      <c r="C49" s="2"/>
      <c r="D49" s="30">
        <v>2038</v>
      </c>
      <c r="E49" s="31" t="s">
        <v>79</v>
      </c>
      <c r="F49" s="32">
        <v>8</v>
      </c>
      <c r="G49" s="33">
        <v>8</v>
      </c>
      <c r="H49" s="32">
        <f t="shared" si="4"/>
        <v>0</v>
      </c>
      <c r="I49" s="34">
        <f t="shared" si="5"/>
        <v>1</v>
      </c>
      <c r="J49" s="35"/>
      <c r="K49" s="33"/>
      <c r="L49" s="32"/>
      <c r="M49" s="34"/>
      <c r="N49" s="32">
        <v>2</v>
      </c>
      <c r="O49" s="33">
        <v>2</v>
      </c>
      <c r="P49" s="32">
        <f>N49-O49</f>
        <v>0</v>
      </c>
      <c r="Q49" s="34">
        <f>O49/N49</f>
        <v>1</v>
      </c>
      <c r="R49" s="32"/>
      <c r="S49" s="33"/>
      <c r="T49" s="32"/>
      <c r="U49" s="34"/>
    </row>
    <row r="50" spans="1:25">
      <c r="A50" s="4"/>
      <c r="B50" s="3"/>
      <c r="C50" s="2"/>
      <c r="D50" s="30">
        <v>1987</v>
      </c>
      <c r="E50" s="31" t="s">
        <v>80</v>
      </c>
      <c r="F50" s="32">
        <v>14</v>
      </c>
      <c r="G50" s="33">
        <v>14</v>
      </c>
      <c r="H50" s="32">
        <f t="shared" si="4"/>
        <v>0</v>
      </c>
      <c r="I50" s="34">
        <f t="shared" si="5"/>
        <v>1</v>
      </c>
      <c r="J50" s="35">
        <v>5</v>
      </c>
      <c r="K50" s="33">
        <v>4</v>
      </c>
      <c r="L50" s="32">
        <f>J50-K50</f>
        <v>1</v>
      </c>
      <c r="M50" s="34">
        <f>K50/J50</f>
        <v>0.8</v>
      </c>
      <c r="N50" s="32">
        <v>5</v>
      </c>
      <c r="O50" s="33">
        <v>5</v>
      </c>
      <c r="P50" s="32">
        <f>N50-O50</f>
        <v>0</v>
      </c>
      <c r="Q50" s="34">
        <f>O50/N50</f>
        <v>1</v>
      </c>
      <c r="R50" s="32"/>
      <c r="S50" s="33"/>
      <c r="T50" s="32"/>
      <c r="U50" s="34"/>
    </row>
    <row r="51" spans="1:25">
      <c r="A51" s="4"/>
      <c r="B51" s="3"/>
      <c r="C51" s="2"/>
      <c r="D51" s="30">
        <v>2055</v>
      </c>
      <c r="E51" s="31" t="s">
        <v>81</v>
      </c>
      <c r="F51" s="32">
        <v>5</v>
      </c>
      <c r="G51" s="33">
        <v>4</v>
      </c>
      <c r="H51" s="32">
        <f t="shared" si="4"/>
        <v>1</v>
      </c>
      <c r="I51" s="34">
        <f t="shared" si="5"/>
        <v>0.8</v>
      </c>
      <c r="J51" s="35">
        <v>1</v>
      </c>
      <c r="K51" s="33"/>
      <c r="L51" s="32">
        <f>J51-K51</f>
        <v>1</v>
      </c>
      <c r="M51" s="34">
        <f>K51/J51</f>
        <v>0</v>
      </c>
      <c r="N51" s="32">
        <v>2</v>
      </c>
      <c r="O51" s="33">
        <v>0</v>
      </c>
      <c r="P51" s="32">
        <f>N51-O51</f>
        <v>2</v>
      </c>
      <c r="Q51" s="34">
        <f>O51/N51</f>
        <v>0</v>
      </c>
      <c r="R51" s="32"/>
      <c r="S51" s="33"/>
      <c r="T51" s="32"/>
      <c r="U51" s="34"/>
    </row>
    <row r="52" spans="1:25">
      <c r="A52" s="4"/>
      <c r="B52" s="29">
        <v>20</v>
      </c>
      <c r="C52" s="30" t="s">
        <v>82</v>
      </c>
      <c r="D52" s="30">
        <v>17277</v>
      </c>
      <c r="E52" s="31" t="s">
        <v>83</v>
      </c>
      <c r="F52" s="32">
        <v>20</v>
      </c>
      <c r="G52" s="33">
        <v>20</v>
      </c>
      <c r="H52" s="32">
        <f t="shared" si="4"/>
        <v>0</v>
      </c>
      <c r="I52" s="34">
        <f t="shared" si="5"/>
        <v>1</v>
      </c>
      <c r="J52" s="35"/>
      <c r="K52" s="33"/>
      <c r="L52" s="32"/>
      <c r="M52" s="34"/>
      <c r="N52" s="32"/>
      <c r="O52" s="33"/>
      <c r="P52" s="32"/>
      <c r="Q52" s="34"/>
      <c r="R52" s="32"/>
      <c r="S52" s="33"/>
      <c r="T52" s="32"/>
      <c r="U52" s="34"/>
    </row>
    <row r="53" spans="1:25">
      <c r="A53" s="5" t="s">
        <v>84</v>
      </c>
      <c r="B53" s="5"/>
      <c r="C53" s="5"/>
      <c r="D53" s="5"/>
      <c r="E53" s="5"/>
      <c r="F53" s="16">
        <f>SUM(F38:F52)</f>
        <v>160</v>
      </c>
      <c r="G53" s="16">
        <f>SUM(G38:G52)</f>
        <v>133</v>
      </c>
      <c r="H53" s="16">
        <f>SUM(H38:H52)</f>
        <v>27</v>
      </c>
      <c r="I53" s="27">
        <f t="shared" si="5"/>
        <v>0.83125000000000004</v>
      </c>
      <c r="J53" s="16">
        <f>SUM(J38:J52)</f>
        <v>22</v>
      </c>
      <c r="K53" s="16">
        <f>SUM(K38:K52)</f>
        <v>19</v>
      </c>
      <c r="L53" s="16">
        <f>SUM(L38:L52)</f>
        <v>3</v>
      </c>
      <c r="M53" s="27">
        <f>K53/J53</f>
        <v>0.86363636363636365</v>
      </c>
      <c r="N53" s="16">
        <f>SUM(N38:N52)</f>
        <v>20</v>
      </c>
      <c r="O53" s="16">
        <f>SUM(O38:O52)</f>
        <v>12</v>
      </c>
      <c r="P53" s="16">
        <f>N53-O53</f>
        <v>8</v>
      </c>
      <c r="Q53" s="27">
        <f>O53/N53</f>
        <v>0.6</v>
      </c>
      <c r="R53" s="16">
        <f>SUM(R38:R52)</f>
        <v>0</v>
      </c>
      <c r="S53" s="16">
        <f>SUM(S38:S52)</f>
        <v>0</v>
      </c>
      <c r="T53" s="16">
        <f>R53-S53</f>
        <v>0</v>
      </c>
      <c r="U53" s="27" t="e">
        <f>S53/R53</f>
        <v>#DIV/0!</v>
      </c>
      <c r="V53" s="28"/>
      <c r="W53" s="28"/>
      <c r="X53" s="28"/>
      <c r="Y53" s="28"/>
    </row>
    <row r="54" spans="1:25">
      <c r="A54" s="1" t="s">
        <v>85</v>
      </c>
      <c r="B54" s="148">
        <v>11</v>
      </c>
      <c r="C54" s="149" t="s">
        <v>86</v>
      </c>
      <c r="D54" s="37">
        <v>1643</v>
      </c>
      <c r="E54" s="38" t="s">
        <v>87</v>
      </c>
      <c r="F54" s="39">
        <v>7</v>
      </c>
      <c r="G54" s="40">
        <v>7</v>
      </c>
      <c r="H54" s="39">
        <f t="shared" ref="H54:H69" si="6">F54-G54</f>
        <v>0</v>
      </c>
      <c r="I54" s="41">
        <f t="shared" si="5"/>
        <v>1</v>
      </c>
      <c r="J54" s="39">
        <v>0</v>
      </c>
      <c r="K54" s="40"/>
      <c r="L54" s="39">
        <f>J54-K54</f>
        <v>0</v>
      </c>
      <c r="M54" s="41"/>
      <c r="N54" s="39">
        <v>3</v>
      </c>
      <c r="O54" s="40">
        <v>1</v>
      </c>
      <c r="P54" s="39">
        <v>3</v>
      </c>
      <c r="Q54" s="41">
        <f>O54/N54</f>
        <v>0.33333333333333331</v>
      </c>
      <c r="R54" s="41"/>
      <c r="S54" s="42"/>
      <c r="T54" s="41"/>
      <c r="U54" s="41"/>
    </row>
    <row r="55" spans="1:25">
      <c r="A55" s="1"/>
      <c r="B55" s="148"/>
      <c r="C55" s="149"/>
      <c r="D55" s="37">
        <v>1634</v>
      </c>
      <c r="E55" s="38" t="s">
        <v>88</v>
      </c>
      <c r="F55" s="39">
        <v>7</v>
      </c>
      <c r="G55" s="40">
        <v>7</v>
      </c>
      <c r="H55" s="39">
        <f t="shared" si="6"/>
        <v>0</v>
      </c>
      <c r="I55" s="41">
        <f t="shared" si="5"/>
        <v>1</v>
      </c>
      <c r="J55" s="39">
        <v>0</v>
      </c>
      <c r="K55" s="40"/>
      <c r="L55" s="39">
        <f>J55-K55</f>
        <v>0</v>
      </c>
      <c r="M55" s="41" t="e">
        <f>K55/J55</f>
        <v>#DIV/0!</v>
      </c>
      <c r="N55" s="39"/>
      <c r="O55" s="40"/>
      <c r="P55" s="39"/>
      <c r="Q55" s="41"/>
      <c r="R55" s="41"/>
      <c r="S55" s="42"/>
      <c r="T55" s="41"/>
      <c r="U55" s="41"/>
    </row>
    <row r="56" spans="1:25">
      <c r="A56" s="1"/>
      <c r="B56" s="148">
        <v>12</v>
      </c>
      <c r="C56" s="149" t="s">
        <v>89</v>
      </c>
      <c r="D56" s="37">
        <v>17694</v>
      </c>
      <c r="E56" s="38" t="s">
        <v>90</v>
      </c>
      <c r="F56" s="39">
        <v>10</v>
      </c>
      <c r="G56" s="40">
        <v>10</v>
      </c>
      <c r="H56" s="39">
        <f t="shared" si="6"/>
        <v>0</v>
      </c>
      <c r="I56" s="41">
        <f t="shared" si="5"/>
        <v>1</v>
      </c>
      <c r="J56" s="39"/>
      <c r="K56" s="40"/>
      <c r="L56" s="39"/>
      <c r="M56" s="41"/>
      <c r="N56" s="39">
        <v>2</v>
      </c>
      <c r="O56" s="40">
        <v>2</v>
      </c>
      <c r="P56" s="39">
        <f>N56-O56</f>
        <v>0</v>
      </c>
      <c r="Q56" s="41">
        <f>O56/N56</f>
        <v>1</v>
      </c>
      <c r="R56" s="41"/>
      <c r="S56" s="42"/>
      <c r="T56" s="41"/>
      <c r="U56" s="41"/>
    </row>
    <row r="57" spans="1:25">
      <c r="A57" s="1"/>
      <c r="B57" s="148"/>
      <c r="C57" s="149"/>
      <c r="D57" s="37">
        <v>17724</v>
      </c>
      <c r="E57" s="38" t="s">
        <v>91</v>
      </c>
      <c r="F57" s="39">
        <v>10</v>
      </c>
      <c r="G57" s="40">
        <v>5</v>
      </c>
      <c r="H57" s="39">
        <f t="shared" si="6"/>
        <v>5</v>
      </c>
      <c r="I57" s="41">
        <f t="shared" si="5"/>
        <v>0.5</v>
      </c>
      <c r="J57" s="39"/>
      <c r="K57" s="40"/>
      <c r="L57" s="39"/>
      <c r="M57" s="41"/>
      <c r="N57" s="39"/>
      <c r="O57" s="40"/>
      <c r="P57" s="39"/>
      <c r="Q57" s="41"/>
      <c r="R57" s="41"/>
      <c r="S57" s="42"/>
      <c r="T57" s="41"/>
      <c r="U57" s="41"/>
    </row>
    <row r="58" spans="1:25">
      <c r="A58" s="1"/>
      <c r="B58" s="148"/>
      <c r="C58" s="149"/>
      <c r="D58" s="37">
        <v>17695</v>
      </c>
      <c r="E58" s="38" t="s">
        <v>92</v>
      </c>
      <c r="F58" s="39">
        <v>10</v>
      </c>
      <c r="G58" s="40">
        <v>10</v>
      </c>
      <c r="H58" s="39">
        <f t="shared" si="6"/>
        <v>0</v>
      </c>
      <c r="I58" s="41">
        <f t="shared" si="5"/>
        <v>1</v>
      </c>
      <c r="J58" s="39"/>
      <c r="K58" s="40"/>
      <c r="L58" s="39"/>
      <c r="M58" s="41"/>
      <c r="N58" s="39">
        <v>2</v>
      </c>
      <c r="O58" s="40">
        <v>2</v>
      </c>
      <c r="P58" s="39">
        <f>N58-O58</f>
        <v>0</v>
      </c>
      <c r="Q58" s="41">
        <f>O58/N58</f>
        <v>1</v>
      </c>
      <c r="R58" s="41"/>
      <c r="S58" s="42"/>
      <c r="T58" s="41"/>
      <c r="U58" s="41"/>
    </row>
    <row r="59" spans="1:25">
      <c r="A59" s="1"/>
      <c r="B59" s="148"/>
      <c r="C59" s="149"/>
      <c r="D59" s="37">
        <v>24293</v>
      </c>
      <c r="E59" s="38" t="s">
        <v>93</v>
      </c>
      <c r="F59" s="39">
        <v>14</v>
      </c>
      <c r="G59" s="40">
        <v>3</v>
      </c>
      <c r="H59" s="39">
        <f t="shared" si="6"/>
        <v>11</v>
      </c>
      <c r="I59" s="41">
        <f t="shared" si="5"/>
        <v>0.21428571428571427</v>
      </c>
      <c r="J59" s="39"/>
      <c r="K59" s="40"/>
      <c r="L59" s="39"/>
      <c r="M59" s="41"/>
      <c r="N59" s="39"/>
      <c r="O59" s="40"/>
      <c r="P59" s="39"/>
      <c r="Q59" s="41"/>
      <c r="R59" s="41"/>
      <c r="S59" s="42"/>
      <c r="T59" s="41"/>
      <c r="U59" s="41"/>
    </row>
    <row r="60" spans="1:25">
      <c r="A60" s="1"/>
      <c r="B60" s="148">
        <v>13</v>
      </c>
      <c r="C60" s="149" t="s">
        <v>94</v>
      </c>
      <c r="D60" s="37">
        <v>2631</v>
      </c>
      <c r="E60" s="38" t="s">
        <v>95</v>
      </c>
      <c r="F60" s="39">
        <v>8</v>
      </c>
      <c r="G60" s="40">
        <v>7</v>
      </c>
      <c r="H60" s="39">
        <f t="shared" si="6"/>
        <v>1</v>
      </c>
      <c r="I60" s="41">
        <f t="shared" ref="I60:I86" si="7">G60/F60</f>
        <v>0.875</v>
      </c>
      <c r="J60" s="39"/>
      <c r="K60" s="40"/>
      <c r="L60" s="39"/>
      <c r="M60" s="41"/>
      <c r="N60" s="39"/>
      <c r="O60" s="40"/>
      <c r="P60" s="39"/>
      <c r="Q60" s="41"/>
      <c r="R60" s="41"/>
      <c r="S60" s="42"/>
      <c r="T60" s="41"/>
      <c r="U60" s="41"/>
    </row>
    <row r="61" spans="1:25">
      <c r="A61" s="1"/>
      <c r="B61" s="148"/>
      <c r="C61" s="149"/>
      <c r="D61" s="37">
        <v>2619</v>
      </c>
      <c r="E61" s="38" t="s">
        <v>96</v>
      </c>
      <c r="F61" s="39">
        <v>8</v>
      </c>
      <c r="G61" s="40">
        <v>6</v>
      </c>
      <c r="H61" s="39">
        <f t="shared" si="6"/>
        <v>2</v>
      </c>
      <c r="I61" s="41">
        <f t="shared" si="7"/>
        <v>0.75</v>
      </c>
      <c r="J61" s="39">
        <v>2</v>
      </c>
      <c r="K61" s="40"/>
      <c r="L61" s="39">
        <f>J61-K61</f>
        <v>2</v>
      </c>
      <c r="M61" s="41">
        <f>K61/J61</f>
        <v>0</v>
      </c>
      <c r="N61" s="39"/>
      <c r="O61" s="40"/>
      <c r="P61" s="39"/>
      <c r="Q61" s="41"/>
      <c r="R61" s="41"/>
      <c r="S61" s="42"/>
      <c r="T61" s="41"/>
      <c r="U61" s="41"/>
    </row>
    <row r="62" spans="1:25">
      <c r="A62" s="1"/>
      <c r="B62" s="36">
        <v>14</v>
      </c>
      <c r="C62" s="37" t="s">
        <v>97</v>
      </c>
      <c r="D62" s="37">
        <v>13825</v>
      </c>
      <c r="E62" s="38" t="s">
        <v>98</v>
      </c>
      <c r="F62" s="39">
        <v>10</v>
      </c>
      <c r="G62" s="40">
        <v>10</v>
      </c>
      <c r="H62" s="39">
        <f t="shared" si="6"/>
        <v>0</v>
      </c>
      <c r="I62" s="41">
        <f t="shared" si="7"/>
        <v>1</v>
      </c>
      <c r="J62" s="39"/>
      <c r="K62" s="40"/>
      <c r="L62" s="39"/>
      <c r="M62" s="41"/>
      <c r="N62" s="39">
        <v>1</v>
      </c>
      <c r="O62" s="40">
        <v>1</v>
      </c>
      <c r="P62" s="39">
        <f>N62-O62</f>
        <v>0</v>
      </c>
      <c r="Q62" s="41">
        <f>O62/N62</f>
        <v>1</v>
      </c>
      <c r="R62" s="41"/>
      <c r="S62" s="42"/>
      <c r="T62" s="41"/>
      <c r="U62" s="41"/>
    </row>
    <row r="63" spans="1:25">
      <c r="A63" s="1"/>
      <c r="B63" s="148">
        <v>15</v>
      </c>
      <c r="C63" s="149" t="s">
        <v>99</v>
      </c>
      <c r="D63" s="37">
        <v>12228</v>
      </c>
      <c r="E63" s="38" t="s">
        <v>100</v>
      </c>
      <c r="F63" s="39">
        <v>6</v>
      </c>
      <c r="G63" s="40">
        <v>6</v>
      </c>
      <c r="H63" s="39">
        <f t="shared" si="6"/>
        <v>0</v>
      </c>
      <c r="I63" s="41">
        <f t="shared" si="7"/>
        <v>1</v>
      </c>
      <c r="J63" s="39"/>
      <c r="K63" s="40"/>
      <c r="L63" s="39"/>
      <c r="M63" s="41"/>
      <c r="N63" s="39"/>
      <c r="O63" s="40"/>
      <c r="P63" s="39"/>
      <c r="Q63" s="41"/>
      <c r="R63" s="41"/>
      <c r="S63" s="42"/>
      <c r="T63" s="41"/>
      <c r="U63" s="41"/>
    </row>
    <row r="64" spans="1:25">
      <c r="A64" s="1"/>
      <c r="B64" s="148"/>
      <c r="C64" s="149"/>
      <c r="D64" s="37">
        <v>12515</v>
      </c>
      <c r="E64" s="38" t="s">
        <v>101</v>
      </c>
      <c r="F64" s="39">
        <v>6</v>
      </c>
      <c r="G64" s="40">
        <v>4</v>
      </c>
      <c r="H64" s="39">
        <f t="shared" si="6"/>
        <v>2</v>
      </c>
      <c r="I64" s="41">
        <f t="shared" si="7"/>
        <v>0.66666666666666663</v>
      </c>
      <c r="J64" s="39"/>
      <c r="K64" s="40"/>
      <c r="L64" s="39"/>
      <c r="M64" s="41"/>
      <c r="N64" s="39"/>
      <c r="O64" s="40"/>
      <c r="P64" s="39"/>
      <c r="Q64" s="41"/>
      <c r="R64" s="41"/>
      <c r="S64" s="42"/>
      <c r="T64" s="41"/>
      <c r="U64" s="41"/>
    </row>
    <row r="65" spans="1:25">
      <c r="A65" s="1"/>
      <c r="B65" s="148"/>
      <c r="C65" s="149"/>
      <c r="D65" s="37">
        <v>12127</v>
      </c>
      <c r="E65" s="38" t="s">
        <v>102</v>
      </c>
      <c r="F65" s="39">
        <v>8</v>
      </c>
      <c r="G65" s="40">
        <v>8</v>
      </c>
      <c r="H65" s="39">
        <f t="shared" si="6"/>
        <v>0</v>
      </c>
      <c r="I65" s="41">
        <f t="shared" si="7"/>
        <v>1</v>
      </c>
      <c r="J65" s="39"/>
      <c r="K65" s="40"/>
      <c r="L65" s="39"/>
      <c r="M65" s="41"/>
      <c r="N65" s="39">
        <v>6</v>
      </c>
      <c r="O65" s="40">
        <v>6</v>
      </c>
      <c r="P65" s="39">
        <f>N65-O65</f>
        <v>0</v>
      </c>
      <c r="Q65" s="41">
        <f>O65/N65</f>
        <v>1</v>
      </c>
      <c r="R65" s="41"/>
      <c r="S65" s="42"/>
      <c r="T65" s="41"/>
      <c r="U65" s="41"/>
    </row>
    <row r="66" spans="1:25">
      <c r="A66" s="1"/>
      <c r="B66" s="148"/>
      <c r="C66" s="149"/>
      <c r="D66" s="37">
        <v>12227</v>
      </c>
      <c r="E66" s="38" t="s">
        <v>103</v>
      </c>
      <c r="F66" s="39">
        <v>14</v>
      </c>
      <c r="G66" s="40">
        <v>14</v>
      </c>
      <c r="H66" s="39">
        <f t="shared" si="6"/>
        <v>0</v>
      </c>
      <c r="I66" s="41">
        <f t="shared" si="7"/>
        <v>1</v>
      </c>
      <c r="J66" s="39"/>
      <c r="K66" s="40"/>
      <c r="L66" s="39"/>
      <c r="M66" s="41"/>
      <c r="N66" s="39">
        <v>2</v>
      </c>
      <c r="O66" s="40">
        <v>0</v>
      </c>
      <c r="P66" s="39">
        <f>N66-O66</f>
        <v>2</v>
      </c>
      <c r="Q66" s="41">
        <f>O66/N66</f>
        <v>0</v>
      </c>
      <c r="R66" s="41"/>
      <c r="S66" s="42"/>
      <c r="T66" s="41"/>
      <c r="U66" s="41"/>
    </row>
    <row r="67" spans="1:25">
      <c r="A67" s="1"/>
      <c r="B67" s="148"/>
      <c r="C67" s="149"/>
      <c r="D67" s="37"/>
      <c r="E67" s="38" t="s">
        <v>104</v>
      </c>
      <c r="F67" s="39">
        <v>10</v>
      </c>
      <c r="G67" s="40">
        <v>0</v>
      </c>
      <c r="H67" s="39">
        <f t="shared" si="6"/>
        <v>10</v>
      </c>
      <c r="I67" s="41">
        <f t="shared" si="7"/>
        <v>0</v>
      </c>
      <c r="J67" s="39"/>
      <c r="K67" s="40"/>
      <c r="L67" s="39"/>
      <c r="M67" s="41"/>
      <c r="N67" s="39"/>
      <c r="O67" s="40"/>
      <c r="P67" s="39"/>
      <c r="Q67" s="41"/>
      <c r="R67" s="41"/>
      <c r="S67" s="42"/>
      <c r="T67" s="41"/>
      <c r="U67" s="41"/>
    </row>
    <row r="68" spans="1:25">
      <c r="A68" s="1"/>
      <c r="B68" s="148"/>
      <c r="C68" s="149"/>
      <c r="D68" s="37">
        <v>12100</v>
      </c>
      <c r="E68" s="38" t="s">
        <v>105</v>
      </c>
      <c r="F68" s="39">
        <v>22</v>
      </c>
      <c r="G68" s="40">
        <v>9</v>
      </c>
      <c r="H68" s="39">
        <f t="shared" si="6"/>
        <v>13</v>
      </c>
      <c r="I68" s="41">
        <f t="shared" si="7"/>
        <v>0.40909090909090912</v>
      </c>
      <c r="J68" s="39"/>
      <c r="K68" s="40"/>
      <c r="L68" s="39"/>
      <c r="M68" s="41"/>
      <c r="N68" s="39">
        <v>2</v>
      </c>
      <c r="O68" s="40">
        <v>2</v>
      </c>
      <c r="P68" s="39">
        <f>N68-O68</f>
        <v>0</v>
      </c>
      <c r="Q68" s="41">
        <f>O68/N68</f>
        <v>1</v>
      </c>
      <c r="R68" s="41"/>
      <c r="S68" s="42"/>
      <c r="T68" s="41"/>
      <c r="U68" s="41"/>
    </row>
    <row r="69" spans="1:25">
      <c r="A69" s="1"/>
      <c r="B69" s="148"/>
      <c r="C69" s="37" t="s">
        <v>106</v>
      </c>
      <c r="D69" s="37">
        <v>16816</v>
      </c>
      <c r="E69" s="38" t="s">
        <v>107</v>
      </c>
      <c r="F69" s="39">
        <v>15</v>
      </c>
      <c r="G69" s="40">
        <v>9</v>
      </c>
      <c r="H69" s="39">
        <f t="shared" si="6"/>
        <v>6</v>
      </c>
      <c r="I69" s="41">
        <f t="shared" si="7"/>
        <v>0.6</v>
      </c>
      <c r="J69" s="39"/>
      <c r="K69" s="40"/>
      <c r="L69" s="39"/>
      <c r="M69" s="41"/>
      <c r="N69" s="39">
        <v>2</v>
      </c>
      <c r="O69" s="40">
        <v>1</v>
      </c>
      <c r="P69" s="39">
        <f>N69-O69</f>
        <v>1</v>
      </c>
      <c r="Q69" s="41">
        <f>O69/N69</f>
        <v>0.5</v>
      </c>
      <c r="R69" s="43">
        <v>2</v>
      </c>
      <c r="S69" s="42"/>
      <c r="T69" s="41">
        <f>S69/R69</f>
        <v>0</v>
      </c>
      <c r="U69" s="41"/>
    </row>
    <row r="70" spans="1:25">
      <c r="A70" s="5" t="s">
        <v>108</v>
      </c>
      <c r="B70" s="5"/>
      <c r="C70" s="5"/>
      <c r="D70" s="5"/>
      <c r="E70" s="5"/>
      <c r="F70" s="16">
        <f>SUM(F54:F69)</f>
        <v>165</v>
      </c>
      <c r="G70" s="16">
        <f>SUM(G54:G69)</f>
        <v>115</v>
      </c>
      <c r="H70" s="16">
        <f>SUM(H54:H69)</f>
        <v>50</v>
      </c>
      <c r="I70" s="27">
        <f t="shared" si="7"/>
        <v>0.69696969696969702</v>
      </c>
      <c r="J70" s="16">
        <f>SUM(J54:J69)</f>
        <v>2</v>
      </c>
      <c r="K70" s="16">
        <f>SUM(K54:K69)</f>
        <v>0</v>
      </c>
      <c r="L70" s="16">
        <f>J70-K70</f>
        <v>2</v>
      </c>
      <c r="M70" s="27">
        <f>K70/J70</f>
        <v>0</v>
      </c>
      <c r="N70" s="16">
        <f>SUM(N54:N69)</f>
        <v>20</v>
      </c>
      <c r="O70" s="16">
        <f>SUM(O54:O69)</f>
        <v>15</v>
      </c>
      <c r="P70" s="16">
        <f>SUM(P54:P69)</f>
        <v>6</v>
      </c>
      <c r="Q70" s="27">
        <f>O70/N70</f>
        <v>0.75</v>
      </c>
      <c r="R70" s="27"/>
      <c r="S70" s="27"/>
      <c r="T70" s="27"/>
      <c r="U70" s="27"/>
      <c r="V70" s="44"/>
      <c r="W70" s="44"/>
      <c r="X70" s="44"/>
      <c r="Y70" s="44"/>
    </row>
    <row r="71" spans="1:25">
      <c r="A71" s="150" t="s">
        <v>109</v>
      </c>
      <c r="B71" s="5">
        <v>16</v>
      </c>
      <c r="C71" s="12" t="s">
        <v>110</v>
      </c>
      <c r="D71" s="15">
        <v>254</v>
      </c>
      <c r="E71" s="45" t="s">
        <v>111</v>
      </c>
      <c r="F71" s="46">
        <v>2</v>
      </c>
      <c r="G71" s="47">
        <v>0</v>
      </c>
      <c r="H71" s="46">
        <f t="shared" ref="H71:H84" si="8">F71-G71</f>
        <v>2</v>
      </c>
      <c r="I71" s="48">
        <f t="shared" si="7"/>
        <v>0</v>
      </c>
      <c r="J71" s="49"/>
      <c r="K71" s="47"/>
      <c r="L71" s="46"/>
      <c r="M71" s="48"/>
      <c r="N71" s="46">
        <v>2</v>
      </c>
      <c r="O71" s="47">
        <v>1</v>
      </c>
      <c r="P71" s="46">
        <f>N71-O71</f>
        <v>1</v>
      </c>
      <c r="Q71" s="48">
        <f>O71/N71</f>
        <v>0.5</v>
      </c>
      <c r="R71" s="48"/>
      <c r="S71" s="50"/>
      <c r="T71" s="48"/>
      <c r="U71" s="48"/>
    </row>
    <row r="72" spans="1:25">
      <c r="A72" s="150"/>
      <c r="B72" s="5"/>
      <c r="C72" s="12"/>
      <c r="D72" s="15">
        <v>348</v>
      </c>
      <c r="E72" s="45" t="s">
        <v>112</v>
      </c>
      <c r="F72" s="46">
        <v>14</v>
      </c>
      <c r="G72" s="47">
        <v>14</v>
      </c>
      <c r="H72" s="46">
        <f t="shared" si="8"/>
        <v>0</v>
      </c>
      <c r="I72" s="48">
        <f t="shared" si="7"/>
        <v>1</v>
      </c>
      <c r="J72" s="49"/>
      <c r="K72" s="47"/>
      <c r="L72" s="46"/>
      <c r="M72" s="48"/>
      <c r="N72" s="46"/>
      <c r="O72" s="47"/>
      <c r="P72" s="46"/>
      <c r="Q72" s="48"/>
      <c r="R72" s="48"/>
      <c r="S72" s="50"/>
      <c r="T72" s="48"/>
      <c r="U72" s="48"/>
    </row>
    <row r="73" spans="1:25">
      <c r="A73" s="150"/>
      <c r="B73" s="5"/>
      <c r="C73" s="12" t="s">
        <v>113</v>
      </c>
      <c r="D73" s="15">
        <v>646</v>
      </c>
      <c r="E73" s="45" t="s">
        <v>114</v>
      </c>
      <c r="F73" s="46">
        <v>5</v>
      </c>
      <c r="G73" s="47">
        <v>2</v>
      </c>
      <c r="H73" s="46">
        <f t="shared" si="8"/>
        <v>3</v>
      </c>
      <c r="I73" s="48">
        <f t="shared" si="7"/>
        <v>0.4</v>
      </c>
      <c r="J73" s="49">
        <v>5</v>
      </c>
      <c r="K73" s="47"/>
      <c r="L73" s="46">
        <f>J73-K73</f>
        <v>5</v>
      </c>
      <c r="M73" s="48">
        <f>K73/J73</f>
        <v>0</v>
      </c>
      <c r="N73" s="46"/>
      <c r="O73" s="47"/>
      <c r="P73" s="46"/>
      <c r="Q73" s="48"/>
      <c r="R73" s="48"/>
      <c r="S73" s="50"/>
      <c r="T73" s="48"/>
      <c r="U73" s="48"/>
    </row>
    <row r="74" spans="1:25">
      <c r="A74" s="150"/>
      <c r="B74" s="5"/>
      <c r="C74" s="12"/>
      <c r="D74" s="15">
        <v>656</v>
      </c>
      <c r="E74" s="45" t="s">
        <v>115</v>
      </c>
      <c r="F74" s="46">
        <v>25</v>
      </c>
      <c r="G74" s="47">
        <v>24</v>
      </c>
      <c r="H74" s="46">
        <f t="shared" si="8"/>
        <v>1</v>
      </c>
      <c r="I74" s="48">
        <f t="shared" si="7"/>
        <v>0.96</v>
      </c>
      <c r="J74" s="49"/>
      <c r="K74" s="47"/>
      <c r="L74" s="46"/>
      <c r="M74" s="48"/>
      <c r="N74" s="46"/>
      <c r="O74" s="47"/>
      <c r="P74" s="46"/>
      <c r="Q74" s="48"/>
      <c r="R74" s="48"/>
      <c r="S74" s="50"/>
      <c r="T74" s="48"/>
      <c r="U74" s="48"/>
    </row>
    <row r="75" spans="1:25">
      <c r="A75" s="150"/>
      <c r="B75" s="5">
        <v>17</v>
      </c>
      <c r="C75" s="12" t="s">
        <v>116</v>
      </c>
      <c r="D75" s="15">
        <v>10886</v>
      </c>
      <c r="E75" s="45" t="s">
        <v>117</v>
      </c>
      <c r="F75" s="46">
        <v>15</v>
      </c>
      <c r="G75" s="47">
        <v>15</v>
      </c>
      <c r="H75" s="46">
        <f t="shared" si="8"/>
        <v>0</v>
      </c>
      <c r="I75" s="48">
        <f t="shared" si="7"/>
        <v>1</v>
      </c>
      <c r="J75" s="49">
        <v>2</v>
      </c>
      <c r="K75" s="47">
        <v>2</v>
      </c>
      <c r="L75" s="46">
        <f>J75-K75</f>
        <v>0</v>
      </c>
      <c r="M75" s="48">
        <f>K75/J75</f>
        <v>1</v>
      </c>
      <c r="N75" s="46">
        <v>1</v>
      </c>
      <c r="O75" s="47">
        <v>0</v>
      </c>
      <c r="P75" s="46">
        <f>N75-O75</f>
        <v>1</v>
      </c>
      <c r="Q75" s="48">
        <f>O75/N75</f>
        <v>0</v>
      </c>
      <c r="R75" s="48"/>
      <c r="S75" s="50"/>
      <c r="T75" s="48"/>
      <c r="U75" s="48"/>
    </row>
    <row r="76" spans="1:25">
      <c r="A76" s="150"/>
      <c r="B76" s="5"/>
      <c r="C76" s="12"/>
      <c r="D76" s="15">
        <v>10723</v>
      </c>
      <c r="E76" s="45" t="s">
        <v>118</v>
      </c>
      <c r="F76" s="46">
        <v>17</v>
      </c>
      <c r="G76" s="47">
        <v>9</v>
      </c>
      <c r="H76" s="46">
        <f t="shared" si="8"/>
        <v>8</v>
      </c>
      <c r="I76" s="48">
        <f t="shared" si="7"/>
        <v>0.52941176470588236</v>
      </c>
      <c r="J76" s="49"/>
      <c r="K76" s="47"/>
      <c r="L76" s="46"/>
      <c r="M76" s="48"/>
      <c r="N76" s="46">
        <v>5</v>
      </c>
      <c r="O76" s="47">
        <v>5</v>
      </c>
      <c r="P76" s="46">
        <f>N76-O76</f>
        <v>0</v>
      </c>
      <c r="Q76" s="48">
        <f>O76/N76</f>
        <v>1</v>
      </c>
      <c r="R76" s="48"/>
      <c r="S76" s="50"/>
      <c r="T76" s="48"/>
      <c r="U76" s="48"/>
    </row>
    <row r="77" spans="1:25">
      <c r="A77" s="150"/>
      <c r="B77" s="5"/>
      <c r="C77" s="12"/>
      <c r="D77" s="15">
        <v>10888</v>
      </c>
      <c r="E77" s="45" t="s">
        <v>119</v>
      </c>
      <c r="F77" s="46">
        <v>7</v>
      </c>
      <c r="G77" s="47">
        <v>0</v>
      </c>
      <c r="H77" s="46">
        <f t="shared" si="8"/>
        <v>7</v>
      </c>
      <c r="I77" s="48">
        <f t="shared" si="7"/>
        <v>0</v>
      </c>
      <c r="J77" s="49"/>
      <c r="K77" s="47"/>
      <c r="L77" s="46"/>
      <c r="M77" s="48"/>
      <c r="N77" s="46">
        <v>10</v>
      </c>
      <c r="O77" s="47">
        <v>0</v>
      </c>
      <c r="P77" s="46">
        <f>N77-O77</f>
        <v>10</v>
      </c>
      <c r="Q77" s="48">
        <f>O77/N77</f>
        <v>0</v>
      </c>
      <c r="R77" s="48"/>
      <c r="S77" s="50"/>
      <c r="T77" s="48"/>
      <c r="U77" s="48"/>
      <c r="V77" t="s">
        <v>56</v>
      </c>
    </row>
    <row r="78" spans="1:25">
      <c r="A78" s="150"/>
      <c r="B78" s="5"/>
      <c r="C78" s="12"/>
      <c r="D78" s="15">
        <v>10989</v>
      </c>
      <c r="E78" s="45" t="s">
        <v>120</v>
      </c>
      <c r="F78" s="46">
        <v>28</v>
      </c>
      <c r="G78" s="47">
        <v>9</v>
      </c>
      <c r="H78" s="46">
        <f t="shared" si="8"/>
        <v>19</v>
      </c>
      <c r="I78" s="48">
        <f t="shared" si="7"/>
        <v>0.32142857142857145</v>
      </c>
      <c r="J78" s="49">
        <v>4</v>
      </c>
      <c r="K78" s="47"/>
      <c r="L78" s="46">
        <f>J78-K78</f>
        <v>4</v>
      </c>
      <c r="M78" s="48">
        <f>K78/J78</f>
        <v>0</v>
      </c>
      <c r="N78" s="46">
        <v>7</v>
      </c>
      <c r="O78" s="47">
        <v>5</v>
      </c>
      <c r="P78" s="46">
        <f>N78-O78</f>
        <v>2</v>
      </c>
      <c r="Q78" s="48">
        <f>O78/N78</f>
        <v>0.7142857142857143</v>
      </c>
      <c r="R78" s="48"/>
      <c r="S78" s="50"/>
      <c r="T78" s="48"/>
      <c r="U78" s="48"/>
    </row>
    <row r="79" spans="1:25">
      <c r="A79" s="150"/>
      <c r="B79" s="5"/>
      <c r="C79" s="15" t="s">
        <v>121</v>
      </c>
      <c r="D79" s="15">
        <v>1359</v>
      </c>
      <c r="E79" s="45" t="s">
        <v>122</v>
      </c>
      <c r="F79" s="46">
        <v>10</v>
      </c>
      <c r="G79" s="47">
        <v>9</v>
      </c>
      <c r="H79" s="46">
        <f t="shared" si="8"/>
        <v>1</v>
      </c>
      <c r="I79" s="48">
        <f t="shared" si="7"/>
        <v>0.9</v>
      </c>
      <c r="J79" s="49"/>
      <c r="K79" s="47"/>
      <c r="L79" s="46"/>
      <c r="M79" s="48"/>
      <c r="N79" s="46"/>
      <c r="O79" s="47"/>
      <c r="P79" s="46"/>
      <c r="Q79" s="48"/>
      <c r="R79" s="48"/>
      <c r="S79" s="50"/>
      <c r="T79" s="48"/>
      <c r="U79" s="48"/>
    </row>
    <row r="80" spans="1:25">
      <c r="A80" s="150"/>
      <c r="B80" s="5">
        <v>18</v>
      </c>
      <c r="C80" s="15" t="s">
        <v>123</v>
      </c>
      <c r="D80" s="15">
        <v>1062</v>
      </c>
      <c r="E80" s="45" t="s">
        <v>124</v>
      </c>
      <c r="F80" s="46">
        <v>10</v>
      </c>
      <c r="G80" s="47">
        <v>7</v>
      </c>
      <c r="H80" s="46">
        <f t="shared" si="8"/>
        <v>3</v>
      </c>
      <c r="I80" s="48">
        <f t="shared" si="7"/>
        <v>0.7</v>
      </c>
      <c r="J80" s="49"/>
      <c r="K80" s="47"/>
      <c r="L80" s="46"/>
      <c r="M80" s="48"/>
      <c r="N80" s="46"/>
      <c r="O80" s="47"/>
      <c r="P80" s="46"/>
      <c r="Q80" s="48"/>
      <c r="R80" s="48"/>
      <c r="S80" s="50"/>
      <c r="T80" s="48"/>
      <c r="U80" s="48"/>
    </row>
    <row r="81" spans="1:25">
      <c r="A81" s="150"/>
      <c r="B81" s="5"/>
      <c r="C81" s="51" t="s">
        <v>125</v>
      </c>
      <c r="D81" s="15">
        <v>2969</v>
      </c>
      <c r="E81" s="45" t="s">
        <v>126</v>
      </c>
      <c r="F81" s="46">
        <v>10</v>
      </c>
      <c r="G81" s="47">
        <v>9</v>
      </c>
      <c r="H81" s="46">
        <f t="shared" si="8"/>
        <v>1</v>
      </c>
      <c r="I81" s="48">
        <f t="shared" si="7"/>
        <v>0.9</v>
      </c>
      <c r="J81" s="49"/>
      <c r="K81" s="47"/>
      <c r="L81" s="46"/>
      <c r="M81" s="48"/>
      <c r="N81" s="46"/>
      <c r="O81" s="47"/>
      <c r="P81" s="46"/>
      <c r="Q81" s="48"/>
      <c r="R81" s="48"/>
      <c r="S81" s="50"/>
      <c r="T81" s="48"/>
      <c r="U81" s="48"/>
    </row>
    <row r="82" spans="1:25">
      <c r="A82" s="150"/>
      <c r="B82" s="26">
        <v>19</v>
      </c>
      <c r="C82" s="15" t="s">
        <v>127</v>
      </c>
      <c r="D82" s="15">
        <v>10079</v>
      </c>
      <c r="E82" s="45" t="s">
        <v>128</v>
      </c>
      <c r="F82" s="46">
        <v>5</v>
      </c>
      <c r="G82" s="47">
        <v>4</v>
      </c>
      <c r="H82" s="46">
        <f t="shared" si="8"/>
        <v>1</v>
      </c>
      <c r="I82" s="48">
        <f t="shared" si="7"/>
        <v>0.8</v>
      </c>
      <c r="J82" s="49"/>
      <c r="K82" s="47"/>
      <c r="L82" s="46"/>
      <c r="M82" s="48"/>
      <c r="N82" s="46"/>
      <c r="O82" s="47"/>
      <c r="P82" s="46"/>
      <c r="Q82" s="48"/>
      <c r="R82" s="48"/>
      <c r="S82" s="50"/>
      <c r="T82" s="48"/>
      <c r="U82" s="48"/>
    </row>
    <row r="83" spans="1:25">
      <c r="A83" s="150"/>
      <c r="B83" s="5">
        <v>22</v>
      </c>
      <c r="C83" s="12" t="s">
        <v>129</v>
      </c>
      <c r="D83" s="15">
        <v>9998</v>
      </c>
      <c r="E83" s="45" t="s">
        <v>130</v>
      </c>
      <c r="F83" s="46">
        <v>9</v>
      </c>
      <c r="G83" s="47">
        <v>7</v>
      </c>
      <c r="H83" s="46">
        <f t="shared" si="8"/>
        <v>2</v>
      </c>
      <c r="I83" s="48">
        <f t="shared" si="7"/>
        <v>0.77777777777777779</v>
      </c>
      <c r="J83" s="49">
        <v>4</v>
      </c>
      <c r="K83" s="47"/>
      <c r="L83" s="46">
        <f>J83-K83</f>
        <v>4</v>
      </c>
      <c r="M83" s="48"/>
      <c r="N83" s="46">
        <v>2</v>
      </c>
      <c r="O83" s="47">
        <v>0</v>
      </c>
      <c r="P83" s="46">
        <f>N83-O83</f>
        <v>2</v>
      </c>
      <c r="Q83" s="48">
        <f>O83/N83</f>
        <v>0</v>
      </c>
      <c r="R83" s="48"/>
      <c r="S83" s="50"/>
      <c r="T83" s="48"/>
      <c r="U83" s="48"/>
    </row>
    <row r="84" spans="1:25">
      <c r="A84" s="150"/>
      <c r="B84" s="5"/>
      <c r="C84" s="12"/>
      <c r="D84" s="15">
        <v>10014</v>
      </c>
      <c r="E84" s="45" t="s">
        <v>131</v>
      </c>
      <c r="F84" s="46">
        <v>4</v>
      </c>
      <c r="G84" s="47">
        <v>1</v>
      </c>
      <c r="H84" s="46">
        <f t="shared" si="8"/>
        <v>3</v>
      </c>
      <c r="I84" s="48">
        <f t="shared" si="7"/>
        <v>0.25</v>
      </c>
      <c r="J84" s="49"/>
      <c r="K84" s="47"/>
      <c r="L84" s="46"/>
      <c r="M84" s="48"/>
      <c r="N84" s="46">
        <v>2</v>
      </c>
      <c r="O84" s="47">
        <v>1</v>
      </c>
      <c r="P84" s="46">
        <f>N84-O84</f>
        <v>1</v>
      </c>
      <c r="Q84" s="48">
        <f>O84/N84</f>
        <v>0.5</v>
      </c>
      <c r="R84" s="48"/>
      <c r="S84" s="50"/>
      <c r="T84" s="48"/>
      <c r="U84" s="48"/>
    </row>
    <row r="85" spans="1:25">
      <c r="A85" s="10" t="s">
        <v>132</v>
      </c>
      <c r="B85" s="10"/>
      <c r="C85" s="10"/>
      <c r="D85" s="10"/>
      <c r="E85" s="10"/>
      <c r="F85" s="16">
        <f>SUM(F71:F84)</f>
        <v>161</v>
      </c>
      <c r="G85" s="16">
        <f>SUM(G71:G84)</f>
        <v>110</v>
      </c>
      <c r="H85" s="16">
        <f>SUM(H71:H84)</f>
        <v>51</v>
      </c>
      <c r="I85" s="27">
        <f t="shared" si="7"/>
        <v>0.68322981366459623</v>
      </c>
      <c r="J85" s="16">
        <f>SUM(J71:J84)</f>
        <v>15</v>
      </c>
      <c r="K85" s="16">
        <f>SUM(K71:K84)</f>
        <v>2</v>
      </c>
      <c r="L85" s="16">
        <f>J85-K85</f>
        <v>13</v>
      </c>
      <c r="M85" s="27">
        <f>K85/J85</f>
        <v>0.13333333333333333</v>
      </c>
      <c r="N85" s="16">
        <f>SUM(N71:N84)</f>
        <v>29</v>
      </c>
      <c r="O85" s="16">
        <f>SUM(O71:O84)</f>
        <v>12</v>
      </c>
      <c r="P85" s="16">
        <f>SUM(P71:P84)</f>
        <v>17</v>
      </c>
      <c r="Q85" s="27">
        <f>O85/N85</f>
        <v>0.41379310344827586</v>
      </c>
      <c r="R85" s="27"/>
      <c r="S85" s="27"/>
      <c r="T85" s="27"/>
      <c r="U85" s="27"/>
      <c r="V85" s="44"/>
      <c r="W85" s="44"/>
      <c r="X85" s="44"/>
      <c r="Y85" s="44"/>
    </row>
    <row r="86" spans="1:25">
      <c r="A86" s="10" t="s">
        <v>133</v>
      </c>
      <c r="B86" s="10"/>
      <c r="C86" s="10"/>
      <c r="D86" s="10"/>
      <c r="E86" s="10"/>
      <c r="F86" s="16">
        <f>F37+F53+F70+F85</f>
        <v>885</v>
      </c>
      <c r="G86" s="16">
        <f>G37+G53+G70+G85</f>
        <v>676</v>
      </c>
      <c r="H86" s="16">
        <f>H37+H53+H70+H85</f>
        <v>209</v>
      </c>
      <c r="I86" s="27">
        <f t="shared" si="7"/>
        <v>0.76384180790960454</v>
      </c>
      <c r="J86" s="16">
        <f>J37+J53+J70+J85</f>
        <v>53</v>
      </c>
      <c r="K86" s="16">
        <f>K37+K53+K70+K85</f>
        <v>21</v>
      </c>
      <c r="L86" s="16">
        <f>L37+L53+L70+L85</f>
        <v>32</v>
      </c>
      <c r="M86" s="27">
        <f>K86/J86</f>
        <v>0.39622641509433965</v>
      </c>
      <c r="N86" s="16">
        <f>N37+N53+N70+N85</f>
        <v>172</v>
      </c>
      <c r="O86" s="16">
        <f>O37+O53+O70+O85</f>
        <v>93</v>
      </c>
      <c r="P86" s="16">
        <f>P37+P53+P70+P85</f>
        <v>80</v>
      </c>
      <c r="Q86" s="27">
        <f>O86/N86</f>
        <v>0.54069767441860461</v>
      </c>
      <c r="R86" s="52">
        <f>R37+R53</f>
        <v>3</v>
      </c>
      <c r="S86" s="52">
        <f>S37+S53</f>
        <v>3</v>
      </c>
      <c r="T86" s="52">
        <f>T37+T53</f>
        <v>0</v>
      </c>
      <c r="U86" s="27">
        <f>S86/R86</f>
        <v>1</v>
      </c>
      <c r="V86" s="44"/>
      <c r="W86" s="44"/>
      <c r="X86" s="44"/>
      <c r="Y86" s="44"/>
    </row>
    <row r="87" spans="1:25" ht="15">
      <c r="A87" s="151" t="s">
        <v>134</v>
      </c>
      <c r="B87" s="151"/>
      <c r="C87" s="151"/>
      <c r="D87" s="151"/>
      <c r="E87" s="151"/>
      <c r="F87" s="53"/>
      <c r="G87" s="54"/>
      <c r="H87" s="53"/>
      <c r="I87" s="53"/>
      <c r="J87" s="53"/>
      <c r="K87" s="53"/>
      <c r="L87" s="53"/>
      <c r="M87" s="53"/>
      <c r="N87" s="53"/>
      <c r="O87" s="54"/>
      <c r="P87" s="53"/>
      <c r="Q87" s="55"/>
      <c r="R87" s="55"/>
      <c r="S87" s="55"/>
      <c r="T87" s="55"/>
      <c r="U87" s="55"/>
    </row>
    <row r="89" spans="1:25">
      <c r="A89" s="152" t="s">
        <v>135</v>
      </c>
      <c r="B89" s="152"/>
      <c r="C89" s="152"/>
      <c r="D89" s="152"/>
      <c r="E89" s="152"/>
      <c r="F89" s="152"/>
      <c r="G89" s="152"/>
      <c r="H89" s="152"/>
      <c r="I89" s="152"/>
      <c r="J89" s="152"/>
      <c r="K89" s="152"/>
      <c r="L89" s="152"/>
      <c r="M89" s="152"/>
      <c r="N89" s="152"/>
      <c r="O89" s="152"/>
      <c r="P89" s="152"/>
      <c r="Q89" s="152"/>
      <c r="R89" s="152"/>
      <c r="S89" s="152"/>
      <c r="T89" s="152"/>
      <c r="U89" s="152"/>
    </row>
    <row r="90" spans="1:25">
      <c r="A90" s="14" t="s">
        <v>0</v>
      </c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</row>
    <row r="91" spans="1:25">
      <c r="A91" s="13" t="s">
        <v>1</v>
      </c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</row>
    <row r="92" spans="1:25">
      <c r="A92" s="12" t="s">
        <v>164</v>
      </c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</row>
    <row r="93" spans="1:25">
      <c r="A93" s="153" t="s">
        <v>3</v>
      </c>
      <c r="B93" s="153"/>
      <c r="C93" s="153"/>
      <c r="D93" s="153"/>
      <c r="E93" s="153"/>
      <c r="F93" s="9" t="s">
        <v>8</v>
      </c>
      <c r="G93" s="9"/>
      <c r="H93" s="9"/>
      <c r="I93" s="9"/>
      <c r="J93" s="9"/>
      <c r="K93" s="9"/>
      <c r="L93" s="9"/>
      <c r="M93" s="9"/>
      <c r="N93" s="9" t="s">
        <v>9</v>
      </c>
      <c r="O93" s="9"/>
      <c r="P93" s="9"/>
      <c r="Q93" s="9"/>
      <c r="R93" s="9"/>
      <c r="S93" s="9"/>
      <c r="T93" s="9"/>
      <c r="U93" s="9"/>
      <c r="V93" s="9" t="s">
        <v>137</v>
      </c>
      <c r="W93" s="9"/>
      <c r="X93" s="9"/>
      <c r="Y93" s="9"/>
    </row>
    <row r="94" spans="1:25">
      <c r="A94" s="153"/>
      <c r="B94" s="153"/>
      <c r="C94" s="153"/>
      <c r="D94" s="153"/>
      <c r="E94" s="153"/>
      <c r="F94" s="9" t="s">
        <v>10</v>
      </c>
      <c r="G94" s="9"/>
      <c r="H94" s="9"/>
      <c r="I94" s="9"/>
      <c r="J94" s="9" t="s">
        <v>11</v>
      </c>
      <c r="K94" s="9"/>
      <c r="L94" s="9"/>
      <c r="M94" s="9"/>
      <c r="N94" s="9" t="s">
        <v>10</v>
      </c>
      <c r="O94" s="9"/>
      <c r="P94" s="9"/>
      <c r="Q94" s="9"/>
      <c r="R94" s="9" t="s">
        <v>11</v>
      </c>
      <c r="S94" s="9"/>
      <c r="T94" s="9"/>
      <c r="U94" s="9"/>
      <c r="V94" s="9"/>
      <c r="W94" s="9"/>
      <c r="X94" s="9"/>
      <c r="Y94" s="9"/>
    </row>
    <row r="95" spans="1:25">
      <c r="A95" s="153"/>
      <c r="B95" s="153"/>
      <c r="C95" s="153"/>
      <c r="D95" s="153"/>
      <c r="E95" s="153"/>
      <c r="F95" s="18" t="s">
        <v>12</v>
      </c>
      <c r="G95" s="18" t="s">
        <v>13</v>
      </c>
      <c r="H95" s="18" t="s">
        <v>14</v>
      </c>
      <c r="I95" s="18" t="s">
        <v>15</v>
      </c>
      <c r="J95" s="18" t="s">
        <v>12</v>
      </c>
      <c r="K95" s="18" t="s">
        <v>13</v>
      </c>
      <c r="L95" s="18" t="s">
        <v>14</v>
      </c>
      <c r="M95" s="18" t="s">
        <v>15</v>
      </c>
      <c r="N95" s="18" t="s">
        <v>12</v>
      </c>
      <c r="O95" s="18" t="s">
        <v>13</v>
      </c>
      <c r="P95" s="18" t="s">
        <v>14</v>
      </c>
      <c r="Q95" s="18" t="s">
        <v>15</v>
      </c>
      <c r="R95" s="18" t="s">
        <v>12</v>
      </c>
      <c r="S95" s="18" t="s">
        <v>13</v>
      </c>
      <c r="T95" s="18" t="s">
        <v>14</v>
      </c>
      <c r="U95" s="18" t="s">
        <v>15</v>
      </c>
      <c r="V95" s="18" t="s">
        <v>12</v>
      </c>
      <c r="W95" s="18" t="s">
        <v>13</v>
      </c>
      <c r="X95" s="18" t="s">
        <v>14</v>
      </c>
      <c r="Y95" s="18" t="s">
        <v>15</v>
      </c>
    </row>
    <row r="96" spans="1:25" ht="17.399999999999999">
      <c r="A96" s="154" t="s">
        <v>16</v>
      </c>
      <c r="B96" s="154"/>
      <c r="C96" s="154"/>
      <c r="D96" s="154"/>
      <c r="E96" s="154"/>
      <c r="F96" s="56">
        <f t="shared" ref="F96:U96" si="9">F37</f>
        <v>399</v>
      </c>
      <c r="G96" s="56">
        <f t="shared" si="9"/>
        <v>318</v>
      </c>
      <c r="H96" s="56">
        <f t="shared" si="9"/>
        <v>81</v>
      </c>
      <c r="I96" s="57">
        <f t="shared" si="9"/>
        <v>0.79699248120300747</v>
      </c>
      <c r="J96" s="56">
        <f t="shared" si="9"/>
        <v>14</v>
      </c>
      <c r="K96" s="56">
        <f t="shared" si="9"/>
        <v>0</v>
      </c>
      <c r="L96" s="56">
        <f t="shared" si="9"/>
        <v>14</v>
      </c>
      <c r="M96" s="57">
        <f t="shared" si="9"/>
        <v>0</v>
      </c>
      <c r="N96" s="56">
        <f t="shared" si="9"/>
        <v>103</v>
      </c>
      <c r="O96" s="56">
        <f t="shared" si="9"/>
        <v>54</v>
      </c>
      <c r="P96" s="56">
        <f t="shared" si="9"/>
        <v>49</v>
      </c>
      <c r="Q96" s="57">
        <f t="shared" si="9"/>
        <v>0.52427184466019416</v>
      </c>
      <c r="R96" s="56">
        <f t="shared" si="9"/>
        <v>3</v>
      </c>
      <c r="S96" s="56">
        <f t="shared" si="9"/>
        <v>3</v>
      </c>
      <c r="T96" s="56">
        <f t="shared" si="9"/>
        <v>0</v>
      </c>
      <c r="U96" s="57">
        <f t="shared" si="9"/>
        <v>1</v>
      </c>
      <c r="V96" s="56">
        <f t="shared" ref="V96:W100" si="10">F96+J96+N96+R96</f>
        <v>519</v>
      </c>
      <c r="W96" s="56">
        <f t="shared" si="10"/>
        <v>375</v>
      </c>
      <c r="X96" s="56">
        <f>V96-W96</f>
        <v>144</v>
      </c>
      <c r="Y96" s="57">
        <f>W96/V96</f>
        <v>0.7225433526011561</v>
      </c>
    </row>
    <row r="97" spans="1:25" ht="17.399999999999999">
      <c r="A97" s="155" t="s">
        <v>61</v>
      </c>
      <c r="B97" s="155"/>
      <c r="C97" s="155"/>
      <c r="D97" s="155"/>
      <c r="E97" s="155"/>
      <c r="F97" s="58">
        <f t="shared" ref="F97:U97" si="11">F53</f>
        <v>160</v>
      </c>
      <c r="G97" s="58">
        <f t="shared" si="11"/>
        <v>133</v>
      </c>
      <c r="H97" s="58">
        <f t="shared" si="11"/>
        <v>27</v>
      </c>
      <c r="I97" s="59">
        <f t="shared" si="11"/>
        <v>0.83125000000000004</v>
      </c>
      <c r="J97" s="58">
        <f t="shared" si="11"/>
        <v>22</v>
      </c>
      <c r="K97" s="58">
        <f t="shared" si="11"/>
        <v>19</v>
      </c>
      <c r="L97" s="58">
        <f t="shared" si="11"/>
        <v>3</v>
      </c>
      <c r="M97" s="59">
        <f t="shared" si="11"/>
        <v>0.86363636363636365</v>
      </c>
      <c r="N97" s="58">
        <f t="shared" si="11"/>
        <v>20</v>
      </c>
      <c r="O97" s="58">
        <f t="shared" si="11"/>
        <v>12</v>
      </c>
      <c r="P97" s="58">
        <f t="shared" si="11"/>
        <v>8</v>
      </c>
      <c r="Q97" s="59">
        <f t="shared" si="11"/>
        <v>0.6</v>
      </c>
      <c r="R97" s="58">
        <f t="shared" si="11"/>
        <v>0</v>
      </c>
      <c r="S97" s="58">
        <f t="shared" si="11"/>
        <v>0</v>
      </c>
      <c r="T97" s="58">
        <f t="shared" si="11"/>
        <v>0</v>
      </c>
      <c r="U97" s="59" t="e">
        <f t="shared" si="11"/>
        <v>#DIV/0!</v>
      </c>
      <c r="V97" s="56">
        <f t="shared" si="10"/>
        <v>202</v>
      </c>
      <c r="W97" s="56">
        <f t="shared" si="10"/>
        <v>164</v>
      </c>
      <c r="X97" s="56">
        <f>V97-W97</f>
        <v>38</v>
      </c>
      <c r="Y97" s="57">
        <f>W97/V97</f>
        <v>0.81188118811881194</v>
      </c>
    </row>
    <row r="98" spans="1:25" ht="17.399999999999999">
      <c r="A98" s="156" t="s">
        <v>85</v>
      </c>
      <c r="B98" s="156"/>
      <c r="C98" s="156"/>
      <c r="D98" s="156"/>
      <c r="E98" s="156"/>
      <c r="F98" s="60">
        <f t="shared" ref="F98:Q98" si="12">F70</f>
        <v>165</v>
      </c>
      <c r="G98" s="60">
        <f t="shared" si="12"/>
        <v>115</v>
      </c>
      <c r="H98" s="60">
        <f t="shared" si="12"/>
        <v>50</v>
      </c>
      <c r="I98" s="61">
        <f t="shared" si="12"/>
        <v>0.69696969696969702</v>
      </c>
      <c r="J98" s="60">
        <f t="shared" si="12"/>
        <v>2</v>
      </c>
      <c r="K98" s="60">
        <f t="shared" si="12"/>
        <v>0</v>
      </c>
      <c r="L98" s="60">
        <f t="shared" si="12"/>
        <v>2</v>
      </c>
      <c r="M98" s="61">
        <f t="shared" si="12"/>
        <v>0</v>
      </c>
      <c r="N98" s="60">
        <f t="shared" si="12"/>
        <v>20</v>
      </c>
      <c r="O98" s="60">
        <f t="shared" si="12"/>
        <v>15</v>
      </c>
      <c r="P98" s="60">
        <f t="shared" si="12"/>
        <v>6</v>
      </c>
      <c r="Q98" s="61">
        <f t="shared" si="12"/>
        <v>0.75</v>
      </c>
      <c r="R98" s="61"/>
      <c r="S98" s="61"/>
      <c r="T98" s="61"/>
      <c r="U98" s="61"/>
      <c r="V98" s="56">
        <f t="shared" si="10"/>
        <v>187</v>
      </c>
      <c r="W98" s="56">
        <f t="shared" si="10"/>
        <v>130</v>
      </c>
      <c r="X98" s="56">
        <f>V98-W98</f>
        <v>57</v>
      </c>
      <c r="Y98" s="57">
        <f>W98/V98</f>
        <v>0.69518716577540107</v>
      </c>
    </row>
    <row r="99" spans="1:25" ht="17.399999999999999">
      <c r="A99" s="157" t="s">
        <v>109</v>
      </c>
      <c r="B99" s="157"/>
      <c r="C99" s="157"/>
      <c r="D99" s="157"/>
      <c r="E99" s="157"/>
      <c r="F99" s="16">
        <f t="shared" ref="F99:Q99" si="13">F85</f>
        <v>161</v>
      </c>
      <c r="G99" s="16">
        <f t="shared" si="13"/>
        <v>110</v>
      </c>
      <c r="H99" s="16">
        <f t="shared" si="13"/>
        <v>51</v>
      </c>
      <c r="I99" s="27">
        <f t="shared" si="13"/>
        <v>0.68322981366459623</v>
      </c>
      <c r="J99" s="16">
        <f t="shared" si="13"/>
        <v>15</v>
      </c>
      <c r="K99" s="16">
        <f t="shared" si="13"/>
        <v>2</v>
      </c>
      <c r="L99" s="16">
        <f t="shared" si="13"/>
        <v>13</v>
      </c>
      <c r="M99" s="27">
        <f t="shared" si="13"/>
        <v>0.13333333333333333</v>
      </c>
      <c r="N99" s="16">
        <f t="shared" si="13"/>
        <v>29</v>
      </c>
      <c r="O99" s="16">
        <f t="shared" si="13"/>
        <v>12</v>
      </c>
      <c r="P99" s="16">
        <f t="shared" si="13"/>
        <v>17</v>
      </c>
      <c r="Q99" s="27">
        <f t="shared" si="13"/>
        <v>0.41379310344827586</v>
      </c>
      <c r="R99" s="27"/>
      <c r="S99" s="27"/>
      <c r="T99" s="27"/>
      <c r="U99" s="27"/>
      <c r="V99" s="56">
        <f t="shared" si="10"/>
        <v>205</v>
      </c>
      <c r="W99" s="56">
        <f t="shared" si="10"/>
        <v>124</v>
      </c>
      <c r="X99" s="56">
        <f>V99-W99</f>
        <v>81</v>
      </c>
      <c r="Y99" s="57">
        <f>W99/V99</f>
        <v>0.60487804878048779</v>
      </c>
    </row>
    <row r="100" spans="1:25" ht="21">
      <c r="A100" s="158" t="s">
        <v>138</v>
      </c>
      <c r="B100" s="158"/>
      <c r="C100" s="158"/>
      <c r="D100" s="158"/>
      <c r="E100" s="158"/>
      <c r="F100" s="16">
        <f t="shared" ref="F100:Q100" si="14">F86</f>
        <v>885</v>
      </c>
      <c r="G100" s="16">
        <f t="shared" si="14"/>
        <v>676</v>
      </c>
      <c r="H100" s="16">
        <f t="shared" si="14"/>
        <v>209</v>
      </c>
      <c r="I100" s="27">
        <f t="shared" si="14"/>
        <v>0.76384180790960454</v>
      </c>
      <c r="J100" s="16">
        <f t="shared" si="14"/>
        <v>53</v>
      </c>
      <c r="K100" s="16">
        <f t="shared" si="14"/>
        <v>21</v>
      </c>
      <c r="L100" s="16">
        <f t="shared" si="14"/>
        <v>32</v>
      </c>
      <c r="M100" s="27">
        <f t="shared" si="14"/>
        <v>0.39622641509433965</v>
      </c>
      <c r="N100" s="16">
        <f t="shared" si="14"/>
        <v>172</v>
      </c>
      <c r="O100" s="16">
        <f t="shared" si="14"/>
        <v>93</v>
      </c>
      <c r="P100" s="16">
        <f t="shared" si="14"/>
        <v>80</v>
      </c>
      <c r="Q100" s="27">
        <f t="shared" si="14"/>
        <v>0.54069767441860461</v>
      </c>
      <c r="R100" s="52">
        <f>R86</f>
        <v>3</v>
      </c>
      <c r="S100" s="52">
        <f>S86</f>
        <v>3</v>
      </c>
      <c r="T100" s="52">
        <f>T86</f>
        <v>0</v>
      </c>
      <c r="U100" s="27">
        <f>U86</f>
        <v>1</v>
      </c>
      <c r="V100" s="56">
        <f t="shared" si="10"/>
        <v>1113</v>
      </c>
      <c r="W100" s="56">
        <f t="shared" si="10"/>
        <v>793</v>
      </c>
      <c r="X100" s="56">
        <f>V100-W100</f>
        <v>320</v>
      </c>
      <c r="Y100" s="57">
        <f>W100/V100</f>
        <v>0.71248876909254266</v>
      </c>
    </row>
    <row r="101" spans="1:25" ht="15">
      <c r="A101" s="151" t="s">
        <v>134</v>
      </c>
      <c r="B101" s="151"/>
      <c r="C101" s="151"/>
      <c r="D101" s="151"/>
      <c r="E101" s="151"/>
      <c r="F101" s="53"/>
      <c r="G101" s="54"/>
      <c r="H101" s="53"/>
      <c r="I101" s="53"/>
      <c r="J101" s="53"/>
      <c r="K101" s="53"/>
      <c r="L101" s="53"/>
      <c r="M101" s="53"/>
      <c r="N101" s="53"/>
      <c r="O101" s="54"/>
      <c r="P101" s="53"/>
      <c r="Q101" s="55"/>
      <c r="R101" s="55"/>
      <c r="S101" s="55"/>
      <c r="T101" s="55"/>
      <c r="U101" s="55"/>
    </row>
    <row r="111" spans="1:25" ht="18" customHeight="1">
      <c r="E111" s="159" t="s">
        <v>165</v>
      </c>
      <c r="F111" s="159"/>
      <c r="G111" s="159"/>
      <c r="H111" s="159"/>
      <c r="I111" s="159"/>
      <c r="J111" s="159"/>
      <c r="K111" s="159"/>
      <c r="L111" s="159"/>
      <c r="M111" s="159"/>
      <c r="N111" s="159"/>
      <c r="O111" s="159"/>
      <c r="P111" s="159"/>
      <c r="Q111" s="159"/>
      <c r="R111" s="159"/>
      <c r="S111" s="159"/>
      <c r="T111" s="159"/>
    </row>
    <row r="112" spans="1:25" ht="17.399999999999999">
      <c r="E112" s="160" t="s">
        <v>140</v>
      </c>
      <c r="F112" s="160"/>
      <c r="G112" s="160"/>
      <c r="H112" s="160"/>
      <c r="I112" s="161" t="s">
        <v>141</v>
      </c>
      <c r="J112" s="161"/>
      <c r="K112" s="161"/>
      <c r="L112" s="162" t="s">
        <v>142</v>
      </c>
      <c r="M112" s="162"/>
      <c r="N112" s="162"/>
      <c r="O112" s="161" t="s">
        <v>143</v>
      </c>
      <c r="P112" s="161"/>
      <c r="Q112" s="161"/>
      <c r="R112" s="162" t="s">
        <v>144</v>
      </c>
      <c r="S112" s="162"/>
      <c r="T112" s="162"/>
    </row>
    <row r="113" spans="5:20" ht="15.6">
      <c r="E113" s="163" t="s">
        <v>8</v>
      </c>
      <c r="F113" s="163"/>
      <c r="G113" s="163"/>
      <c r="H113" s="163"/>
      <c r="I113" s="164">
        <f>F86+J86</f>
        <v>938</v>
      </c>
      <c r="J113" s="164"/>
      <c r="K113" s="164"/>
      <c r="L113" s="165">
        <f>G86+K86</f>
        <v>697</v>
      </c>
      <c r="M113" s="165"/>
      <c r="N113" s="165"/>
      <c r="O113" s="165">
        <f>I113-L113</f>
        <v>241</v>
      </c>
      <c r="P113" s="165"/>
      <c r="Q113" s="165"/>
      <c r="R113" s="166">
        <f>L113/I113</f>
        <v>0.74307036247334757</v>
      </c>
      <c r="S113" s="166"/>
      <c r="T113" s="166"/>
    </row>
    <row r="114" spans="5:20" ht="15.6">
      <c r="E114" s="163" t="s">
        <v>9</v>
      </c>
      <c r="F114" s="163"/>
      <c r="G114" s="163"/>
      <c r="H114" s="163"/>
      <c r="I114" s="164">
        <f>N86+R86</f>
        <v>175</v>
      </c>
      <c r="J114" s="164"/>
      <c r="K114" s="164"/>
      <c r="L114" s="165">
        <f>O86+S86</f>
        <v>96</v>
      </c>
      <c r="M114" s="165"/>
      <c r="N114" s="165"/>
      <c r="O114" s="165">
        <f>I114-L114</f>
        <v>79</v>
      </c>
      <c r="P114" s="165"/>
      <c r="Q114" s="165"/>
      <c r="R114" s="166">
        <f>L114/I114</f>
        <v>0.5485714285714286</v>
      </c>
      <c r="S114" s="166"/>
      <c r="T114" s="166"/>
    </row>
    <row r="115" spans="5:20" ht="15.6">
      <c r="E115" s="163" t="s">
        <v>145</v>
      </c>
      <c r="F115" s="163"/>
      <c r="G115" s="163"/>
      <c r="H115" s="163"/>
      <c r="I115" s="164">
        <f>SUM(I113:I114)</f>
        <v>1113</v>
      </c>
      <c r="J115" s="164"/>
      <c r="K115" s="164"/>
      <c r="L115" s="165">
        <f>SUM(L113:L114)</f>
        <v>793</v>
      </c>
      <c r="M115" s="165"/>
      <c r="N115" s="165"/>
      <c r="O115" s="165">
        <f>SUM(O113:O114)</f>
        <v>320</v>
      </c>
      <c r="P115" s="165"/>
      <c r="Q115" s="165"/>
      <c r="R115" s="166">
        <f>L115/I115</f>
        <v>0.71248876909254266</v>
      </c>
      <c r="S115" s="166"/>
      <c r="T115" s="166"/>
    </row>
    <row r="116" spans="5:20" ht="15">
      <c r="E116" s="167" t="s">
        <v>146</v>
      </c>
      <c r="F116" s="167"/>
      <c r="G116" s="167"/>
      <c r="H116" s="167"/>
      <c r="I116" s="167"/>
      <c r="J116" s="167"/>
      <c r="K116" s="167"/>
      <c r="L116" s="167"/>
      <c r="M116" s="167"/>
      <c r="N116" s="167"/>
      <c r="O116" s="167"/>
      <c r="P116" s="167"/>
      <c r="Q116" s="167"/>
      <c r="R116" s="167"/>
      <c r="S116" s="167"/>
      <c r="T116" s="167"/>
    </row>
    <row r="118" spans="5:20">
      <c r="E118" s="168" t="s">
        <v>147</v>
      </c>
      <c r="F118" s="168"/>
      <c r="G118" s="168"/>
      <c r="H118" s="168"/>
      <c r="I118" s="168"/>
      <c r="J118" s="168"/>
      <c r="K118" s="168"/>
      <c r="L118" s="168"/>
      <c r="M118" s="168"/>
    </row>
    <row r="119" spans="5:20">
      <c r="E119" s="62"/>
      <c r="F119" s="168" t="s">
        <v>148</v>
      </c>
      <c r="G119" s="168"/>
      <c r="H119" s="168"/>
      <c r="I119" s="168"/>
      <c r="J119" s="168" t="s">
        <v>149</v>
      </c>
      <c r="K119" s="168"/>
      <c r="L119" s="168"/>
      <c r="M119" s="168"/>
    </row>
    <row r="120" spans="5:20">
      <c r="E120" s="63"/>
      <c r="F120" s="64" t="s">
        <v>150</v>
      </c>
      <c r="G120" s="64" t="s">
        <v>151</v>
      </c>
      <c r="H120" s="64" t="s">
        <v>152</v>
      </c>
      <c r="I120" s="64" t="s">
        <v>153</v>
      </c>
      <c r="J120" s="64" t="s">
        <v>150</v>
      </c>
      <c r="K120" s="64" t="s">
        <v>151</v>
      </c>
      <c r="L120" s="64" t="s">
        <v>152</v>
      </c>
      <c r="M120" s="64" t="s">
        <v>153</v>
      </c>
    </row>
    <row r="121" spans="5:20">
      <c r="E121" s="62" t="s">
        <v>16</v>
      </c>
      <c r="F121" s="65">
        <v>1946</v>
      </c>
      <c r="G121" s="65">
        <v>796</v>
      </c>
      <c r="H121" s="65">
        <f>F121-G121</f>
        <v>1150</v>
      </c>
      <c r="I121" s="66">
        <f>G121/F121</f>
        <v>0.40904419321685509</v>
      </c>
      <c r="J121" s="65">
        <v>421</v>
      </c>
      <c r="K121" s="65">
        <v>77</v>
      </c>
      <c r="L121" s="65">
        <f>J121-K121</f>
        <v>344</v>
      </c>
      <c r="M121" s="66">
        <f>K121/J121</f>
        <v>0.1828978622327791</v>
      </c>
    </row>
    <row r="122" spans="5:20">
      <c r="E122" s="62" t="s">
        <v>61</v>
      </c>
      <c r="F122" s="65">
        <v>1352</v>
      </c>
      <c r="G122" s="65">
        <v>419</v>
      </c>
      <c r="H122" s="65">
        <f>F122-G122</f>
        <v>933</v>
      </c>
      <c r="I122" s="66">
        <f>G122/F122</f>
        <v>0.3099112426035503</v>
      </c>
      <c r="J122" s="65">
        <v>411</v>
      </c>
      <c r="K122" s="65">
        <v>77</v>
      </c>
      <c r="L122" s="65">
        <f>J122-K122</f>
        <v>334</v>
      </c>
      <c r="M122" s="66">
        <f>K122/J122</f>
        <v>0.18734793187347931</v>
      </c>
    </row>
    <row r="123" spans="5:20">
      <c r="E123" s="62" t="s">
        <v>85</v>
      </c>
      <c r="F123" s="65">
        <v>1428</v>
      </c>
      <c r="G123" s="65">
        <v>471</v>
      </c>
      <c r="H123" s="65">
        <f>F123-G123</f>
        <v>957</v>
      </c>
      <c r="I123" s="66">
        <f>G123/F123</f>
        <v>0.32983193277310924</v>
      </c>
      <c r="J123" s="65">
        <v>365</v>
      </c>
      <c r="K123" s="65">
        <v>56</v>
      </c>
      <c r="L123" s="65">
        <f>J123-K123</f>
        <v>309</v>
      </c>
      <c r="M123" s="66">
        <f>K123/J123</f>
        <v>0.15342465753424658</v>
      </c>
    </row>
    <row r="124" spans="5:20">
      <c r="E124" s="62" t="s">
        <v>109</v>
      </c>
      <c r="F124" s="65">
        <v>1972</v>
      </c>
      <c r="G124" s="65">
        <v>710</v>
      </c>
      <c r="H124" s="65">
        <f>F124-G124</f>
        <v>1262</v>
      </c>
      <c r="I124" s="66">
        <f>G124/F124</f>
        <v>0.36004056795131845</v>
      </c>
      <c r="J124" s="65">
        <v>471</v>
      </c>
      <c r="K124" s="65">
        <v>56</v>
      </c>
      <c r="L124" s="65">
        <f>J124-K124</f>
        <v>415</v>
      </c>
      <c r="M124" s="66">
        <f>K124/J124</f>
        <v>0.11889596602972399</v>
      </c>
    </row>
    <row r="125" spans="5:20">
      <c r="E125" s="62" t="s">
        <v>138</v>
      </c>
      <c r="F125" s="62">
        <f>F121+F122+F123+F124</f>
        <v>6698</v>
      </c>
      <c r="G125" s="62">
        <f>G121+G122+G123+G124</f>
        <v>2396</v>
      </c>
      <c r="H125" s="62">
        <f>H121+H122+H123+H124</f>
        <v>4302</v>
      </c>
      <c r="I125" s="67">
        <f>G125/F125</f>
        <v>0.35771872200656912</v>
      </c>
      <c r="J125" s="62">
        <f>J121+J122+J123+J124</f>
        <v>1668</v>
      </c>
      <c r="K125" s="62">
        <f>K121+K122+K123+K124</f>
        <v>266</v>
      </c>
      <c r="L125" s="62">
        <f>L121+L122+L123+L124</f>
        <v>1402</v>
      </c>
      <c r="M125" s="67">
        <f>K125/J125</f>
        <v>0.15947242206235013</v>
      </c>
    </row>
    <row r="126" spans="5:20">
      <c r="E126" s="68" t="s">
        <v>154</v>
      </c>
      <c r="H126" s="69"/>
    </row>
    <row r="127" spans="5:20">
      <c r="E127" s="68" t="s">
        <v>155</v>
      </c>
      <c r="H127" s="69"/>
    </row>
    <row r="137" spans="1:21">
      <c r="A137" s="5" t="s">
        <v>135</v>
      </c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</row>
    <row r="138" spans="1:21">
      <c r="A138" s="5" t="s">
        <v>0</v>
      </c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</row>
    <row r="139" spans="1:21">
      <c r="A139" s="5" t="s">
        <v>1</v>
      </c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</row>
    <row r="140" spans="1:21">
      <c r="A140" s="12" t="s">
        <v>163</v>
      </c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</row>
    <row r="141" spans="1:21">
      <c r="A141" s="153" t="s">
        <v>3</v>
      </c>
      <c r="B141" s="153"/>
      <c r="C141" s="153"/>
      <c r="D141" s="153"/>
      <c r="E141" s="153"/>
      <c r="F141" s="12" t="s">
        <v>156</v>
      </c>
      <c r="G141" s="12"/>
      <c r="H141" s="12"/>
      <c r="I141" s="12"/>
      <c r="J141" s="12"/>
      <c r="K141" s="12"/>
      <c r="L141" s="12"/>
      <c r="M141" s="12"/>
      <c r="N141" s="12" t="s">
        <v>157</v>
      </c>
      <c r="O141" s="12"/>
      <c r="P141" s="12"/>
      <c r="Q141" s="12"/>
      <c r="R141" s="12"/>
      <c r="S141" s="12"/>
      <c r="T141" s="12"/>
      <c r="U141" s="12"/>
    </row>
    <row r="142" spans="1:21">
      <c r="A142" s="153"/>
      <c r="B142" s="153"/>
      <c r="C142" s="153"/>
      <c r="D142" s="153"/>
      <c r="E142" s="153"/>
      <c r="F142" s="12" t="s">
        <v>158</v>
      </c>
      <c r="G142" s="12"/>
      <c r="H142" s="12"/>
      <c r="I142" s="12"/>
      <c r="J142" s="12" t="s">
        <v>159</v>
      </c>
      <c r="K142" s="12"/>
      <c r="L142" s="12"/>
      <c r="M142" s="12"/>
      <c r="N142" s="12" t="s">
        <v>158</v>
      </c>
      <c r="O142" s="12"/>
      <c r="P142" s="12"/>
      <c r="Q142" s="12"/>
      <c r="R142" s="12" t="s">
        <v>159</v>
      </c>
      <c r="S142" s="12"/>
      <c r="T142" s="12"/>
      <c r="U142" s="12"/>
    </row>
    <row r="143" spans="1:21" ht="17.399999999999999">
      <c r="A143" s="169" t="s">
        <v>16</v>
      </c>
      <c r="B143" s="169"/>
      <c r="C143" s="169"/>
      <c r="D143" s="169"/>
      <c r="E143" s="169"/>
      <c r="F143" s="70">
        <f t="shared" ref="F143:G147" si="15">F96+J96</f>
        <v>413</v>
      </c>
      <c r="G143" s="70">
        <f t="shared" si="15"/>
        <v>318</v>
      </c>
      <c r="H143" s="70">
        <f>F143-G143</f>
        <v>95</v>
      </c>
      <c r="I143" s="71">
        <f>G143/F143</f>
        <v>0.76997578692493951</v>
      </c>
      <c r="J143" s="72">
        <f t="shared" ref="J143:K147" si="16">F121</f>
        <v>1946</v>
      </c>
      <c r="K143" s="72">
        <f t="shared" si="16"/>
        <v>796</v>
      </c>
      <c r="L143" s="73">
        <f>J143-K143</f>
        <v>1150</v>
      </c>
      <c r="M143" s="71">
        <f>K143/J143</f>
        <v>0.40904419321685509</v>
      </c>
      <c r="N143" s="70">
        <f t="shared" ref="N143:O147" si="17">N96+R96</f>
        <v>106</v>
      </c>
      <c r="O143" s="70">
        <f t="shared" si="17"/>
        <v>57</v>
      </c>
      <c r="P143" s="70">
        <f>N143-O143</f>
        <v>49</v>
      </c>
      <c r="Q143" s="71">
        <f>O143/N143</f>
        <v>0.53773584905660377</v>
      </c>
      <c r="R143" s="72">
        <f t="shared" ref="R143:S147" si="18">J121</f>
        <v>421</v>
      </c>
      <c r="S143" s="72">
        <f t="shared" si="18"/>
        <v>77</v>
      </c>
      <c r="T143" s="73">
        <f>R143-S143</f>
        <v>344</v>
      </c>
      <c r="U143" s="71">
        <f>S143/R143</f>
        <v>0.1828978622327791</v>
      </c>
    </row>
    <row r="144" spans="1:21" ht="17.399999999999999">
      <c r="A144" s="170" t="s">
        <v>61</v>
      </c>
      <c r="B144" s="170"/>
      <c r="C144" s="170"/>
      <c r="D144" s="170"/>
      <c r="E144" s="170"/>
      <c r="F144" s="74">
        <f t="shared" si="15"/>
        <v>182</v>
      </c>
      <c r="G144" s="74">
        <f t="shared" si="15"/>
        <v>152</v>
      </c>
      <c r="H144" s="74">
        <f>F144-G144</f>
        <v>30</v>
      </c>
      <c r="I144" s="75">
        <f>G144/F144</f>
        <v>0.8351648351648352</v>
      </c>
      <c r="J144" s="76">
        <f t="shared" si="16"/>
        <v>1352</v>
      </c>
      <c r="K144" s="76">
        <f t="shared" si="16"/>
        <v>419</v>
      </c>
      <c r="L144" s="77">
        <f>J144-K144</f>
        <v>933</v>
      </c>
      <c r="M144" s="75">
        <f>K144/J144</f>
        <v>0.3099112426035503</v>
      </c>
      <c r="N144" s="74">
        <f t="shared" si="17"/>
        <v>20</v>
      </c>
      <c r="O144" s="74">
        <f t="shared" si="17"/>
        <v>12</v>
      </c>
      <c r="P144" s="74">
        <f>N144-O144</f>
        <v>8</v>
      </c>
      <c r="Q144" s="75">
        <f>O144/N144</f>
        <v>0.6</v>
      </c>
      <c r="R144" s="76">
        <f t="shared" si="18"/>
        <v>411</v>
      </c>
      <c r="S144" s="76">
        <f t="shared" si="18"/>
        <v>77</v>
      </c>
      <c r="T144" s="77">
        <f>R144-S144</f>
        <v>334</v>
      </c>
      <c r="U144" s="75">
        <f>S144/R144</f>
        <v>0.18734793187347931</v>
      </c>
    </row>
    <row r="145" spans="1:21" ht="17.399999999999999">
      <c r="A145" s="171" t="s">
        <v>85</v>
      </c>
      <c r="B145" s="171"/>
      <c r="C145" s="171"/>
      <c r="D145" s="171"/>
      <c r="E145" s="171"/>
      <c r="F145" s="78">
        <f t="shared" si="15"/>
        <v>167</v>
      </c>
      <c r="G145" s="78">
        <f t="shared" si="15"/>
        <v>115</v>
      </c>
      <c r="H145" s="78">
        <f>F145-G145</f>
        <v>52</v>
      </c>
      <c r="I145" s="79">
        <f>G145/F145</f>
        <v>0.68862275449101795</v>
      </c>
      <c r="J145" s="80">
        <f t="shared" si="16"/>
        <v>1428</v>
      </c>
      <c r="K145" s="80">
        <f t="shared" si="16"/>
        <v>471</v>
      </c>
      <c r="L145" s="81">
        <f>J145-K145</f>
        <v>957</v>
      </c>
      <c r="M145" s="79">
        <f>K145/J145</f>
        <v>0.32983193277310924</v>
      </c>
      <c r="N145" s="78">
        <f t="shared" si="17"/>
        <v>20</v>
      </c>
      <c r="O145" s="78">
        <f t="shared" si="17"/>
        <v>15</v>
      </c>
      <c r="P145" s="78">
        <f>N145-O145</f>
        <v>5</v>
      </c>
      <c r="Q145" s="79">
        <f>O145/N145</f>
        <v>0.75</v>
      </c>
      <c r="R145" s="80">
        <f t="shared" si="18"/>
        <v>365</v>
      </c>
      <c r="S145" s="80">
        <f t="shared" si="18"/>
        <v>56</v>
      </c>
      <c r="T145" s="81">
        <f>R145-S145</f>
        <v>309</v>
      </c>
      <c r="U145" s="79">
        <f>S145/R145</f>
        <v>0.15342465753424658</v>
      </c>
    </row>
    <row r="146" spans="1:21" ht="17.399999999999999">
      <c r="A146" s="172" t="s">
        <v>109</v>
      </c>
      <c r="B146" s="172"/>
      <c r="C146" s="172"/>
      <c r="D146" s="172"/>
      <c r="E146" s="172"/>
      <c r="F146" s="82">
        <f t="shared" si="15"/>
        <v>176</v>
      </c>
      <c r="G146" s="82">
        <f t="shared" si="15"/>
        <v>112</v>
      </c>
      <c r="H146" s="82">
        <f>F146-G146</f>
        <v>64</v>
      </c>
      <c r="I146" s="83">
        <f>G146/F146</f>
        <v>0.63636363636363635</v>
      </c>
      <c r="J146" s="84">
        <f t="shared" si="16"/>
        <v>1972</v>
      </c>
      <c r="K146" s="84">
        <f t="shared" si="16"/>
        <v>710</v>
      </c>
      <c r="L146" s="85">
        <f>J146-K146</f>
        <v>1262</v>
      </c>
      <c r="M146" s="83">
        <f>K146/J146</f>
        <v>0.36004056795131845</v>
      </c>
      <c r="N146" s="82">
        <f t="shared" si="17"/>
        <v>29</v>
      </c>
      <c r="O146" s="82">
        <f t="shared" si="17"/>
        <v>12</v>
      </c>
      <c r="P146" s="82">
        <f>N146-O146</f>
        <v>17</v>
      </c>
      <c r="Q146" s="83">
        <f>O146/N146</f>
        <v>0.41379310344827586</v>
      </c>
      <c r="R146" s="84">
        <f t="shared" si="18"/>
        <v>471</v>
      </c>
      <c r="S146" s="84">
        <f t="shared" si="18"/>
        <v>56</v>
      </c>
      <c r="T146" s="85">
        <f>R146-S146</f>
        <v>415</v>
      </c>
      <c r="U146" s="83">
        <f>S146/R146</f>
        <v>0.11889596602972399</v>
      </c>
    </row>
    <row r="147" spans="1:21" ht="21">
      <c r="A147" s="158" t="s">
        <v>138</v>
      </c>
      <c r="B147" s="158"/>
      <c r="C147" s="158"/>
      <c r="D147" s="158"/>
      <c r="E147" s="158"/>
      <c r="F147" s="86">
        <f t="shared" si="15"/>
        <v>938</v>
      </c>
      <c r="G147" s="86">
        <f t="shared" si="15"/>
        <v>697</v>
      </c>
      <c r="H147" s="86">
        <f>F147-G147</f>
        <v>241</v>
      </c>
      <c r="I147" s="87">
        <f>G147/F147</f>
        <v>0.74307036247334757</v>
      </c>
      <c r="J147" s="88">
        <f t="shared" si="16"/>
        <v>6698</v>
      </c>
      <c r="K147" s="88">
        <f t="shared" si="16"/>
        <v>2396</v>
      </c>
      <c r="L147" s="89">
        <f>J147-K147</f>
        <v>4302</v>
      </c>
      <c r="M147" s="87">
        <f>K147/J147</f>
        <v>0.35771872200656912</v>
      </c>
      <c r="N147" s="86">
        <f t="shared" si="17"/>
        <v>175</v>
      </c>
      <c r="O147" s="86">
        <f t="shared" si="17"/>
        <v>96</v>
      </c>
      <c r="P147" s="86">
        <f>N147-O147</f>
        <v>79</v>
      </c>
      <c r="Q147" s="87">
        <f>O147/N147</f>
        <v>0.5485714285714286</v>
      </c>
      <c r="R147" s="88">
        <f t="shared" si="18"/>
        <v>1668</v>
      </c>
      <c r="S147" s="88">
        <f t="shared" si="18"/>
        <v>266</v>
      </c>
      <c r="T147" s="89">
        <f>R147-S147</f>
        <v>1402</v>
      </c>
      <c r="U147" s="87">
        <f>S147/R147</f>
        <v>0.15947242206235013</v>
      </c>
    </row>
  </sheetData>
  <mergeCells count="116">
    <mergeCell ref="A143:E143"/>
    <mergeCell ref="A144:E144"/>
    <mergeCell ref="A145:E145"/>
    <mergeCell ref="A146:E146"/>
    <mergeCell ref="A147:E147"/>
    <mergeCell ref="E116:T116"/>
    <mergeCell ref="E118:M118"/>
    <mergeCell ref="F119:I119"/>
    <mergeCell ref="J119:M119"/>
    <mergeCell ref="A137:U137"/>
    <mergeCell ref="A138:U138"/>
    <mergeCell ref="A139:U139"/>
    <mergeCell ref="A140:U140"/>
    <mergeCell ref="A141:E142"/>
    <mergeCell ref="F141:M141"/>
    <mergeCell ref="N141:U141"/>
    <mergeCell ref="F142:I142"/>
    <mergeCell ref="J142:M142"/>
    <mergeCell ref="N142:Q142"/>
    <mergeCell ref="R142:U142"/>
    <mergeCell ref="E114:H114"/>
    <mergeCell ref="I114:K114"/>
    <mergeCell ref="L114:N114"/>
    <mergeCell ref="O114:Q114"/>
    <mergeCell ref="R114:T114"/>
    <mergeCell ref="E115:H115"/>
    <mergeCell ref="I115:K115"/>
    <mergeCell ref="L115:N115"/>
    <mergeCell ref="O115:Q115"/>
    <mergeCell ref="R115:T115"/>
    <mergeCell ref="A100:E100"/>
    <mergeCell ref="A101:E101"/>
    <mergeCell ref="E111:T111"/>
    <mergeCell ref="E112:H112"/>
    <mergeCell ref="I112:K112"/>
    <mergeCell ref="L112:N112"/>
    <mergeCell ref="O112:Q112"/>
    <mergeCell ref="R112:T112"/>
    <mergeCell ref="E113:H113"/>
    <mergeCell ref="I113:K113"/>
    <mergeCell ref="L113:N113"/>
    <mergeCell ref="O113:Q113"/>
    <mergeCell ref="R113:T113"/>
    <mergeCell ref="V93:Y94"/>
    <mergeCell ref="F94:I94"/>
    <mergeCell ref="J94:M94"/>
    <mergeCell ref="N94:Q94"/>
    <mergeCell ref="R94:U94"/>
    <mergeCell ref="A96:E96"/>
    <mergeCell ref="A97:E97"/>
    <mergeCell ref="A98:E98"/>
    <mergeCell ref="A99:E99"/>
    <mergeCell ref="A85:E85"/>
    <mergeCell ref="A86:E86"/>
    <mergeCell ref="A87:E87"/>
    <mergeCell ref="A89:U89"/>
    <mergeCell ref="A90:U90"/>
    <mergeCell ref="A91:U91"/>
    <mergeCell ref="A92:U92"/>
    <mergeCell ref="A93:E95"/>
    <mergeCell ref="F93:M93"/>
    <mergeCell ref="N93:U93"/>
    <mergeCell ref="A70:E70"/>
    <mergeCell ref="A71:A84"/>
    <mergeCell ref="B71:B74"/>
    <mergeCell ref="C71:C72"/>
    <mergeCell ref="C73:C74"/>
    <mergeCell ref="B75:B79"/>
    <mergeCell ref="C75:C78"/>
    <mergeCell ref="B80:B81"/>
    <mergeCell ref="B83:B84"/>
    <mergeCell ref="C83:C84"/>
    <mergeCell ref="A53:E53"/>
    <mergeCell ref="A54:A69"/>
    <mergeCell ref="B54:B55"/>
    <mergeCell ref="C54:C55"/>
    <mergeCell ref="B56:B59"/>
    <mergeCell ref="C56:C59"/>
    <mergeCell ref="B60:B61"/>
    <mergeCell ref="C60:C61"/>
    <mergeCell ref="B63:B69"/>
    <mergeCell ref="C63:C68"/>
    <mergeCell ref="A37:E37"/>
    <mergeCell ref="A38:A52"/>
    <mergeCell ref="B38:B40"/>
    <mergeCell ref="C38:C39"/>
    <mergeCell ref="B41:B43"/>
    <mergeCell ref="C41:C43"/>
    <mergeCell ref="B44:B46"/>
    <mergeCell ref="C45:C46"/>
    <mergeCell ref="B47:B51"/>
    <mergeCell ref="C47:C51"/>
    <mergeCell ref="A7:A36"/>
    <mergeCell ref="B8:B25"/>
    <mergeCell ref="C9:C12"/>
    <mergeCell ref="C13:C23"/>
    <mergeCell ref="B26:B30"/>
    <mergeCell ref="C27:C30"/>
    <mergeCell ref="B32:B33"/>
    <mergeCell ref="C32:C33"/>
    <mergeCell ref="B34:B35"/>
    <mergeCell ref="C34:C35"/>
    <mergeCell ref="A1:U1"/>
    <mergeCell ref="A2:U2"/>
    <mergeCell ref="A3:U3"/>
    <mergeCell ref="A4:A6"/>
    <mergeCell ref="B4:B6"/>
    <mergeCell ref="C4:C6"/>
    <mergeCell ref="D4:D6"/>
    <mergeCell ref="E4:E6"/>
    <mergeCell ref="F4:M4"/>
    <mergeCell ref="N4:U4"/>
    <mergeCell ref="F5:I5"/>
    <mergeCell ref="J5:M5"/>
    <mergeCell ref="N5:Q5"/>
    <mergeCell ref="R5:U5"/>
  </mergeCells>
  <pageMargins left="0" right="0" top="0.39374999999999999" bottom="0.39374999999999999" header="0" footer="0"/>
  <pageSetup paperSize="9" firstPageNumber="0" orientation="portrait" horizontalDpi="300" verticalDpi="300"/>
  <headerFooter>
    <oddHeader>&amp;C&amp;A</oddHeader>
    <oddFooter>&amp;CPágina 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7"/>
  <sheetViews>
    <sheetView tabSelected="1" topLeftCell="C1" zoomScale="82" zoomScaleNormal="82" workbookViewId="0">
      <selection activeCell="W20" sqref="W20"/>
    </sheetView>
  </sheetViews>
  <sheetFormatPr defaultRowHeight="13.8"/>
  <cols>
    <col min="1" max="1" width="6.296875" customWidth="1"/>
    <col min="2" max="2" width="5.19921875" customWidth="1"/>
    <col min="3" max="3" width="10.59765625" customWidth="1"/>
    <col min="4" max="4" width="6.8984375" customWidth="1"/>
    <col min="5" max="5" width="44.8984375" customWidth="1"/>
    <col min="6" max="21" width="7" customWidth="1"/>
    <col min="22" max="25" width="10.59765625" customWidth="1"/>
    <col min="26" max="64" width="9" customWidth="1"/>
    <col min="65" max="1025" width="10.5" customWidth="1"/>
  </cols>
  <sheetData>
    <row r="1" spans="1:2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</row>
    <row r="2" spans="1:2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</row>
    <row r="3" spans="1:21">
      <c r="A3" s="12" t="s">
        <v>240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</row>
    <row r="4" spans="1:21">
      <c r="A4" s="11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9" t="s">
        <v>8</v>
      </c>
      <c r="G4" s="9"/>
      <c r="H4" s="9"/>
      <c r="I4" s="9"/>
      <c r="J4" s="9"/>
      <c r="K4" s="9"/>
      <c r="L4" s="9"/>
      <c r="M4" s="9"/>
      <c r="N4" s="9" t="s">
        <v>9</v>
      </c>
      <c r="O4" s="9"/>
      <c r="P4" s="9"/>
      <c r="Q4" s="9"/>
      <c r="R4" s="9"/>
      <c r="S4" s="9"/>
      <c r="T4" s="9"/>
      <c r="U4" s="9"/>
    </row>
    <row r="5" spans="1:21">
      <c r="A5" s="11"/>
      <c r="B5" s="10"/>
      <c r="C5" s="10"/>
      <c r="D5" s="10"/>
      <c r="E5" s="10"/>
      <c r="F5" s="9" t="s">
        <v>10</v>
      </c>
      <c r="G5" s="9"/>
      <c r="H5" s="9"/>
      <c r="I5" s="9"/>
      <c r="J5" s="9" t="s">
        <v>11</v>
      </c>
      <c r="K5" s="9"/>
      <c r="L5" s="9"/>
      <c r="M5" s="9"/>
      <c r="N5" s="9" t="s">
        <v>10</v>
      </c>
      <c r="O5" s="9"/>
      <c r="P5" s="9"/>
      <c r="Q5" s="9"/>
      <c r="R5" s="9" t="s">
        <v>11</v>
      </c>
      <c r="S5" s="9"/>
      <c r="T5" s="9"/>
      <c r="U5" s="9"/>
    </row>
    <row r="6" spans="1:21">
      <c r="A6" s="11"/>
      <c r="B6" s="10"/>
      <c r="C6" s="10"/>
      <c r="D6" s="10"/>
      <c r="E6" s="10"/>
      <c r="F6" s="18" t="s">
        <v>12</v>
      </c>
      <c r="G6" s="18" t="s">
        <v>13</v>
      </c>
      <c r="H6" s="18" t="s">
        <v>14</v>
      </c>
      <c r="I6" s="18" t="s">
        <v>15</v>
      </c>
      <c r="J6" s="18" t="s">
        <v>12</v>
      </c>
      <c r="K6" s="18" t="s">
        <v>13</v>
      </c>
      <c r="L6" s="18" t="s">
        <v>14</v>
      </c>
      <c r="M6" s="18" t="s">
        <v>15</v>
      </c>
      <c r="N6" s="18" t="s">
        <v>12</v>
      </c>
      <c r="O6" s="18" t="s">
        <v>13</v>
      </c>
      <c r="P6" s="18" t="s">
        <v>14</v>
      </c>
      <c r="Q6" s="18" t="s">
        <v>15</v>
      </c>
      <c r="R6" s="18" t="s">
        <v>12</v>
      </c>
      <c r="S6" s="18" t="s">
        <v>13</v>
      </c>
      <c r="T6" s="18" t="s">
        <v>14</v>
      </c>
      <c r="U6" s="18" t="s">
        <v>15</v>
      </c>
    </row>
    <row r="7" spans="1:21">
      <c r="A7" s="8" t="s">
        <v>16</v>
      </c>
      <c r="B7" s="19">
        <v>1</v>
      </c>
      <c r="C7" s="20" t="s">
        <v>17</v>
      </c>
      <c r="D7" s="20">
        <v>13669</v>
      </c>
      <c r="E7" s="21" t="s">
        <v>18</v>
      </c>
      <c r="F7" s="22">
        <v>14</v>
      </c>
      <c r="G7" s="23">
        <v>14</v>
      </c>
      <c r="H7" s="22">
        <f>F7-G7</f>
        <v>0</v>
      </c>
      <c r="I7" s="24">
        <f>G7/F7</f>
        <v>1</v>
      </c>
      <c r="J7" s="24"/>
      <c r="K7" s="23"/>
      <c r="L7" s="22"/>
      <c r="M7" s="24"/>
      <c r="N7" s="22"/>
      <c r="O7" s="23"/>
      <c r="P7" s="22"/>
      <c r="Q7" s="24"/>
      <c r="R7" s="22"/>
      <c r="S7" s="23"/>
      <c r="T7" s="22"/>
      <c r="U7" s="24"/>
    </row>
    <row r="8" spans="1:21">
      <c r="A8" s="8"/>
      <c r="B8" s="7">
        <v>2</v>
      </c>
      <c r="C8" s="20" t="s">
        <v>19</v>
      </c>
      <c r="D8" s="20">
        <v>1401</v>
      </c>
      <c r="E8" s="21" t="s">
        <v>20</v>
      </c>
      <c r="F8" s="22">
        <v>29</v>
      </c>
      <c r="G8" s="23">
        <v>29</v>
      </c>
      <c r="H8" s="22">
        <f>F8-G8</f>
        <v>0</v>
      </c>
      <c r="I8" s="24">
        <f>G8/F8</f>
        <v>1</v>
      </c>
      <c r="J8" s="25">
        <v>1</v>
      </c>
      <c r="K8" s="23">
        <v>1</v>
      </c>
      <c r="L8" s="22">
        <f>J8-K8</f>
        <v>0</v>
      </c>
      <c r="M8" s="24">
        <f>K8/J8</f>
        <v>1</v>
      </c>
      <c r="N8" s="22">
        <v>10</v>
      </c>
      <c r="O8" s="23">
        <v>8</v>
      </c>
      <c r="P8" s="22">
        <f>N8-O8</f>
        <v>2</v>
      </c>
      <c r="Q8" s="24">
        <f>O8/N8</f>
        <v>0.8</v>
      </c>
      <c r="R8" s="22"/>
      <c r="S8" s="23"/>
      <c r="T8" s="22"/>
      <c r="U8" s="24"/>
    </row>
    <row r="9" spans="1:21">
      <c r="A9" s="8"/>
      <c r="B9" s="7"/>
      <c r="C9" s="6" t="s">
        <v>21</v>
      </c>
      <c r="D9" s="20">
        <v>1472</v>
      </c>
      <c r="E9" s="21" t="s">
        <v>22</v>
      </c>
      <c r="F9" s="22">
        <v>0</v>
      </c>
      <c r="G9" s="23">
        <v>0</v>
      </c>
      <c r="H9" s="22">
        <f>F9-G9</f>
        <v>0</v>
      </c>
      <c r="I9" s="24"/>
      <c r="J9" s="25">
        <v>0</v>
      </c>
      <c r="K9" s="23"/>
      <c r="L9" s="22">
        <f>J9-K9</f>
        <v>0</v>
      </c>
      <c r="M9" s="24"/>
      <c r="N9" s="22"/>
      <c r="O9" s="23"/>
      <c r="P9" s="22"/>
      <c r="Q9" s="24"/>
      <c r="R9" s="22"/>
      <c r="S9" s="23"/>
      <c r="T9" s="22"/>
      <c r="U9" s="24"/>
    </row>
    <row r="10" spans="1:21">
      <c r="A10" s="8"/>
      <c r="B10" s="7"/>
      <c r="C10" s="6"/>
      <c r="D10" s="20">
        <v>1441</v>
      </c>
      <c r="E10" s="21" t="s">
        <v>23</v>
      </c>
      <c r="F10" s="22"/>
      <c r="G10" s="23"/>
      <c r="H10" s="22"/>
      <c r="I10" s="24"/>
      <c r="J10" s="25"/>
      <c r="K10" s="23"/>
      <c r="L10" s="22"/>
      <c r="M10" s="24"/>
      <c r="N10" s="22">
        <v>10</v>
      </c>
      <c r="O10" s="23">
        <v>8</v>
      </c>
      <c r="P10" s="22">
        <f>N10-O10</f>
        <v>2</v>
      </c>
      <c r="Q10" s="24">
        <f>O10/N10</f>
        <v>0.8</v>
      </c>
      <c r="R10" s="22"/>
      <c r="S10" s="23"/>
      <c r="T10" s="22"/>
      <c r="U10" s="24"/>
    </row>
    <row r="11" spans="1:21">
      <c r="A11" s="8"/>
      <c r="B11" s="7"/>
      <c r="C11" s="6"/>
      <c r="D11" s="20">
        <v>1529</v>
      </c>
      <c r="E11" s="21" t="s">
        <v>24</v>
      </c>
      <c r="F11" s="22">
        <v>45</v>
      </c>
      <c r="G11" s="23">
        <v>41</v>
      </c>
      <c r="H11" s="22">
        <f t="shared" ref="H11:H17" si="0">F11-G11</f>
        <v>4</v>
      </c>
      <c r="I11" s="24">
        <f t="shared" ref="I11:I17" si="1">G11/F11</f>
        <v>0.91111111111111109</v>
      </c>
      <c r="J11" s="25"/>
      <c r="K11" s="23"/>
      <c r="L11" s="22"/>
      <c r="M11" s="24"/>
      <c r="N11" s="22"/>
      <c r="O11" s="23"/>
      <c r="P11" s="22"/>
      <c r="Q11" s="24"/>
      <c r="R11" s="22"/>
      <c r="S11" s="23"/>
      <c r="T11" s="22"/>
      <c r="U11" s="24"/>
    </row>
    <row r="12" spans="1:21">
      <c r="A12" s="8"/>
      <c r="B12" s="7"/>
      <c r="C12" s="6"/>
      <c r="D12" s="20">
        <v>1482</v>
      </c>
      <c r="E12" s="21" t="s">
        <v>25</v>
      </c>
      <c r="F12" s="22">
        <v>32</v>
      </c>
      <c r="G12" s="23">
        <v>30</v>
      </c>
      <c r="H12" s="22">
        <f t="shared" si="0"/>
        <v>2</v>
      </c>
      <c r="I12" s="24">
        <f t="shared" si="1"/>
        <v>0.9375</v>
      </c>
      <c r="J12" s="25"/>
      <c r="K12" s="23"/>
      <c r="L12" s="22"/>
      <c r="M12" s="24"/>
      <c r="N12" s="22">
        <v>25</v>
      </c>
      <c r="O12" s="23">
        <v>0</v>
      </c>
      <c r="P12" s="22">
        <f>N12-O12</f>
        <v>25</v>
      </c>
      <c r="Q12" s="24">
        <f>O12/N12</f>
        <v>0</v>
      </c>
      <c r="R12" s="22"/>
      <c r="S12" s="23"/>
      <c r="T12" s="22"/>
      <c r="U12" s="24"/>
    </row>
    <row r="13" spans="1:21">
      <c r="A13" s="8"/>
      <c r="B13" s="7"/>
      <c r="C13" s="6" t="s">
        <v>26</v>
      </c>
      <c r="D13" s="20"/>
      <c r="E13" s="21" t="s">
        <v>27</v>
      </c>
      <c r="F13" s="22">
        <v>30</v>
      </c>
      <c r="G13" s="23">
        <v>30</v>
      </c>
      <c r="H13" s="22">
        <f t="shared" si="0"/>
        <v>0</v>
      </c>
      <c r="I13" s="24">
        <f t="shared" si="1"/>
        <v>1</v>
      </c>
      <c r="J13" s="25">
        <v>0</v>
      </c>
      <c r="K13" s="23"/>
      <c r="L13" s="22">
        <f>J13-K13</f>
        <v>0</v>
      </c>
      <c r="M13" s="24"/>
      <c r="N13" s="22"/>
      <c r="O13" s="23"/>
      <c r="P13" s="22"/>
      <c r="Q13" s="24"/>
      <c r="R13" s="22"/>
      <c r="S13" s="23"/>
      <c r="T13" s="22"/>
      <c r="U13" s="24"/>
    </row>
    <row r="14" spans="1:21">
      <c r="A14" s="8"/>
      <c r="B14" s="7"/>
      <c r="C14" s="6"/>
      <c r="D14" s="20"/>
      <c r="E14" s="21" t="s">
        <v>28</v>
      </c>
      <c r="F14" s="22">
        <v>10</v>
      </c>
      <c r="G14" s="23">
        <v>9</v>
      </c>
      <c r="H14" s="22">
        <f t="shared" si="0"/>
        <v>1</v>
      </c>
      <c r="I14" s="24">
        <f t="shared" si="1"/>
        <v>0.9</v>
      </c>
      <c r="J14" s="25"/>
      <c r="K14" s="23"/>
      <c r="L14" s="22"/>
      <c r="M14" s="24"/>
      <c r="N14" s="22"/>
      <c r="O14" s="23"/>
      <c r="P14" s="22"/>
      <c r="Q14" s="24"/>
      <c r="R14" s="22"/>
      <c r="S14" s="23"/>
      <c r="T14" s="22"/>
      <c r="U14" s="24"/>
    </row>
    <row r="15" spans="1:21">
      <c r="A15" s="8"/>
      <c r="B15" s="7"/>
      <c r="C15" s="6"/>
      <c r="D15" s="20"/>
      <c r="E15" s="21" t="s">
        <v>29</v>
      </c>
      <c r="F15" s="22">
        <v>2</v>
      </c>
      <c r="G15" s="23">
        <v>1</v>
      </c>
      <c r="H15" s="22">
        <f t="shared" si="0"/>
        <v>1</v>
      </c>
      <c r="I15" s="24">
        <f t="shared" si="1"/>
        <v>0.5</v>
      </c>
      <c r="J15" s="25"/>
      <c r="K15" s="23"/>
      <c r="L15" s="22"/>
      <c r="M15" s="24"/>
      <c r="N15" s="22"/>
      <c r="O15" s="23"/>
      <c r="P15" s="22"/>
      <c r="Q15" s="24"/>
      <c r="R15" s="22"/>
      <c r="S15" s="23"/>
      <c r="T15" s="22"/>
      <c r="U15" s="24"/>
    </row>
    <row r="16" spans="1:21">
      <c r="A16" s="8"/>
      <c r="B16" s="7"/>
      <c r="C16" s="6"/>
      <c r="D16" s="20"/>
      <c r="E16" s="21" t="s">
        <v>30</v>
      </c>
      <c r="F16" s="22">
        <v>23</v>
      </c>
      <c r="G16" s="23">
        <v>9</v>
      </c>
      <c r="H16" s="22">
        <f t="shared" si="0"/>
        <v>14</v>
      </c>
      <c r="I16" s="24">
        <f t="shared" si="1"/>
        <v>0.39130434782608697</v>
      </c>
      <c r="J16" s="25"/>
      <c r="K16" s="23"/>
      <c r="L16" s="22"/>
      <c r="M16" s="24"/>
      <c r="N16" s="22"/>
      <c r="O16" s="23"/>
      <c r="P16" s="22"/>
      <c r="Q16" s="24"/>
      <c r="R16" s="22"/>
      <c r="S16" s="23"/>
      <c r="T16" s="22"/>
      <c r="U16" s="24"/>
    </row>
    <row r="17" spans="1:21">
      <c r="A17" s="8"/>
      <c r="B17" s="7"/>
      <c r="C17" s="6"/>
      <c r="D17" s="20"/>
      <c r="E17" s="21" t="s">
        <v>31</v>
      </c>
      <c r="F17" s="22">
        <v>30</v>
      </c>
      <c r="G17" s="23">
        <v>28</v>
      </c>
      <c r="H17" s="22">
        <f t="shared" si="0"/>
        <v>2</v>
      </c>
      <c r="I17" s="24">
        <f t="shared" si="1"/>
        <v>0.93333333333333335</v>
      </c>
      <c r="J17" s="25"/>
      <c r="K17" s="23"/>
      <c r="L17" s="22"/>
      <c r="M17" s="24"/>
      <c r="N17" s="22">
        <v>2</v>
      </c>
      <c r="O17" s="23">
        <v>0</v>
      </c>
      <c r="P17" s="22">
        <f>N17-O17</f>
        <v>2</v>
      </c>
      <c r="Q17" s="24">
        <f>O17/N17</f>
        <v>0</v>
      </c>
      <c r="R17" s="22"/>
      <c r="S17" s="23"/>
      <c r="T17" s="22"/>
      <c r="U17" s="24"/>
    </row>
    <row r="18" spans="1:21">
      <c r="A18" s="8"/>
      <c r="B18" s="7"/>
      <c r="C18" s="6"/>
      <c r="D18" s="20"/>
      <c r="E18" s="21" t="s">
        <v>32</v>
      </c>
      <c r="F18" s="22"/>
      <c r="G18" s="23"/>
      <c r="H18" s="22"/>
      <c r="I18" s="24"/>
      <c r="J18" s="25"/>
      <c r="K18" s="23"/>
      <c r="L18" s="22"/>
      <c r="M18" s="24"/>
      <c r="N18" s="22">
        <v>34</v>
      </c>
      <c r="O18" s="23">
        <v>22</v>
      </c>
      <c r="P18" s="22">
        <f>N18-O18</f>
        <v>12</v>
      </c>
      <c r="Q18" s="24">
        <f>O18/N18</f>
        <v>0.6470588235294118</v>
      </c>
      <c r="R18" s="22"/>
      <c r="S18" s="23"/>
      <c r="T18" s="22"/>
      <c r="U18" s="24"/>
    </row>
    <row r="19" spans="1:21">
      <c r="A19" s="8"/>
      <c r="B19" s="7"/>
      <c r="C19" s="6"/>
      <c r="D19" s="20"/>
      <c r="E19" s="21" t="s">
        <v>33</v>
      </c>
      <c r="F19" s="22">
        <v>29</v>
      </c>
      <c r="G19" s="23">
        <v>25</v>
      </c>
      <c r="H19" s="22">
        <f t="shared" ref="H19:H26" si="2">F19-G19</f>
        <v>4</v>
      </c>
      <c r="I19" s="24">
        <f t="shared" ref="I19:I26" si="3">G19/F19</f>
        <v>0.86206896551724133</v>
      </c>
      <c r="J19" s="25"/>
      <c r="K19" s="23"/>
      <c r="L19" s="22"/>
      <c r="M19" s="24"/>
      <c r="N19" s="22"/>
      <c r="O19" s="23"/>
      <c r="P19" s="22"/>
      <c r="Q19" s="24"/>
      <c r="R19" s="22"/>
      <c r="S19" s="23"/>
      <c r="T19" s="22"/>
      <c r="U19" s="24"/>
    </row>
    <row r="20" spans="1:21">
      <c r="A20" s="8"/>
      <c r="B20" s="7"/>
      <c r="C20" s="6"/>
      <c r="D20" s="20"/>
      <c r="E20" s="21" t="s">
        <v>34</v>
      </c>
      <c r="F20" s="22">
        <v>10</v>
      </c>
      <c r="G20" s="23">
        <v>10</v>
      </c>
      <c r="H20" s="22">
        <f t="shared" si="2"/>
        <v>0</v>
      </c>
      <c r="I20" s="24">
        <f t="shared" si="3"/>
        <v>1</v>
      </c>
      <c r="J20" s="25"/>
      <c r="K20" s="23"/>
      <c r="L20" s="22"/>
      <c r="M20" s="24"/>
      <c r="N20" s="22"/>
      <c r="O20" s="23"/>
      <c r="P20" s="22"/>
      <c r="Q20" s="24"/>
      <c r="R20" s="22"/>
      <c r="S20" s="23"/>
      <c r="T20" s="22"/>
      <c r="U20" s="24"/>
    </row>
    <row r="21" spans="1:21">
      <c r="A21" s="8"/>
      <c r="B21" s="7"/>
      <c r="C21" s="6"/>
      <c r="D21" s="20"/>
      <c r="E21" s="21" t="s">
        <v>35</v>
      </c>
      <c r="F21" s="22">
        <v>8</v>
      </c>
      <c r="G21" s="23">
        <v>5</v>
      </c>
      <c r="H21" s="22">
        <f t="shared" si="2"/>
        <v>3</v>
      </c>
      <c r="I21" s="24">
        <f t="shared" si="3"/>
        <v>0.625</v>
      </c>
      <c r="J21" s="25"/>
      <c r="K21" s="23"/>
      <c r="L21" s="22"/>
      <c r="M21" s="24"/>
      <c r="N21" s="22"/>
      <c r="O21" s="23"/>
      <c r="P21" s="22"/>
      <c r="Q21" s="24"/>
      <c r="R21" s="22"/>
      <c r="S21" s="23"/>
      <c r="T21" s="22"/>
      <c r="U21" s="24"/>
    </row>
    <row r="22" spans="1:21">
      <c r="A22" s="8"/>
      <c r="B22" s="7"/>
      <c r="C22" s="6"/>
      <c r="D22" s="20"/>
      <c r="E22" s="21" t="s">
        <v>36</v>
      </c>
      <c r="F22" s="22">
        <v>10</v>
      </c>
      <c r="G22" s="23">
        <v>5</v>
      </c>
      <c r="H22" s="22">
        <f t="shared" si="2"/>
        <v>5</v>
      </c>
      <c r="I22" s="24">
        <f t="shared" si="3"/>
        <v>0.5</v>
      </c>
      <c r="J22" s="25"/>
      <c r="K22" s="23"/>
      <c r="L22" s="22"/>
      <c r="M22" s="24"/>
      <c r="N22" s="22">
        <v>4</v>
      </c>
      <c r="O22" s="23">
        <v>3</v>
      </c>
      <c r="P22" s="22">
        <f>N22-O22</f>
        <v>1</v>
      </c>
      <c r="Q22" s="24">
        <f>O22/N22</f>
        <v>0.75</v>
      </c>
      <c r="R22" s="22"/>
      <c r="S22" s="23"/>
      <c r="T22" s="22"/>
      <c r="U22" s="24"/>
    </row>
    <row r="23" spans="1:21">
      <c r="A23" s="8"/>
      <c r="B23" s="7"/>
      <c r="C23" s="6"/>
      <c r="D23" s="20"/>
      <c r="E23" s="21" t="s">
        <v>37</v>
      </c>
      <c r="F23" s="22">
        <v>30</v>
      </c>
      <c r="G23" s="23">
        <v>15</v>
      </c>
      <c r="H23" s="22">
        <f t="shared" si="2"/>
        <v>15</v>
      </c>
      <c r="I23" s="24">
        <f t="shared" si="3"/>
        <v>0.5</v>
      </c>
      <c r="J23" s="25"/>
      <c r="K23" s="23"/>
      <c r="L23" s="22"/>
      <c r="M23" s="24"/>
      <c r="N23" s="22">
        <v>8</v>
      </c>
      <c r="O23" s="23">
        <v>1</v>
      </c>
      <c r="P23" s="22">
        <f>N23-O23</f>
        <v>7</v>
      </c>
      <c r="Q23" s="24">
        <f>O23/N23</f>
        <v>0.125</v>
      </c>
      <c r="R23" s="22"/>
      <c r="S23" s="23"/>
      <c r="T23" s="22"/>
      <c r="U23" s="24"/>
    </row>
    <row r="24" spans="1:21">
      <c r="A24" s="8"/>
      <c r="B24" s="7"/>
      <c r="C24" s="20" t="s">
        <v>38</v>
      </c>
      <c r="D24" s="20"/>
      <c r="E24" s="21" t="s">
        <v>39</v>
      </c>
      <c r="F24" s="22">
        <v>10</v>
      </c>
      <c r="G24" s="23">
        <v>10</v>
      </c>
      <c r="H24" s="22">
        <f t="shared" si="2"/>
        <v>0</v>
      </c>
      <c r="I24" s="24">
        <f t="shared" si="3"/>
        <v>1</v>
      </c>
      <c r="J24" s="25"/>
      <c r="K24" s="23"/>
      <c r="L24" s="22"/>
      <c r="M24" s="24"/>
      <c r="N24" s="22"/>
      <c r="O24" s="23"/>
      <c r="P24" s="22"/>
      <c r="Q24" s="24"/>
      <c r="R24" s="22"/>
      <c r="S24" s="23"/>
      <c r="T24" s="22"/>
      <c r="U24" s="24"/>
    </row>
    <row r="25" spans="1:21">
      <c r="A25" s="8"/>
      <c r="B25" s="7"/>
      <c r="C25" s="20" t="s">
        <v>40</v>
      </c>
      <c r="D25" s="20"/>
      <c r="E25" s="21" t="s">
        <v>41</v>
      </c>
      <c r="F25" s="22">
        <v>9</v>
      </c>
      <c r="G25" s="23">
        <v>9</v>
      </c>
      <c r="H25" s="22">
        <f t="shared" si="2"/>
        <v>0</v>
      </c>
      <c r="I25" s="24">
        <f t="shared" si="3"/>
        <v>1</v>
      </c>
      <c r="J25" s="25"/>
      <c r="K25" s="23"/>
      <c r="L25" s="22"/>
      <c r="M25" s="24"/>
      <c r="N25" s="22">
        <v>3</v>
      </c>
      <c r="O25" s="23">
        <v>0</v>
      </c>
      <c r="P25" s="22">
        <f>N25-O25</f>
        <v>3</v>
      </c>
      <c r="Q25" s="24">
        <f>O25/N25</f>
        <v>0</v>
      </c>
      <c r="R25" s="22"/>
      <c r="S25" s="23"/>
      <c r="T25" s="22"/>
      <c r="U25" s="24"/>
    </row>
    <row r="26" spans="1:21">
      <c r="A26" s="8"/>
      <c r="B26" s="7">
        <v>3</v>
      </c>
      <c r="C26" s="20" t="s">
        <v>42</v>
      </c>
      <c r="D26" s="20">
        <v>2414</v>
      </c>
      <c r="E26" s="21" t="s">
        <v>43</v>
      </c>
      <c r="F26" s="22">
        <v>0</v>
      </c>
      <c r="G26" s="23">
        <v>0</v>
      </c>
      <c r="H26" s="22">
        <f t="shared" si="2"/>
        <v>0</v>
      </c>
      <c r="I26" s="24" t="e">
        <f t="shared" si="3"/>
        <v>#DIV/0!</v>
      </c>
      <c r="J26" s="25"/>
      <c r="K26" s="23"/>
      <c r="L26" s="22"/>
      <c r="M26" s="24"/>
      <c r="N26" s="22"/>
      <c r="O26" s="23"/>
      <c r="P26" s="22"/>
      <c r="Q26" s="24"/>
      <c r="R26" s="22"/>
      <c r="S26" s="23"/>
      <c r="T26" s="22"/>
      <c r="U26" s="24"/>
    </row>
    <row r="27" spans="1:21">
      <c r="A27" s="8"/>
      <c r="B27" s="7"/>
      <c r="C27" s="6" t="s">
        <v>44</v>
      </c>
      <c r="D27" s="20">
        <v>14747</v>
      </c>
      <c r="E27" s="21" t="s">
        <v>45</v>
      </c>
      <c r="F27" s="22"/>
      <c r="G27" s="23"/>
      <c r="H27" s="22"/>
      <c r="I27" s="24"/>
      <c r="J27" s="25"/>
      <c r="K27" s="23"/>
      <c r="L27" s="22"/>
      <c r="M27" s="24"/>
      <c r="N27" s="22"/>
      <c r="O27" s="23"/>
      <c r="P27" s="22"/>
      <c r="Q27" s="24"/>
      <c r="R27" s="22"/>
      <c r="S27" s="23"/>
      <c r="T27" s="22"/>
      <c r="U27" s="24"/>
    </row>
    <row r="28" spans="1:21">
      <c r="A28" s="8"/>
      <c r="B28" s="7"/>
      <c r="C28" s="6"/>
      <c r="D28" s="20">
        <v>14887</v>
      </c>
      <c r="E28" s="21" t="s">
        <v>46</v>
      </c>
      <c r="F28" s="22">
        <v>12</v>
      </c>
      <c r="G28" s="23">
        <v>12</v>
      </c>
      <c r="H28" s="22">
        <f t="shared" ref="H28:H52" si="4">F28-G28</f>
        <v>0</v>
      </c>
      <c r="I28" s="24">
        <f t="shared" ref="I28:I59" si="5">G28/F28</f>
        <v>1</v>
      </c>
      <c r="J28" s="25">
        <v>4</v>
      </c>
      <c r="K28" s="23"/>
      <c r="L28" s="22">
        <f>J28-K28</f>
        <v>4</v>
      </c>
      <c r="M28" s="24">
        <f>K28/J28</f>
        <v>0</v>
      </c>
      <c r="N28" s="22"/>
      <c r="O28" s="23"/>
      <c r="P28" s="22"/>
      <c r="Q28" s="24"/>
      <c r="R28" s="22"/>
      <c r="S28" s="23"/>
      <c r="T28" s="22"/>
      <c r="U28" s="24"/>
    </row>
    <row r="29" spans="1:21">
      <c r="A29" s="8"/>
      <c r="B29" s="7"/>
      <c r="C29" s="6"/>
      <c r="D29" s="20">
        <v>14754</v>
      </c>
      <c r="E29" s="21" t="s">
        <v>47</v>
      </c>
      <c r="F29" s="22">
        <v>12</v>
      </c>
      <c r="G29" s="23">
        <v>12</v>
      </c>
      <c r="H29" s="22">
        <f t="shared" si="4"/>
        <v>0</v>
      </c>
      <c r="I29" s="24">
        <f t="shared" si="5"/>
        <v>1</v>
      </c>
      <c r="J29" s="25"/>
      <c r="K29" s="23"/>
      <c r="L29" s="22"/>
      <c r="M29" s="24"/>
      <c r="N29" s="22"/>
      <c r="O29" s="23"/>
      <c r="P29" s="22"/>
      <c r="Q29" s="24"/>
      <c r="R29" s="22"/>
      <c r="S29" s="23"/>
      <c r="T29" s="22"/>
      <c r="U29" s="24"/>
    </row>
    <row r="30" spans="1:21">
      <c r="A30" s="8"/>
      <c r="B30" s="7"/>
      <c r="C30" s="6"/>
      <c r="D30" s="20">
        <v>14701</v>
      </c>
      <c r="E30" s="21" t="s">
        <v>48</v>
      </c>
      <c r="F30" s="22">
        <v>6</v>
      </c>
      <c r="G30" s="23">
        <v>6</v>
      </c>
      <c r="H30" s="22">
        <f t="shared" si="4"/>
        <v>0</v>
      </c>
      <c r="I30" s="24">
        <f t="shared" si="5"/>
        <v>1</v>
      </c>
      <c r="J30" s="25">
        <v>8</v>
      </c>
      <c r="K30" s="23">
        <v>4</v>
      </c>
      <c r="L30" s="22">
        <f>J30-K30</f>
        <v>4</v>
      </c>
      <c r="M30" s="24">
        <f>K30/J30</f>
        <v>0.5</v>
      </c>
      <c r="N30" s="22"/>
      <c r="O30" s="23"/>
      <c r="P30" s="22"/>
      <c r="Q30" s="24"/>
      <c r="R30" s="22">
        <v>3</v>
      </c>
      <c r="S30" s="23"/>
      <c r="T30" s="22">
        <f>R30-S30</f>
        <v>3</v>
      </c>
      <c r="U30" s="24">
        <f>S30/R30</f>
        <v>0</v>
      </c>
    </row>
    <row r="31" spans="1:21">
      <c r="A31" s="8"/>
      <c r="B31" s="19">
        <v>4</v>
      </c>
      <c r="C31" s="20" t="s">
        <v>49</v>
      </c>
      <c r="D31" s="20">
        <v>9800</v>
      </c>
      <c r="E31" s="21" t="s">
        <v>50</v>
      </c>
      <c r="F31" s="22">
        <v>4</v>
      </c>
      <c r="G31" s="23">
        <v>4</v>
      </c>
      <c r="H31" s="22">
        <f t="shared" si="4"/>
        <v>0</v>
      </c>
      <c r="I31" s="24">
        <f t="shared" si="5"/>
        <v>1</v>
      </c>
      <c r="J31" s="25">
        <v>1</v>
      </c>
      <c r="K31" s="23">
        <v>1</v>
      </c>
      <c r="L31" s="22">
        <f>J31-K31</f>
        <v>0</v>
      </c>
      <c r="M31" s="24">
        <f>K31/J31</f>
        <v>1</v>
      </c>
      <c r="N31" s="22"/>
      <c r="O31" s="23"/>
      <c r="P31" s="22"/>
      <c r="Q31" s="24"/>
      <c r="R31" s="22"/>
      <c r="S31" s="23"/>
      <c r="T31" s="22"/>
      <c r="U31" s="24"/>
    </row>
    <row r="32" spans="1:21">
      <c r="A32" s="8"/>
      <c r="B32" s="7">
        <v>5</v>
      </c>
      <c r="C32" s="6" t="s">
        <v>51</v>
      </c>
      <c r="D32" s="20">
        <v>9258</v>
      </c>
      <c r="E32" s="21" t="s">
        <v>52</v>
      </c>
      <c r="F32" s="22">
        <v>14</v>
      </c>
      <c r="G32" s="23">
        <v>14</v>
      </c>
      <c r="H32" s="22">
        <f t="shared" si="4"/>
        <v>0</v>
      </c>
      <c r="I32" s="24">
        <f t="shared" si="5"/>
        <v>1</v>
      </c>
      <c r="J32" s="25">
        <v>0</v>
      </c>
      <c r="K32" s="23"/>
      <c r="L32" s="22">
        <f>J32-K32</f>
        <v>0</v>
      </c>
      <c r="M32" s="24"/>
      <c r="N32" s="22"/>
      <c r="O32" s="23"/>
      <c r="P32" s="22"/>
      <c r="Q32" s="24"/>
      <c r="R32" s="22"/>
      <c r="S32" s="23"/>
      <c r="T32" s="22"/>
      <c r="U32" s="24"/>
    </row>
    <row r="33" spans="1:25">
      <c r="A33" s="8"/>
      <c r="B33" s="7"/>
      <c r="C33" s="6"/>
      <c r="D33" s="20">
        <v>9222</v>
      </c>
      <c r="E33" s="21" t="s">
        <v>53</v>
      </c>
      <c r="F33" s="22">
        <v>9</v>
      </c>
      <c r="G33" s="23">
        <v>4</v>
      </c>
      <c r="H33" s="22">
        <f t="shared" si="4"/>
        <v>5</v>
      </c>
      <c r="I33" s="24">
        <f t="shared" si="5"/>
        <v>0.44444444444444442</v>
      </c>
      <c r="J33" s="25"/>
      <c r="K33" s="23"/>
      <c r="L33" s="22"/>
      <c r="M33" s="24"/>
      <c r="N33" s="22">
        <v>4</v>
      </c>
      <c r="O33" s="23">
        <v>2</v>
      </c>
      <c r="P33" s="22">
        <f>N33-O33</f>
        <v>2</v>
      </c>
      <c r="Q33" s="24">
        <f>O33/N33</f>
        <v>0.5</v>
      </c>
      <c r="R33" s="22"/>
      <c r="S33" s="23"/>
      <c r="T33" s="22"/>
      <c r="U33" s="24"/>
    </row>
    <row r="34" spans="1:25">
      <c r="A34" s="8"/>
      <c r="B34" s="7">
        <v>6</v>
      </c>
      <c r="C34" s="6" t="s">
        <v>54</v>
      </c>
      <c r="D34" s="20">
        <v>17975</v>
      </c>
      <c r="E34" s="21" t="s">
        <v>55</v>
      </c>
      <c r="F34" s="22">
        <v>6</v>
      </c>
      <c r="G34" s="23">
        <v>4</v>
      </c>
      <c r="H34" s="22">
        <f t="shared" si="4"/>
        <v>2</v>
      </c>
      <c r="I34" s="24">
        <f t="shared" si="5"/>
        <v>0.66666666666666663</v>
      </c>
      <c r="J34" s="25"/>
      <c r="K34" s="23"/>
      <c r="L34" s="22" t="s">
        <v>56</v>
      </c>
      <c r="M34" s="24"/>
      <c r="N34" s="22"/>
      <c r="O34" s="23"/>
      <c r="P34" s="22"/>
      <c r="Q34" s="24"/>
      <c r="R34" s="22"/>
      <c r="S34" s="23"/>
      <c r="T34" s="22"/>
      <c r="U34" s="24"/>
    </row>
    <row r="35" spans="1:25">
      <c r="A35" s="8"/>
      <c r="B35" s="7"/>
      <c r="C35" s="6"/>
      <c r="D35" s="20">
        <v>18075</v>
      </c>
      <c r="E35" s="21" t="s">
        <v>57</v>
      </c>
      <c r="F35" s="22">
        <v>5</v>
      </c>
      <c r="G35" s="23">
        <v>3</v>
      </c>
      <c r="H35" s="22">
        <f t="shared" si="4"/>
        <v>2</v>
      </c>
      <c r="I35" s="24">
        <f t="shared" si="5"/>
        <v>0.6</v>
      </c>
      <c r="J35" s="25"/>
      <c r="K35" s="23"/>
      <c r="L35" s="22" t="s">
        <v>56</v>
      </c>
      <c r="M35" s="24"/>
      <c r="N35" s="22">
        <v>3</v>
      </c>
      <c r="O35" s="23">
        <v>0</v>
      </c>
      <c r="P35" s="22">
        <f>N35-O35</f>
        <v>3</v>
      </c>
      <c r="Q35" s="24">
        <f>O35/N35</f>
        <v>0</v>
      </c>
      <c r="R35" s="22"/>
      <c r="S35" s="23"/>
      <c r="T35" s="22"/>
      <c r="U35" s="24"/>
    </row>
    <row r="36" spans="1:25">
      <c r="A36" s="8"/>
      <c r="B36" s="19">
        <v>21</v>
      </c>
      <c r="C36" s="20" t="s">
        <v>58</v>
      </c>
      <c r="D36" s="20">
        <v>17053</v>
      </c>
      <c r="E36" s="21" t="s">
        <v>59</v>
      </c>
      <c r="F36" s="22">
        <v>10</v>
      </c>
      <c r="G36" s="23">
        <v>8</v>
      </c>
      <c r="H36" s="22">
        <f t="shared" si="4"/>
        <v>2</v>
      </c>
      <c r="I36" s="24">
        <f t="shared" si="5"/>
        <v>0.8</v>
      </c>
      <c r="J36" s="25"/>
      <c r="K36" s="23"/>
      <c r="L36" s="22" t="s">
        <v>56</v>
      </c>
      <c r="M36" s="24"/>
      <c r="N36" s="22"/>
      <c r="O36" s="23"/>
      <c r="P36" s="22"/>
      <c r="Q36" s="24"/>
      <c r="R36" s="22"/>
      <c r="S36" s="23"/>
      <c r="T36" s="22"/>
      <c r="U36" s="24"/>
    </row>
    <row r="37" spans="1:25">
      <c r="A37" s="5" t="s">
        <v>60</v>
      </c>
      <c r="B37" s="5"/>
      <c r="C37" s="5"/>
      <c r="D37" s="5"/>
      <c r="E37" s="5"/>
      <c r="F37" s="16">
        <f>SUM(F7:F36)</f>
        <v>399</v>
      </c>
      <c r="G37" s="16">
        <f>SUM(G7:G36)</f>
        <v>337</v>
      </c>
      <c r="H37" s="16">
        <f t="shared" si="4"/>
        <v>62</v>
      </c>
      <c r="I37" s="27">
        <f t="shared" si="5"/>
        <v>0.84461152882205515</v>
      </c>
      <c r="J37" s="16">
        <f>SUM(J7:J36)</f>
        <v>14</v>
      </c>
      <c r="K37" s="16"/>
      <c r="L37" s="16">
        <f>J37-K37</f>
        <v>14</v>
      </c>
      <c r="M37" s="27">
        <f>K37/J37</f>
        <v>0</v>
      </c>
      <c r="N37" s="16">
        <f>SUM(N7:N36)</f>
        <v>103</v>
      </c>
      <c r="O37" s="16">
        <f>SUM(O7:O36)</f>
        <v>44</v>
      </c>
      <c r="P37" s="16">
        <f>SUM(P7:P36)</f>
        <v>59</v>
      </c>
      <c r="Q37" s="27">
        <f>O37/N37</f>
        <v>0.42718446601941745</v>
      </c>
      <c r="R37" s="16">
        <f>SUM(R7:R36)</f>
        <v>3</v>
      </c>
      <c r="S37" s="16">
        <f>SUM(S7:S36)</f>
        <v>0</v>
      </c>
      <c r="T37" s="16">
        <f>SUM(T7:T36)</f>
        <v>3</v>
      </c>
      <c r="U37" s="27">
        <f>S37/R37</f>
        <v>0</v>
      </c>
      <c r="V37" s="28"/>
      <c r="W37" s="28"/>
      <c r="X37" s="28"/>
      <c r="Y37" s="28"/>
    </row>
    <row r="38" spans="1:25">
      <c r="A38" s="4" t="s">
        <v>61</v>
      </c>
      <c r="B38" s="3">
        <v>7</v>
      </c>
      <c r="C38" s="2" t="s">
        <v>62</v>
      </c>
      <c r="D38" s="30">
        <v>14087</v>
      </c>
      <c r="E38" s="31" t="s">
        <v>63</v>
      </c>
      <c r="F38" s="32">
        <v>8</v>
      </c>
      <c r="G38" s="33">
        <v>0</v>
      </c>
      <c r="H38" s="32">
        <f t="shared" si="4"/>
        <v>8</v>
      </c>
      <c r="I38" s="34">
        <f t="shared" si="5"/>
        <v>0</v>
      </c>
      <c r="J38" s="35"/>
      <c r="K38" s="33"/>
      <c r="L38" s="32"/>
      <c r="M38" s="34"/>
      <c r="N38" s="32">
        <v>7</v>
      </c>
      <c r="O38" s="33">
        <v>2</v>
      </c>
      <c r="P38" s="32">
        <f>N38-O38</f>
        <v>5</v>
      </c>
      <c r="Q38" s="34">
        <f>O38/N38</f>
        <v>0.2857142857142857</v>
      </c>
      <c r="R38" s="32"/>
      <c r="S38" s="33"/>
      <c r="T38" s="32"/>
      <c r="U38" s="34"/>
    </row>
    <row r="39" spans="1:25">
      <c r="A39" s="4"/>
      <c r="B39" s="3"/>
      <c r="C39" s="2"/>
      <c r="D39" s="30">
        <v>13976</v>
      </c>
      <c r="E39" s="31" t="s">
        <v>64</v>
      </c>
      <c r="F39" s="32">
        <v>10</v>
      </c>
      <c r="G39" s="33">
        <v>10</v>
      </c>
      <c r="H39" s="32">
        <f t="shared" si="4"/>
        <v>0</v>
      </c>
      <c r="I39" s="34">
        <f t="shared" si="5"/>
        <v>1</v>
      </c>
      <c r="J39" s="35"/>
      <c r="K39" s="33"/>
      <c r="L39" s="32"/>
      <c r="M39" s="34"/>
      <c r="N39" s="32">
        <v>3</v>
      </c>
      <c r="O39" s="33">
        <v>3</v>
      </c>
      <c r="P39" s="32">
        <f>N39-O39</f>
        <v>0</v>
      </c>
      <c r="Q39" s="34">
        <f>O39/N39</f>
        <v>1</v>
      </c>
      <c r="R39" s="32"/>
      <c r="S39" s="33"/>
      <c r="T39" s="32"/>
      <c r="U39" s="34"/>
    </row>
    <row r="40" spans="1:25">
      <c r="A40" s="4"/>
      <c r="B40" s="3"/>
      <c r="C40" s="30" t="s">
        <v>65</v>
      </c>
      <c r="D40" s="30">
        <v>13483</v>
      </c>
      <c r="E40" s="31" t="s">
        <v>66</v>
      </c>
      <c r="F40" s="32">
        <v>10</v>
      </c>
      <c r="G40" s="33">
        <v>5</v>
      </c>
      <c r="H40" s="32">
        <f t="shared" si="4"/>
        <v>5</v>
      </c>
      <c r="I40" s="34">
        <f t="shared" si="5"/>
        <v>0.5</v>
      </c>
      <c r="J40" s="35"/>
      <c r="K40" s="33"/>
      <c r="L40" s="32"/>
      <c r="M40" s="34"/>
      <c r="N40" s="32"/>
      <c r="O40" s="33"/>
      <c r="P40" s="32"/>
      <c r="Q40" s="34"/>
      <c r="R40" s="32"/>
      <c r="S40" s="33"/>
      <c r="T40" s="32"/>
      <c r="U40" s="34"/>
    </row>
    <row r="41" spans="1:25">
      <c r="A41" s="4"/>
      <c r="B41" s="3">
        <v>8</v>
      </c>
      <c r="C41" s="2" t="s">
        <v>67</v>
      </c>
      <c r="D41" s="30">
        <v>8752</v>
      </c>
      <c r="E41" s="31" t="s">
        <v>68</v>
      </c>
      <c r="F41" s="32">
        <v>10</v>
      </c>
      <c r="G41" s="33">
        <v>9</v>
      </c>
      <c r="H41" s="32">
        <f t="shared" si="4"/>
        <v>1</v>
      </c>
      <c r="I41" s="34">
        <f t="shared" si="5"/>
        <v>0.9</v>
      </c>
      <c r="J41" s="35"/>
      <c r="K41" s="33"/>
      <c r="L41" s="32"/>
      <c r="M41" s="34"/>
      <c r="N41" s="32"/>
      <c r="O41" s="33"/>
      <c r="P41" s="32"/>
      <c r="Q41" s="34"/>
      <c r="R41" s="32"/>
      <c r="S41" s="33"/>
      <c r="T41" s="32"/>
      <c r="U41" s="34"/>
    </row>
    <row r="42" spans="1:25">
      <c r="A42" s="4"/>
      <c r="B42" s="3"/>
      <c r="C42" s="2"/>
      <c r="D42" s="30">
        <v>8945</v>
      </c>
      <c r="E42" s="31" t="s">
        <v>69</v>
      </c>
      <c r="F42" s="32">
        <v>6</v>
      </c>
      <c r="G42" s="33">
        <v>0</v>
      </c>
      <c r="H42" s="32">
        <f t="shared" si="4"/>
        <v>6</v>
      </c>
      <c r="I42" s="34">
        <f t="shared" si="5"/>
        <v>0</v>
      </c>
      <c r="J42" s="35"/>
      <c r="K42" s="33"/>
      <c r="L42" s="32"/>
      <c r="M42" s="34"/>
      <c r="N42" s="32"/>
      <c r="O42" s="33"/>
      <c r="P42" s="32"/>
      <c r="Q42" s="34"/>
      <c r="R42" s="32"/>
      <c r="S42" s="33"/>
      <c r="T42" s="32"/>
      <c r="U42" s="34"/>
    </row>
    <row r="43" spans="1:25">
      <c r="A43" s="4"/>
      <c r="B43" s="3"/>
      <c r="C43" s="2"/>
      <c r="D43" s="30">
        <v>8747</v>
      </c>
      <c r="E43" s="31" t="s">
        <v>70</v>
      </c>
      <c r="F43" s="32">
        <v>10</v>
      </c>
      <c r="G43" s="33">
        <v>9</v>
      </c>
      <c r="H43" s="32">
        <f t="shared" si="4"/>
        <v>1</v>
      </c>
      <c r="I43" s="34">
        <f t="shared" si="5"/>
        <v>0.9</v>
      </c>
      <c r="J43" s="35"/>
      <c r="K43" s="33"/>
      <c r="L43" s="32"/>
      <c r="M43" s="34"/>
      <c r="N43" s="32"/>
      <c r="O43" s="33"/>
      <c r="P43" s="32"/>
      <c r="Q43" s="34"/>
      <c r="R43" s="32"/>
      <c r="S43" s="33"/>
      <c r="T43" s="32"/>
      <c r="U43" s="34"/>
    </row>
    <row r="44" spans="1:25">
      <c r="A44" s="4"/>
      <c r="B44" s="3">
        <v>9</v>
      </c>
      <c r="C44" s="30" t="s">
        <v>71</v>
      </c>
      <c r="D44" s="30">
        <v>13091</v>
      </c>
      <c r="E44" s="31" t="s">
        <v>72</v>
      </c>
      <c r="F44" s="32">
        <v>3</v>
      </c>
      <c r="G44" s="33">
        <v>3</v>
      </c>
      <c r="H44" s="32">
        <f t="shared" si="4"/>
        <v>0</v>
      </c>
      <c r="I44" s="34">
        <f t="shared" si="5"/>
        <v>1</v>
      </c>
      <c r="J44" s="35">
        <v>2</v>
      </c>
      <c r="K44" s="33">
        <v>2</v>
      </c>
      <c r="L44" s="32">
        <f>J44-K44</f>
        <v>0</v>
      </c>
      <c r="M44" s="34">
        <f>K44/J44</f>
        <v>1</v>
      </c>
      <c r="N44" s="32"/>
      <c r="O44" s="33"/>
      <c r="P44" s="32"/>
      <c r="Q44" s="34"/>
      <c r="R44" s="32"/>
      <c r="S44" s="33"/>
      <c r="T44" s="32"/>
      <c r="U44" s="34"/>
    </row>
    <row r="45" spans="1:25">
      <c r="A45" s="4"/>
      <c r="B45" s="3"/>
      <c r="C45" s="2" t="s">
        <v>73</v>
      </c>
      <c r="D45" s="30">
        <v>8473</v>
      </c>
      <c r="E45" s="31" t="s">
        <v>74</v>
      </c>
      <c r="F45" s="32">
        <v>12</v>
      </c>
      <c r="G45" s="33">
        <v>12</v>
      </c>
      <c r="H45" s="32">
        <f t="shared" si="4"/>
        <v>0</v>
      </c>
      <c r="I45" s="34">
        <f t="shared" si="5"/>
        <v>1</v>
      </c>
      <c r="J45" s="35"/>
      <c r="K45" s="33"/>
      <c r="L45" s="32"/>
      <c r="M45" s="34"/>
      <c r="N45" s="32">
        <v>1</v>
      </c>
      <c r="O45" s="33">
        <v>1</v>
      </c>
      <c r="P45" s="32">
        <f>N45-O45</f>
        <v>0</v>
      </c>
      <c r="Q45" s="34">
        <f>O45/N45</f>
        <v>1</v>
      </c>
      <c r="R45" s="32">
        <v>0</v>
      </c>
      <c r="S45" s="33"/>
      <c r="T45" s="32">
        <f>R45-S45</f>
        <v>0</v>
      </c>
      <c r="U45" s="34" t="e">
        <f>S45/R45</f>
        <v>#DIV/0!</v>
      </c>
    </row>
    <row r="46" spans="1:25">
      <c r="A46" s="4"/>
      <c r="B46" s="3"/>
      <c r="C46" s="2"/>
      <c r="D46" s="30">
        <v>8639</v>
      </c>
      <c r="E46" s="31" t="s">
        <v>75</v>
      </c>
      <c r="F46" s="32">
        <v>30</v>
      </c>
      <c r="G46" s="33">
        <v>21</v>
      </c>
      <c r="H46" s="32">
        <f t="shared" si="4"/>
        <v>9</v>
      </c>
      <c r="I46" s="34">
        <f t="shared" si="5"/>
        <v>0.7</v>
      </c>
      <c r="J46" s="35"/>
      <c r="K46" s="33"/>
      <c r="L46" s="32"/>
      <c r="M46" s="34"/>
      <c r="N46" s="32"/>
      <c r="O46" s="33"/>
      <c r="P46" s="32"/>
      <c r="Q46" s="34"/>
      <c r="R46" s="32"/>
      <c r="S46" s="33"/>
      <c r="T46" s="32"/>
      <c r="U46" s="34"/>
    </row>
    <row r="47" spans="1:25">
      <c r="A47" s="4"/>
      <c r="B47" s="3">
        <v>10</v>
      </c>
      <c r="C47" s="2" t="s">
        <v>76</v>
      </c>
      <c r="D47" s="30">
        <v>1981</v>
      </c>
      <c r="E47" s="31" t="s">
        <v>77</v>
      </c>
      <c r="F47" s="32">
        <v>5</v>
      </c>
      <c r="G47" s="33">
        <v>0</v>
      </c>
      <c r="H47" s="32">
        <f t="shared" si="4"/>
        <v>5</v>
      </c>
      <c r="I47" s="34">
        <f t="shared" si="5"/>
        <v>0</v>
      </c>
      <c r="J47" s="35"/>
      <c r="K47" s="33"/>
      <c r="L47" s="32"/>
      <c r="M47" s="34"/>
      <c r="N47" s="32"/>
      <c r="O47" s="33"/>
      <c r="P47" s="32"/>
      <c r="Q47" s="34"/>
      <c r="R47" s="32"/>
      <c r="S47" s="33"/>
      <c r="T47" s="32"/>
      <c r="U47" s="34"/>
    </row>
    <row r="48" spans="1:25">
      <c r="A48" s="4"/>
      <c r="B48" s="3"/>
      <c r="C48" s="2"/>
      <c r="D48" s="30">
        <v>1944</v>
      </c>
      <c r="E48" s="31" t="s">
        <v>78</v>
      </c>
      <c r="F48" s="32">
        <v>9</v>
      </c>
      <c r="G48" s="33">
        <v>9</v>
      </c>
      <c r="H48" s="32">
        <f t="shared" si="4"/>
        <v>0</v>
      </c>
      <c r="I48" s="34">
        <f t="shared" si="5"/>
        <v>1</v>
      </c>
      <c r="J48" s="35">
        <v>14</v>
      </c>
      <c r="K48" s="33">
        <v>10</v>
      </c>
      <c r="L48" s="32">
        <f>J48-K48</f>
        <v>4</v>
      </c>
      <c r="M48" s="34">
        <f>K48/J48</f>
        <v>0.7142857142857143</v>
      </c>
      <c r="N48" s="32"/>
      <c r="O48" s="33"/>
      <c r="P48" s="32"/>
      <c r="Q48" s="34"/>
      <c r="R48" s="32"/>
      <c r="S48" s="33"/>
      <c r="T48" s="32"/>
      <c r="U48" s="34"/>
    </row>
    <row r="49" spans="1:25">
      <c r="A49" s="4"/>
      <c r="B49" s="3"/>
      <c r="C49" s="2"/>
      <c r="D49" s="30">
        <v>2038</v>
      </c>
      <c r="E49" s="31" t="s">
        <v>79</v>
      </c>
      <c r="F49" s="32">
        <v>8</v>
      </c>
      <c r="G49" s="33">
        <v>6</v>
      </c>
      <c r="H49" s="32">
        <f t="shared" si="4"/>
        <v>2</v>
      </c>
      <c r="I49" s="34">
        <f t="shared" si="5"/>
        <v>0.75</v>
      </c>
      <c r="J49" s="35"/>
      <c r="K49" s="33"/>
      <c r="L49" s="32"/>
      <c r="M49" s="34"/>
      <c r="N49" s="32">
        <v>2</v>
      </c>
      <c r="O49" s="33">
        <v>1</v>
      </c>
      <c r="P49" s="32">
        <f>N49-O49</f>
        <v>1</v>
      </c>
      <c r="Q49" s="34">
        <f>O49/N49</f>
        <v>0.5</v>
      </c>
      <c r="R49" s="32"/>
      <c r="S49" s="33"/>
      <c r="T49" s="32"/>
      <c r="U49" s="34"/>
    </row>
    <row r="50" spans="1:25">
      <c r="A50" s="4"/>
      <c r="B50" s="3"/>
      <c r="C50" s="2"/>
      <c r="D50" s="30">
        <v>1987</v>
      </c>
      <c r="E50" s="31" t="s">
        <v>80</v>
      </c>
      <c r="F50" s="32">
        <v>14</v>
      </c>
      <c r="G50" s="33">
        <v>14</v>
      </c>
      <c r="H50" s="32">
        <f t="shared" si="4"/>
        <v>0</v>
      </c>
      <c r="I50" s="34">
        <f t="shared" si="5"/>
        <v>1</v>
      </c>
      <c r="J50" s="35">
        <v>5</v>
      </c>
      <c r="K50" s="33">
        <v>5</v>
      </c>
      <c r="L50" s="32">
        <f>J50-K50</f>
        <v>0</v>
      </c>
      <c r="M50" s="34">
        <f>K50/J50</f>
        <v>1</v>
      </c>
      <c r="N50" s="32">
        <v>5</v>
      </c>
      <c r="O50" s="33">
        <v>2</v>
      </c>
      <c r="P50" s="32">
        <f>N50-O50</f>
        <v>3</v>
      </c>
      <c r="Q50" s="34">
        <f>O50/N50</f>
        <v>0.4</v>
      </c>
      <c r="R50" s="32"/>
      <c r="S50" s="33"/>
      <c r="T50" s="32"/>
      <c r="U50" s="34"/>
    </row>
    <row r="51" spans="1:25">
      <c r="A51" s="4"/>
      <c r="B51" s="3"/>
      <c r="C51" s="2"/>
      <c r="D51" s="30">
        <v>2055</v>
      </c>
      <c r="E51" s="31" t="s">
        <v>81</v>
      </c>
      <c r="F51" s="32">
        <v>5</v>
      </c>
      <c r="G51" s="33">
        <v>5</v>
      </c>
      <c r="H51" s="32">
        <f t="shared" si="4"/>
        <v>0</v>
      </c>
      <c r="I51" s="34">
        <f t="shared" si="5"/>
        <v>1</v>
      </c>
      <c r="J51" s="35">
        <v>1</v>
      </c>
      <c r="K51" s="33">
        <v>1</v>
      </c>
      <c r="L51" s="32">
        <f>J51-K51</f>
        <v>0</v>
      </c>
      <c r="M51" s="34">
        <f>K51/J51</f>
        <v>1</v>
      </c>
      <c r="N51" s="32">
        <v>2</v>
      </c>
      <c r="O51" s="33">
        <v>2</v>
      </c>
      <c r="P51" s="32">
        <f>N51-O51</f>
        <v>0</v>
      </c>
      <c r="Q51" s="34">
        <f>O51/N51</f>
        <v>1</v>
      </c>
      <c r="R51" s="32"/>
      <c r="S51" s="33"/>
      <c r="T51" s="32"/>
      <c r="U51" s="34"/>
    </row>
    <row r="52" spans="1:25">
      <c r="A52" s="4"/>
      <c r="B52" s="29">
        <v>20</v>
      </c>
      <c r="C52" s="30" t="s">
        <v>82</v>
      </c>
      <c r="D52" s="30">
        <v>17277</v>
      </c>
      <c r="E52" s="31" t="s">
        <v>83</v>
      </c>
      <c r="F52" s="32">
        <v>20</v>
      </c>
      <c r="G52" s="33">
        <v>17</v>
      </c>
      <c r="H52" s="32">
        <f t="shared" si="4"/>
        <v>3</v>
      </c>
      <c r="I52" s="34">
        <f t="shared" si="5"/>
        <v>0.85</v>
      </c>
      <c r="J52" s="35"/>
      <c r="K52" s="33"/>
      <c r="L52" s="32"/>
      <c r="M52" s="34"/>
      <c r="N52" s="32"/>
      <c r="O52" s="33"/>
      <c r="P52" s="32"/>
      <c r="Q52" s="34"/>
      <c r="R52" s="32"/>
      <c r="S52" s="33"/>
      <c r="T52" s="32"/>
      <c r="U52" s="34"/>
    </row>
    <row r="53" spans="1:25">
      <c r="A53" s="5" t="s">
        <v>84</v>
      </c>
      <c r="B53" s="5"/>
      <c r="C53" s="5"/>
      <c r="D53" s="5"/>
      <c r="E53" s="5"/>
      <c r="F53" s="16">
        <f>SUM(F38:F52)</f>
        <v>160</v>
      </c>
      <c r="G53" s="16">
        <f>SUM(G38:G52)</f>
        <v>120</v>
      </c>
      <c r="H53" s="16">
        <f>SUM(H38:H52)</f>
        <v>40</v>
      </c>
      <c r="I53" s="27">
        <f t="shared" si="5"/>
        <v>0.75</v>
      </c>
      <c r="J53" s="16">
        <f>SUM(J38:J52)</f>
        <v>22</v>
      </c>
      <c r="K53" s="16">
        <f>SUM(K38:K52)</f>
        <v>18</v>
      </c>
      <c r="L53" s="16">
        <f>SUM(L38:L52)</f>
        <v>4</v>
      </c>
      <c r="M53" s="27">
        <f>K53/J53</f>
        <v>0.81818181818181823</v>
      </c>
      <c r="N53" s="16">
        <f>SUM(N38:N52)</f>
        <v>20</v>
      </c>
      <c r="O53" s="16">
        <f>SUM(O38:O52)</f>
        <v>11</v>
      </c>
      <c r="P53" s="16">
        <f>N53-O53</f>
        <v>9</v>
      </c>
      <c r="Q53" s="27">
        <f>O53/N53</f>
        <v>0.55000000000000004</v>
      </c>
      <c r="R53" s="16">
        <f>SUM(R38:R52)</f>
        <v>0</v>
      </c>
      <c r="S53" s="16">
        <f>SUM(S38:S52)</f>
        <v>0</v>
      </c>
      <c r="T53" s="16">
        <f>R53-S53</f>
        <v>0</v>
      </c>
      <c r="U53" s="27" t="e">
        <f>S53/R53</f>
        <v>#DIV/0!</v>
      </c>
      <c r="V53" s="28"/>
      <c r="W53" s="28"/>
      <c r="X53" s="28"/>
      <c r="Y53" s="28"/>
    </row>
    <row r="54" spans="1:25">
      <c r="A54" s="1" t="s">
        <v>85</v>
      </c>
      <c r="B54" s="148">
        <v>11</v>
      </c>
      <c r="C54" s="149" t="s">
        <v>86</v>
      </c>
      <c r="D54" s="37">
        <v>1643</v>
      </c>
      <c r="E54" s="38" t="s">
        <v>87</v>
      </c>
      <c r="F54" s="39">
        <v>7</v>
      </c>
      <c r="G54" s="40">
        <v>7</v>
      </c>
      <c r="H54" s="39">
        <f t="shared" ref="H54:H69" si="6">F54-G54</f>
        <v>0</v>
      </c>
      <c r="I54" s="41">
        <f t="shared" si="5"/>
        <v>1</v>
      </c>
      <c r="J54" s="39">
        <v>0</v>
      </c>
      <c r="K54" s="40"/>
      <c r="L54" s="39">
        <f>J54-K54</f>
        <v>0</v>
      </c>
      <c r="M54" s="41"/>
      <c r="N54" s="39">
        <v>3</v>
      </c>
      <c r="O54" s="40">
        <v>0</v>
      </c>
      <c r="P54" s="39">
        <v>3</v>
      </c>
      <c r="Q54" s="41">
        <f>O54/N54</f>
        <v>0</v>
      </c>
      <c r="R54" s="41"/>
      <c r="S54" s="42"/>
      <c r="T54" s="41"/>
      <c r="U54" s="41"/>
    </row>
    <row r="55" spans="1:25">
      <c r="A55" s="1"/>
      <c r="B55" s="148"/>
      <c r="C55" s="149"/>
      <c r="D55" s="37">
        <v>1634</v>
      </c>
      <c r="E55" s="38" t="s">
        <v>88</v>
      </c>
      <c r="F55" s="39">
        <v>7</v>
      </c>
      <c r="G55" s="40">
        <v>7</v>
      </c>
      <c r="H55" s="39">
        <f t="shared" si="6"/>
        <v>0</v>
      </c>
      <c r="I55" s="41">
        <f t="shared" si="5"/>
        <v>1</v>
      </c>
      <c r="J55" s="39">
        <v>0</v>
      </c>
      <c r="K55" s="40"/>
      <c r="L55" s="39">
        <f>J55-K55</f>
        <v>0</v>
      </c>
      <c r="M55" s="41" t="e">
        <f>K55/J55</f>
        <v>#DIV/0!</v>
      </c>
      <c r="N55" s="39"/>
      <c r="O55" s="40"/>
      <c r="P55" s="39"/>
      <c r="Q55" s="41"/>
      <c r="R55" s="41"/>
      <c r="S55" s="42"/>
      <c r="T55" s="41"/>
      <c r="U55" s="41"/>
    </row>
    <row r="56" spans="1:25">
      <c r="A56" s="1"/>
      <c r="B56" s="148">
        <v>12</v>
      </c>
      <c r="C56" s="149" t="s">
        <v>89</v>
      </c>
      <c r="D56" s="37">
        <v>17694</v>
      </c>
      <c r="E56" s="38" t="s">
        <v>90</v>
      </c>
      <c r="F56" s="39">
        <v>10</v>
      </c>
      <c r="G56" s="40">
        <v>7</v>
      </c>
      <c r="H56" s="39">
        <f t="shared" si="6"/>
        <v>3</v>
      </c>
      <c r="I56" s="41">
        <f t="shared" si="5"/>
        <v>0.7</v>
      </c>
      <c r="J56" s="39"/>
      <c r="K56" s="40"/>
      <c r="L56" s="39"/>
      <c r="M56" s="41"/>
      <c r="N56" s="39">
        <v>2</v>
      </c>
      <c r="O56" s="40">
        <v>0</v>
      </c>
      <c r="P56" s="39">
        <f>N56-O56</f>
        <v>2</v>
      </c>
      <c r="Q56" s="41">
        <f>O56/N56</f>
        <v>0</v>
      </c>
      <c r="R56" s="41"/>
      <c r="S56" s="42"/>
      <c r="T56" s="41"/>
      <c r="U56" s="41"/>
    </row>
    <row r="57" spans="1:25">
      <c r="A57" s="1"/>
      <c r="B57" s="148"/>
      <c r="C57" s="149"/>
      <c r="D57" s="37">
        <v>17724</v>
      </c>
      <c r="E57" s="38" t="s">
        <v>91</v>
      </c>
      <c r="F57" s="39">
        <v>10</v>
      </c>
      <c r="G57" s="40">
        <v>9</v>
      </c>
      <c r="H57" s="39">
        <f t="shared" si="6"/>
        <v>1</v>
      </c>
      <c r="I57" s="41">
        <f t="shared" si="5"/>
        <v>0.9</v>
      </c>
      <c r="J57" s="39"/>
      <c r="K57" s="40"/>
      <c r="L57" s="39"/>
      <c r="M57" s="41"/>
      <c r="N57" s="39"/>
      <c r="O57" s="40"/>
      <c r="P57" s="39"/>
      <c r="Q57" s="41"/>
      <c r="R57" s="41"/>
      <c r="S57" s="42"/>
      <c r="T57" s="41"/>
      <c r="U57" s="41"/>
    </row>
    <row r="58" spans="1:25">
      <c r="A58" s="1"/>
      <c r="B58" s="148"/>
      <c r="C58" s="149"/>
      <c r="D58" s="37">
        <v>17695</v>
      </c>
      <c r="E58" s="38" t="s">
        <v>92</v>
      </c>
      <c r="F58" s="39">
        <v>10</v>
      </c>
      <c r="G58" s="40">
        <v>10</v>
      </c>
      <c r="H58" s="39">
        <f t="shared" si="6"/>
        <v>0</v>
      </c>
      <c r="I58" s="41">
        <f t="shared" si="5"/>
        <v>1</v>
      </c>
      <c r="J58" s="39"/>
      <c r="K58" s="40"/>
      <c r="L58" s="39"/>
      <c r="M58" s="41"/>
      <c r="N58" s="39">
        <v>2</v>
      </c>
      <c r="O58" s="40">
        <v>2</v>
      </c>
      <c r="P58" s="39">
        <f>N58-O58</f>
        <v>0</v>
      </c>
      <c r="Q58" s="41">
        <f>O58/N58</f>
        <v>1</v>
      </c>
      <c r="R58" s="41"/>
      <c r="S58" s="42"/>
      <c r="T58" s="41"/>
      <c r="U58" s="41"/>
    </row>
    <row r="59" spans="1:25">
      <c r="A59" s="1"/>
      <c r="B59" s="148"/>
      <c r="C59" s="149"/>
      <c r="D59" s="37">
        <v>24293</v>
      </c>
      <c r="E59" s="38" t="s">
        <v>93</v>
      </c>
      <c r="F59" s="39">
        <v>14</v>
      </c>
      <c r="G59" s="40">
        <v>3</v>
      </c>
      <c r="H59" s="39">
        <f t="shared" si="6"/>
        <v>11</v>
      </c>
      <c r="I59" s="41">
        <f t="shared" si="5"/>
        <v>0.21428571428571427</v>
      </c>
      <c r="J59" s="39"/>
      <c r="K59" s="40"/>
      <c r="L59" s="39"/>
      <c r="M59" s="41"/>
      <c r="N59" s="39"/>
      <c r="O59" s="40"/>
      <c r="P59" s="39"/>
      <c r="Q59" s="41"/>
      <c r="R59" s="41"/>
      <c r="S59" s="42"/>
      <c r="T59" s="41"/>
      <c r="U59" s="41"/>
    </row>
    <row r="60" spans="1:25">
      <c r="A60" s="1"/>
      <c r="B60" s="148">
        <v>13</v>
      </c>
      <c r="C60" s="149" t="s">
        <v>94</v>
      </c>
      <c r="D60" s="37">
        <v>2631</v>
      </c>
      <c r="E60" s="38" t="s">
        <v>95</v>
      </c>
      <c r="F60" s="39">
        <v>8</v>
      </c>
      <c r="G60" s="40">
        <v>3</v>
      </c>
      <c r="H60" s="39">
        <f t="shared" si="6"/>
        <v>5</v>
      </c>
      <c r="I60" s="41">
        <f t="shared" ref="I60:I86" si="7">G60/F60</f>
        <v>0.375</v>
      </c>
      <c r="J60" s="39"/>
      <c r="K60" s="40"/>
      <c r="L60" s="39"/>
      <c r="M60" s="41"/>
      <c r="N60" s="39"/>
      <c r="O60" s="40"/>
      <c r="P60" s="39"/>
      <c r="Q60" s="41"/>
      <c r="R60" s="41"/>
      <c r="S60" s="42"/>
      <c r="T60" s="41"/>
      <c r="U60" s="41"/>
    </row>
    <row r="61" spans="1:25">
      <c r="A61" s="1"/>
      <c r="B61" s="148"/>
      <c r="C61" s="149"/>
      <c r="D61" s="37">
        <v>2619</v>
      </c>
      <c r="E61" s="38" t="s">
        <v>96</v>
      </c>
      <c r="F61" s="39">
        <v>8</v>
      </c>
      <c r="G61" s="40">
        <v>8</v>
      </c>
      <c r="H61" s="39">
        <f t="shared" si="6"/>
        <v>0</v>
      </c>
      <c r="I61" s="41">
        <f t="shared" si="7"/>
        <v>1</v>
      </c>
      <c r="J61" s="39">
        <v>2</v>
      </c>
      <c r="K61" s="40">
        <v>1</v>
      </c>
      <c r="L61" s="39">
        <f>J61-K61</f>
        <v>1</v>
      </c>
      <c r="M61" s="41">
        <f>K61/J61</f>
        <v>0.5</v>
      </c>
      <c r="N61" s="39"/>
      <c r="O61" s="40"/>
      <c r="P61" s="39"/>
      <c r="Q61" s="41"/>
      <c r="R61" s="41"/>
      <c r="S61" s="42"/>
      <c r="T61" s="41"/>
      <c r="U61" s="41"/>
    </row>
    <row r="62" spans="1:25">
      <c r="A62" s="1"/>
      <c r="B62" s="36">
        <v>14</v>
      </c>
      <c r="C62" s="37" t="s">
        <v>97</v>
      </c>
      <c r="D62" s="37">
        <v>13825</v>
      </c>
      <c r="E62" s="38" t="s">
        <v>98</v>
      </c>
      <c r="F62" s="39">
        <v>10</v>
      </c>
      <c r="G62" s="40">
        <v>8</v>
      </c>
      <c r="H62" s="39">
        <f t="shared" si="6"/>
        <v>2</v>
      </c>
      <c r="I62" s="41">
        <f t="shared" si="7"/>
        <v>0.8</v>
      </c>
      <c r="J62" s="39"/>
      <c r="K62" s="40"/>
      <c r="L62" s="39"/>
      <c r="M62" s="41"/>
      <c r="N62" s="39">
        <v>1</v>
      </c>
      <c r="O62" s="40">
        <v>1</v>
      </c>
      <c r="P62" s="39">
        <f>N62-O62</f>
        <v>0</v>
      </c>
      <c r="Q62" s="41">
        <f>O62/N62</f>
        <v>1</v>
      </c>
      <c r="R62" s="41"/>
      <c r="S62" s="42"/>
      <c r="T62" s="41"/>
      <c r="U62" s="41"/>
    </row>
    <row r="63" spans="1:25">
      <c r="A63" s="1"/>
      <c r="B63" s="148">
        <v>15</v>
      </c>
      <c r="C63" s="149" t="s">
        <v>99</v>
      </c>
      <c r="D63" s="37">
        <v>12228</v>
      </c>
      <c r="E63" s="38" t="s">
        <v>100</v>
      </c>
      <c r="F63" s="39">
        <v>6</v>
      </c>
      <c r="G63" s="40">
        <v>6</v>
      </c>
      <c r="H63" s="39">
        <f t="shared" si="6"/>
        <v>0</v>
      </c>
      <c r="I63" s="41">
        <f t="shared" si="7"/>
        <v>1</v>
      </c>
      <c r="J63" s="39"/>
      <c r="K63" s="40"/>
      <c r="L63" s="39"/>
      <c r="M63" s="41"/>
      <c r="N63" s="39"/>
      <c r="O63" s="40"/>
      <c r="P63" s="39"/>
      <c r="Q63" s="41"/>
      <c r="R63" s="41"/>
      <c r="S63" s="42"/>
      <c r="T63" s="41"/>
      <c r="U63" s="41"/>
    </row>
    <row r="64" spans="1:25">
      <c r="A64" s="1"/>
      <c r="B64" s="148"/>
      <c r="C64" s="149"/>
      <c r="D64" s="37">
        <v>12515</v>
      </c>
      <c r="E64" s="38" t="s">
        <v>101</v>
      </c>
      <c r="F64" s="39">
        <v>6</v>
      </c>
      <c r="G64" s="40">
        <v>4</v>
      </c>
      <c r="H64" s="39">
        <f t="shared" si="6"/>
        <v>2</v>
      </c>
      <c r="I64" s="41">
        <f t="shared" si="7"/>
        <v>0.66666666666666663</v>
      </c>
      <c r="J64" s="39"/>
      <c r="K64" s="40"/>
      <c r="L64" s="39"/>
      <c r="M64" s="41"/>
      <c r="N64" s="39"/>
      <c r="O64" s="40"/>
      <c r="P64" s="39"/>
      <c r="Q64" s="41"/>
      <c r="R64" s="41"/>
      <c r="S64" s="42"/>
      <c r="T64" s="41"/>
      <c r="U64" s="41"/>
    </row>
    <row r="65" spans="1:25">
      <c r="A65" s="1"/>
      <c r="B65" s="148"/>
      <c r="C65" s="149"/>
      <c r="D65" s="37">
        <v>12127</v>
      </c>
      <c r="E65" s="38" t="s">
        <v>102</v>
      </c>
      <c r="F65" s="39">
        <v>8</v>
      </c>
      <c r="G65" s="40">
        <v>8</v>
      </c>
      <c r="H65" s="39">
        <f t="shared" si="6"/>
        <v>0</v>
      </c>
      <c r="I65" s="41">
        <f t="shared" si="7"/>
        <v>1</v>
      </c>
      <c r="J65" s="39"/>
      <c r="K65" s="40"/>
      <c r="L65" s="39"/>
      <c r="M65" s="41"/>
      <c r="N65" s="39">
        <v>6</v>
      </c>
      <c r="O65" s="40">
        <v>3</v>
      </c>
      <c r="P65" s="39">
        <f>N65-O65</f>
        <v>3</v>
      </c>
      <c r="Q65" s="41">
        <f>O65/N65</f>
        <v>0.5</v>
      </c>
      <c r="R65" s="41"/>
      <c r="S65" s="42"/>
      <c r="T65" s="41"/>
      <c r="U65" s="41"/>
    </row>
    <row r="66" spans="1:25">
      <c r="A66" s="1"/>
      <c r="B66" s="148"/>
      <c r="C66" s="149"/>
      <c r="D66" s="37">
        <v>12227</v>
      </c>
      <c r="E66" s="38" t="s">
        <v>103</v>
      </c>
      <c r="F66" s="39">
        <v>14</v>
      </c>
      <c r="G66" s="40">
        <v>9</v>
      </c>
      <c r="H66" s="39">
        <f t="shared" si="6"/>
        <v>5</v>
      </c>
      <c r="I66" s="41">
        <f t="shared" si="7"/>
        <v>0.6428571428571429</v>
      </c>
      <c r="J66" s="39"/>
      <c r="K66" s="40"/>
      <c r="L66" s="39"/>
      <c r="M66" s="41"/>
      <c r="N66" s="39">
        <v>2</v>
      </c>
      <c r="O66" s="40">
        <v>0</v>
      </c>
      <c r="P66" s="39">
        <f>N66-O66</f>
        <v>2</v>
      </c>
      <c r="Q66" s="41">
        <f>O66/N66</f>
        <v>0</v>
      </c>
      <c r="R66" s="41"/>
      <c r="S66" s="42"/>
      <c r="T66" s="41"/>
      <c r="U66" s="41"/>
    </row>
    <row r="67" spans="1:25">
      <c r="A67" s="1"/>
      <c r="B67" s="148"/>
      <c r="C67" s="149"/>
      <c r="D67" s="37"/>
      <c r="E67" s="38" t="s">
        <v>104</v>
      </c>
      <c r="F67" s="39">
        <v>10</v>
      </c>
      <c r="G67" s="40">
        <v>0</v>
      </c>
      <c r="H67" s="39">
        <f t="shared" si="6"/>
        <v>10</v>
      </c>
      <c r="I67" s="41">
        <f t="shared" si="7"/>
        <v>0</v>
      </c>
      <c r="J67" s="39"/>
      <c r="K67" s="40"/>
      <c r="L67" s="39"/>
      <c r="M67" s="41"/>
      <c r="N67" s="39"/>
      <c r="O67" s="40"/>
      <c r="P67" s="39"/>
      <c r="Q67" s="41"/>
      <c r="R67" s="41"/>
      <c r="S67" s="42"/>
      <c r="T67" s="41"/>
      <c r="U67" s="41"/>
    </row>
    <row r="68" spans="1:25">
      <c r="A68" s="1"/>
      <c r="B68" s="148"/>
      <c r="C68" s="149"/>
      <c r="D68" s="37">
        <v>12100</v>
      </c>
      <c r="E68" s="38" t="s">
        <v>105</v>
      </c>
      <c r="F68" s="39">
        <v>22</v>
      </c>
      <c r="G68" s="40">
        <v>17</v>
      </c>
      <c r="H68" s="39">
        <f t="shared" si="6"/>
        <v>5</v>
      </c>
      <c r="I68" s="41">
        <f t="shared" si="7"/>
        <v>0.77272727272727271</v>
      </c>
      <c r="J68" s="39"/>
      <c r="K68" s="40"/>
      <c r="L68" s="39"/>
      <c r="M68" s="41"/>
      <c r="N68" s="39">
        <v>2</v>
      </c>
      <c r="O68" s="40">
        <v>0</v>
      </c>
      <c r="P68" s="39">
        <f>N68-O68</f>
        <v>2</v>
      </c>
      <c r="Q68" s="41">
        <f>O68/N68</f>
        <v>0</v>
      </c>
      <c r="R68" s="41"/>
      <c r="S68" s="42"/>
      <c r="T68" s="41"/>
      <c r="U68" s="41"/>
    </row>
    <row r="69" spans="1:25">
      <c r="A69" s="1"/>
      <c r="B69" s="148"/>
      <c r="C69" s="37" t="s">
        <v>106</v>
      </c>
      <c r="D69" s="37">
        <v>16816</v>
      </c>
      <c r="E69" s="38" t="s">
        <v>107</v>
      </c>
      <c r="F69" s="39">
        <v>15</v>
      </c>
      <c r="G69" s="40">
        <v>9</v>
      </c>
      <c r="H69" s="39">
        <f t="shared" si="6"/>
        <v>6</v>
      </c>
      <c r="I69" s="41">
        <f t="shared" si="7"/>
        <v>0.6</v>
      </c>
      <c r="J69" s="39"/>
      <c r="K69" s="40"/>
      <c r="L69" s="39"/>
      <c r="M69" s="41"/>
      <c r="N69" s="39">
        <v>2</v>
      </c>
      <c r="O69" s="40">
        <v>1</v>
      </c>
      <c r="P69" s="39">
        <f>N69-O69</f>
        <v>1</v>
      </c>
      <c r="Q69" s="41">
        <f>O69/N69</f>
        <v>0.5</v>
      </c>
      <c r="R69" s="43">
        <v>2</v>
      </c>
      <c r="S69" s="42"/>
      <c r="T69" s="41">
        <f>S69/R69</f>
        <v>0</v>
      </c>
      <c r="U69" s="41"/>
    </row>
    <row r="70" spans="1:25">
      <c r="A70" s="5" t="s">
        <v>108</v>
      </c>
      <c r="B70" s="5"/>
      <c r="C70" s="5"/>
      <c r="D70" s="5"/>
      <c r="E70" s="5"/>
      <c r="F70" s="16">
        <f>SUM(F54:F69)</f>
        <v>165</v>
      </c>
      <c r="G70" s="16">
        <f>SUM(G54:G69)</f>
        <v>115</v>
      </c>
      <c r="H70" s="16">
        <f>SUM(H54:H69)</f>
        <v>50</v>
      </c>
      <c r="I70" s="27">
        <f t="shared" si="7"/>
        <v>0.69696969696969702</v>
      </c>
      <c r="J70" s="16">
        <f>SUM(J54:J69)</f>
        <v>2</v>
      </c>
      <c r="K70" s="16">
        <f>SUM(K54:K69)</f>
        <v>1</v>
      </c>
      <c r="L70" s="16">
        <f>J70-K70</f>
        <v>1</v>
      </c>
      <c r="M70" s="27">
        <f>K70/J70</f>
        <v>0.5</v>
      </c>
      <c r="N70" s="16">
        <f>SUM(N54:N69)</f>
        <v>20</v>
      </c>
      <c r="O70" s="16">
        <f>SUM(O54:O69)</f>
        <v>7</v>
      </c>
      <c r="P70" s="16">
        <f>SUM(P54:P69)</f>
        <v>13</v>
      </c>
      <c r="Q70" s="27">
        <f>O70/N70</f>
        <v>0.35</v>
      </c>
      <c r="R70" s="27"/>
      <c r="S70" s="27"/>
      <c r="T70" s="27"/>
      <c r="U70" s="27"/>
      <c r="V70" s="44"/>
      <c r="W70" s="44"/>
      <c r="X70" s="44"/>
      <c r="Y70" s="44"/>
    </row>
    <row r="71" spans="1:25">
      <c r="A71" s="150" t="s">
        <v>109</v>
      </c>
      <c r="B71" s="5">
        <v>16</v>
      </c>
      <c r="C71" s="12" t="s">
        <v>110</v>
      </c>
      <c r="D71" s="15">
        <v>254</v>
      </c>
      <c r="E71" s="45" t="s">
        <v>111</v>
      </c>
      <c r="F71" s="46">
        <v>2</v>
      </c>
      <c r="G71" s="47">
        <v>0</v>
      </c>
      <c r="H71" s="46">
        <f t="shared" ref="H71:H84" si="8">F71-G71</f>
        <v>2</v>
      </c>
      <c r="I71" s="48">
        <f t="shared" si="7"/>
        <v>0</v>
      </c>
      <c r="J71" s="49"/>
      <c r="K71" s="47"/>
      <c r="L71" s="46"/>
      <c r="M71" s="48"/>
      <c r="N71" s="46">
        <v>2</v>
      </c>
      <c r="O71" s="47">
        <v>2</v>
      </c>
      <c r="P71" s="46">
        <f>N71-O71</f>
        <v>0</v>
      </c>
      <c r="Q71" s="48">
        <f>O71/N71</f>
        <v>1</v>
      </c>
      <c r="R71" s="48"/>
      <c r="S71" s="50"/>
      <c r="T71" s="48"/>
      <c r="U71" s="48"/>
    </row>
    <row r="72" spans="1:25">
      <c r="A72" s="150"/>
      <c r="B72" s="5"/>
      <c r="C72" s="12"/>
      <c r="D72" s="15">
        <v>348</v>
      </c>
      <c r="E72" s="45" t="s">
        <v>112</v>
      </c>
      <c r="F72" s="46">
        <v>14</v>
      </c>
      <c r="G72" s="47">
        <v>14</v>
      </c>
      <c r="H72" s="46">
        <f t="shared" si="8"/>
        <v>0</v>
      </c>
      <c r="I72" s="48">
        <f t="shared" si="7"/>
        <v>1</v>
      </c>
      <c r="J72" s="49"/>
      <c r="K72" s="47"/>
      <c r="L72" s="46"/>
      <c r="M72" s="48"/>
      <c r="N72" s="46"/>
      <c r="O72" s="47"/>
      <c r="P72" s="46"/>
      <c r="Q72" s="48"/>
      <c r="R72" s="48"/>
      <c r="S72" s="50"/>
      <c r="T72" s="48"/>
      <c r="U72" s="48"/>
    </row>
    <row r="73" spans="1:25">
      <c r="A73" s="150"/>
      <c r="B73" s="5"/>
      <c r="C73" s="12" t="s">
        <v>113</v>
      </c>
      <c r="D73" s="15">
        <v>646</v>
      </c>
      <c r="E73" s="45" t="s">
        <v>114</v>
      </c>
      <c r="F73" s="46">
        <v>5</v>
      </c>
      <c r="G73" s="47">
        <v>3</v>
      </c>
      <c r="H73" s="46">
        <f t="shared" si="8"/>
        <v>2</v>
      </c>
      <c r="I73" s="48">
        <f t="shared" si="7"/>
        <v>0.6</v>
      </c>
      <c r="J73" s="49">
        <v>5</v>
      </c>
      <c r="K73" s="47"/>
      <c r="L73" s="46">
        <f>J73-K73</f>
        <v>5</v>
      </c>
      <c r="M73" s="48">
        <f>K73/J73</f>
        <v>0</v>
      </c>
      <c r="N73" s="46"/>
      <c r="O73" s="47"/>
      <c r="P73" s="46"/>
      <c r="Q73" s="48"/>
      <c r="R73" s="48"/>
      <c r="S73" s="50"/>
      <c r="T73" s="48"/>
      <c r="U73" s="48"/>
    </row>
    <row r="74" spans="1:25">
      <c r="A74" s="150"/>
      <c r="B74" s="5"/>
      <c r="C74" s="12"/>
      <c r="D74" s="15">
        <v>656</v>
      </c>
      <c r="E74" s="45" t="s">
        <v>115</v>
      </c>
      <c r="F74" s="46">
        <v>25</v>
      </c>
      <c r="G74" s="47">
        <v>21</v>
      </c>
      <c r="H74" s="46">
        <f t="shared" si="8"/>
        <v>4</v>
      </c>
      <c r="I74" s="48">
        <f t="shared" si="7"/>
        <v>0.84</v>
      </c>
      <c r="J74" s="49"/>
      <c r="K74" s="47"/>
      <c r="L74" s="46"/>
      <c r="M74" s="48"/>
      <c r="N74" s="46"/>
      <c r="O74" s="47"/>
      <c r="P74" s="46"/>
      <c r="Q74" s="48"/>
      <c r="R74" s="48"/>
      <c r="S74" s="50"/>
      <c r="T74" s="48"/>
      <c r="U74" s="48"/>
    </row>
    <row r="75" spans="1:25">
      <c r="A75" s="150"/>
      <c r="B75" s="5">
        <v>17</v>
      </c>
      <c r="C75" s="12" t="s">
        <v>116</v>
      </c>
      <c r="D75" s="15">
        <v>10886</v>
      </c>
      <c r="E75" s="45" t="s">
        <v>117</v>
      </c>
      <c r="F75" s="46">
        <v>15</v>
      </c>
      <c r="G75" s="47">
        <v>15</v>
      </c>
      <c r="H75" s="46">
        <f t="shared" si="8"/>
        <v>0</v>
      </c>
      <c r="I75" s="48">
        <f t="shared" si="7"/>
        <v>1</v>
      </c>
      <c r="J75" s="49">
        <v>2</v>
      </c>
      <c r="K75" s="47">
        <v>1</v>
      </c>
      <c r="L75" s="46">
        <f>J75-K75</f>
        <v>1</v>
      </c>
      <c r="M75" s="48">
        <f>K75/J75</f>
        <v>0.5</v>
      </c>
      <c r="N75" s="46">
        <v>1</v>
      </c>
      <c r="O75" s="47">
        <v>0</v>
      </c>
      <c r="P75" s="46">
        <f>N75-O75</f>
        <v>1</v>
      </c>
      <c r="Q75" s="48">
        <f>O75/N75</f>
        <v>0</v>
      </c>
      <c r="R75" s="48"/>
      <c r="S75" s="50"/>
      <c r="T75" s="48"/>
      <c r="U75" s="48"/>
    </row>
    <row r="76" spans="1:25">
      <c r="A76" s="150"/>
      <c r="B76" s="5"/>
      <c r="C76" s="12"/>
      <c r="D76" s="15">
        <v>10723</v>
      </c>
      <c r="E76" s="45" t="s">
        <v>118</v>
      </c>
      <c r="F76" s="46">
        <v>17</v>
      </c>
      <c r="G76" s="47">
        <v>3</v>
      </c>
      <c r="H76" s="46">
        <f t="shared" si="8"/>
        <v>14</v>
      </c>
      <c r="I76" s="48">
        <f t="shared" si="7"/>
        <v>0.17647058823529413</v>
      </c>
      <c r="J76" s="49"/>
      <c r="K76" s="47"/>
      <c r="L76" s="46"/>
      <c r="M76" s="48"/>
      <c r="N76" s="46">
        <v>5</v>
      </c>
      <c r="O76" s="47">
        <v>4</v>
      </c>
      <c r="P76" s="46">
        <f>N76-O76</f>
        <v>1</v>
      </c>
      <c r="Q76" s="48">
        <f>O76/N76</f>
        <v>0.8</v>
      </c>
      <c r="R76" s="48"/>
      <c r="S76" s="50"/>
      <c r="T76" s="48"/>
      <c r="U76" s="48"/>
    </row>
    <row r="77" spans="1:25">
      <c r="A77" s="150"/>
      <c r="B77" s="5"/>
      <c r="C77" s="12"/>
      <c r="D77" s="15">
        <v>10888</v>
      </c>
      <c r="E77" s="45" t="s">
        <v>119</v>
      </c>
      <c r="F77" s="46">
        <v>7</v>
      </c>
      <c r="G77" s="47">
        <v>0</v>
      </c>
      <c r="H77" s="46">
        <f t="shared" si="8"/>
        <v>7</v>
      </c>
      <c r="I77" s="48">
        <f t="shared" si="7"/>
        <v>0</v>
      </c>
      <c r="J77" s="49"/>
      <c r="K77" s="47"/>
      <c r="L77" s="46"/>
      <c r="M77" s="48"/>
      <c r="N77" s="46">
        <v>10</v>
      </c>
      <c r="O77" s="47">
        <v>0</v>
      </c>
      <c r="P77" s="46">
        <f>N77-O77</f>
        <v>10</v>
      </c>
      <c r="Q77" s="48">
        <f>O77/N77</f>
        <v>0</v>
      </c>
      <c r="R77" s="48"/>
      <c r="S77" s="50"/>
      <c r="T77" s="48"/>
      <c r="U77" s="48"/>
      <c r="V77" t="s">
        <v>56</v>
      </c>
    </row>
    <row r="78" spans="1:25">
      <c r="A78" s="150"/>
      <c r="B78" s="5"/>
      <c r="C78" s="12"/>
      <c r="D78" s="15">
        <v>10989</v>
      </c>
      <c r="E78" s="45" t="s">
        <v>120</v>
      </c>
      <c r="F78" s="46">
        <v>28</v>
      </c>
      <c r="G78" s="47">
        <v>13</v>
      </c>
      <c r="H78" s="46">
        <f t="shared" si="8"/>
        <v>15</v>
      </c>
      <c r="I78" s="48">
        <f t="shared" si="7"/>
        <v>0.4642857142857143</v>
      </c>
      <c r="J78" s="49">
        <v>4</v>
      </c>
      <c r="K78" s="47"/>
      <c r="L78" s="46">
        <f>J78-K78</f>
        <v>4</v>
      </c>
      <c r="M78" s="48">
        <f>K78/J78</f>
        <v>0</v>
      </c>
      <c r="N78" s="46">
        <v>7</v>
      </c>
      <c r="O78" s="47">
        <v>4</v>
      </c>
      <c r="P78" s="46">
        <f>N78-O78</f>
        <v>3</v>
      </c>
      <c r="Q78" s="48">
        <f>O78/N78</f>
        <v>0.5714285714285714</v>
      </c>
      <c r="R78" s="48"/>
      <c r="S78" s="50"/>
      <c r="T78" s="48"/>
      <c r="U78" s="48"/>
    </row>
    <row r="79" spans="1:25">
      <c r="A79" s="150"/>
      <c r="B79" s="5"/>
      <c r="C79" s="15" t="s">
        <v>121</v>
      </c>
      <c r="D79" s="15">
        <v>1359</v>
      </c>
      <c r="E79" s="45" t="s">
        <v>122</v>
      </c>
      <c r="F79" s="46">
        <v>10</v>
      </c>
      <c r="G79" s="47">
        <v>9</v>
      </c>
      <c r="H79" s="46">
        <f t="shared" si="8"/>
        <v>1</v>
      </c>
      <c r="I79" s="48">
        <f t="shared" si="7"/>
        <v>0.9</v>
      </c>
      <c r="J79" s="49"/>
      <c r="K79" s="47"/>
      <c r="L79" s="46"/>
      <c r="M79" s="48"/>
      <c r="N79" s="46"/>
      <c r="O79" s="47"/>
      <c r="P79" s="46"/>
      <c r="Q79" s="48"/>
      <c r="R79" s="48"/>
      <c r="S79" s="50"/>
      <c r="T79" s="48"/>
      <c r="U79" s="48"/>
    </row>
    <row r="80" spans="1:25">
      <c r="A80" s="150"/>
      <c r="B80" s="5">
        <v>18</v>
      </c>
      <c r="C80" s="15" t="s">
        <v>123</v>
      </c>
      <c r="D80" s="15">
        <v>1062</v>
      </c>
      <c r="E80" s="45" t="s">
        <v>124</v>
      </c>
      <c r="F80" s="46">
        <v>10</v>
      </c>
      <c r="G80" s="47">
        <v>10</v>
      </c>
      <c r="H80" s="46">
        <f t="shared" si="8"/>
        <v>0</v>
      </c>
      <c r="I80" s="48">
        <f t="shared" si="7"/>
        <v>1</v>
      </c>
      <c r="J80" s="49"/>
      <c r="K80" s="47"/>
      <c r="L80" s="46"/>
      <c r="M80" s="48"/>
      <c r="N80" s="46"/>
      <c r="O80" s="47"/>
      <c r="P80" s="46"/>
      <c r="Q80" s="48"/>
      <c r="R80" s="48"/>
      <c r="S80" s="50"/>
      <c r="T80" s="48"/>
      <c r="U80" s="48"/>
    </row>
    <row r="81" spans="1:25">
      <c r="A81" s="150"/>
      <c r="B81" s="5"/>
      <c r="C81" s="51" t="s">
        <v>125</v>
      </c>
      <c r="D81" s="15">
        <v>2969</v>
      </c>
      <c r="E81" s="45" t="s">
        <v>126</v>
      </c>
      <c r="F81" s="46">
        <v>10</v>
      </c>
      <c r="G81" s="47">
        <v>9</v>
      </c>
      <c r="H81" s="46">
        <f t="shared" si="8"/>
        <v>1</v>
      </c>
      <c r="I81" s="48">
        <f t="shared" si="7"/>
        <v>0.9</v>
      </c>
      <c r="J81" s="49"/>
      <c r="K81" s="47"/>
      <c r="L81" s="46"/>
      <c r="M81" s="48"/>
      <c r="N81" s="46"/>
      <c r="O81" s="47"/>
      <c r="P81" s="46"/>
      <c r="Q81" s="48"/>
      <c r="R81" s="48"/>
      <c r="S81" s="50"/>
      <c r="T81" s="48"/>
      <c r="U81" s="48"/>
    </row>
    <row r="82" spans="1:25">
      <c r="A82" s="150"/>
      <c r="B82" s="26">
        <v>19</v>
      </c>
      <c r="C82" s="15" t="s">
        <v>127</v>
      </c>
      <c r="D82" s="15">
        <v>10079</v>
      </c>
      <c r="E82" s="45" t="s">
        <v>128</v>
      </c>
      <c r="F82" s="46">
        <v>5</v>
      </c>
      <c r="G82" s="47">
        <v>5</v>
      </c>
      <c r="H82" s="46">
        <f t="shared" si="8"/>
        <v>0</v>
      </c>
      <c r="I82" s="48">
        <f t="shared" si="7"/>
        <v>1</v>
      </c>
      <c r="J82" s="49"/>
      <c r="K82" s="47"/>
      <c r="L82" s="46"/>
      <c r="M82" s="48"/>
      <c r="N82" s="46"/>
      <c r="O82" s="47"/>
      <c r="P82" s="46"/>
      <c r="Q82" s="48"/>
      <c r="R82" s="48"/>
      <c r="S82" s="50"/>
      <c r="T82" s="48"/>
      <c r="U82" s="48"/>
    </row>
    <row r="83" spans="1:25">
      <c r="A83" s="150"/>
      <c r="B83" s="5">
        <v>22</v>
      </c>
      <c r="C83" s="12" t="s">
        <v>129</v>
      </c>
      <c r="D83" s="15">
        <v>9998</v>
      </c>
      <c r="E83" s="45" t="s">
        <v>130</v>
      </c>
      <c r="F83" s="46">
        <v>9</v>
      </c>
      <c r="G83" s="47">
        <v>5</v>
      </c>
      <c r="H83" s="46">
        <f t="shared" si="8"/>
        <v>4</v>
      </c>
      <c r="I83" s="48">
        <f t="shared" si="7"/>
        <v>0.55555555555555558</v>
      </c>
      <c r="J83" s="49">
        <v>4</v>
      </c>
      <c r="K83" s="47"/>
      <c r="L83" s="46">
        <f>J83-K83</f>
        <v>4</v>
      </c>
      <c r="M83" s="48"/>
      <c r="N83" s="46">
        <v>2</v>
      </c>
      <c r="O83" s="47">
        <v>1</v>
      </c>
      <c r="P83" s="46">
        <f>N83-O83</f>
        <v>1</v>
      </c>
      <c r="Q83" s="48">
        <f>O83/N83</f>
        <v>0.5</v>
      </c>
      <c r="R83" s="48"/>
      <c r="S83" s="50"/>
      <c r="T83" s="48"/>
      <c r="U83" s="48"/>
    </row>
    <row r="84" spans="1:25">
      <c r="A84" s="150"/>
      <c r="B84" s="5"/>
      <c r="C84" s="12"/>
      <c r="D84" s="15">
        <v>10014</v>
      </c>
      <c r="E84" s="45" t="s">
        <v>131</v>
      </c>
      <c r="F84" s="46">
        <v>4</v>
      </c>
      <c r="G84" s="47">
        <v>4</v>
      </c>
      <c r="H84" s="46">
        <f t="shared" si="8"/>
        <v>0</v>
      </c>
      <c r="I84" s="48">
        <f t="shared" si="7"/>
        <v>1</v>
      </c>
      <c r="J84" s="49"/>
      <c r="K84" s="47"/>
      <c r="L84" s="46"/>
      <c r="M84" s="48"/>
      <c r="N84" s="46">
        <v>2</v>
      </c>
      <c r="O84" s="47">
        <v>0</v>
      </c>
      <c r="P84" s="46">
        <f>N84-O84</f>
        <v>2</v>
      </c>
      <c r="Q84" s="48">
        <f>O84/N84</f>
        <v>0</v>
      </c>
      <c r="R84" s="48"/>
      <c r="S84" s="50"/>
      <c r="T84" s="48"/>
      <c r="U84" s="48"/>
    </row>
    <row r="85" spans="1:25">
      <c r="A85" s="10" t="s">
        <v>132</v>
      </c>
      <c r="B85" s="10"/>
      <c r="C85" s="10"/>
      <c r="D85" s="10"/>
      <c r="E85" s="10"/>
      <c r="F85" s="16">
        <f>SUM(F71:F84)</f>
        <v>161</v>
      </c>
      <c r="G85" s="16">
        <f>SUM(G71:G84)</f>
        <v>111</v>
      </c>
      <c r="H85" s="16">
        <f>SUM(H71:H84)</f>
        <v>50</v>
      </c>
      <c r="I85" s="27">
        <f t="shared" si="7"/>
        <v>0.68944099378881984</v>
      </c>
      <c r="J85" s="16">
        <f>SUM(J71:J84)</f>
        <v>15</v>
      </c>
      <c r="K85" s="16">
        <f>SUM(K71:K84)</f>
        <v>1</v>
      </c>
      <c r="L85" s="16">
        <f>J85-K85</f>
        <v>14</v>
      </c>
      <c r="M85" s="27">
        <f>K85/J85</f>
        <v>6.6666666666666666E-2</v>
      </c>
      <c r="N85" s="16">
        <f>SUM(N71:N84)</f>
        <v>29</v>
      </c>
      <c r="O85" s="16">
        <f>SUM(O71:O84)</f>
        <v>11</v>
      </c>
      <c r="P85" s="16">
        <f>SUM(P71:P84)</f>
        <v>18</v>
      </c>
      <c r="Q85" s="27">
        <f>O85/N85</f>
        <v>0.37931034482758619</v>
      </c>
      <c r="R85" s="27"/>
      <c r="S85" s="27"/>
      <c r="T85" s="27"/>
      <c r="U85" s="27"/>
      <c r="V85" s="44"/>
      <c r="W85" s="44"/>
      <c r="X85" s="44"/>
      <c r="Y85" s="44"/>
    </row>
    <row r="86" spans="1:25">
      <c r="A86" s="10" t="s">
        <v>133</v>
      </c>
      <c r="B86" s="10"/>
      <c r="C86" s="10"/>
      <c r="D86" s="10"/>
      <c r="E86" s="10"/>
      <c r="F86" s="16">
        <f>F37+F53+F70+F85</f>
        <v>885</v>
      </c>
      <c r="G86" s="16">
        <f>G37+G53+G70+G85</f>
        <v>683</v>
      </c>
      <c r="H86" s="16">
        <f>H37+H53+H70+H85</f>
        <v>202</v>
      </c>
      <c r="I86" s="27">
        <f t="shared" si="7"/>
        <v>0.7717514124293785</v>
      </c>
      <c r="J86" s="16">
        <f>J37+J53+J70+J85</f>
        <v>53</v>
      </c>
      <c r="K86" s="16">
        <f>K37+K53+K70+K85</f>
        <v>20</v>
      </c>
      <c r="L86" s="16">
        <f>L37+L53+L70+L85</f>
        <v>33</v>
      </c>
      <c r="M86" s="27">
        <f>K86/J86</f>
        <v>0.37735849056603776</v>
      </c>
      <c r="N86" s="16">
        <f>N37+N53+N70+N85</f>
        <v>172</v>
      </c>
      <c r="O86" s="16">
        <f>O37+O53+O70+O85</f>
        <v>73</v>
      </c>
      <c r="P86" s="16">
        <f>P37+P53+P70+P85</f>
        <v>99</v>
      </c>
      <c r="Q86" s="27">
        <f>O86/N86</f>
        <v>0.42441860465116277</v>
      </c>
      <c r="R86" s="52">
        <f>R37+R53</f>
        <v>3</v>
      </c>
      <c r="S86" s="52">
        <f>S37+S53</f>
        <v>0</v>
      </c>
      <c r="T86" s="52">
        <f>T37+T53</f>
        <v>3</v>
      </c>
      <c r="U86" s="27">
        <f>S86/R86</f>
        <v>0</v>
      </c>
      <c r="V86" s="44"/>
      <c r="W86" s="44"/>
      <c r="X86" s="44"/>
      <c r="Y86" s="44"/>
    </row>
    <row r="87" spans="1:25" ht="15">
      <c r="A87" s="151" t="s">
        <v>134</v>
      </c>
      <c r="B87" s="151"/>
      <c r="C87" s="151"/>
      <c r="D87" s="151"/>
      <c r="E87" s="151"/>
      <c r="F87" s="53"/>
      <c r="G87" s="54"/>
      <c r="H87" s="53"/>
      <c r="I87" s="53"/>
      <c r="J87" s="53"/>
      <c r="K87" s="53"/>
      <c r="L87" s="53"/>
      <c r="M87" s="53"/>
      <c r="N87" s="53"/>
      <c r="O87" s="54"/>
      <c r="P87" s="53"/>
      <c r="Q87" s="55"/>
      <c r="R87" s="55"/>
      <c r="S87" s="55"/>
      <c r="T87" s="55"/>
      <c r="U87" s="55"/>
    </row>
    <row r="89" spans="1:25">
      <c r="A89" s="152" t="s">
        <v>135</v>
      </c>
      <c r="B89" s="152"/>
      <c r="C89" s="152"/>
      <c r="D89" s="152"/>
      <c r="E89" s="152"/>
      <c r="F89" s="152"/>
      <c r="G89" s="152"/>
      <c r="H89" s="152"/>
      <c r="I89" s="152"/>
      <c r="J89" s="152"/>
      <c r="K89" s="152"/>
      <c r="L89" s="152"/>
      <c r="M89" s="152"/>
      <c r="N89" s="152"/>
      <c r="O89" s="152"/>
      <c r="P89" s="152"/>
      <c r="Q89" s="152"/>
      <c r="R89" s="152"/>
      <c r="S89" s="152"/>
      <c r="T89" s="152"/>
      <c r="U89" s="152"/>
    </row>
    <row r="90" spans="1:25">
      <c r="A90" s="14" t="s">
        <v>0</v>
      </c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</row>
    <row r="91" spans="1:25">
      <c r="A91" s="13" t="s">
        <v>1</v>
      </c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</row>
    <row r="92" spans="1:25">
      <c r="A92" s="12" t="s">
        <v>241</v>
      </c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</row>
    <row r="93" spans="1:25">
      <c r="A93" s="153" t="s">
        <v>3</v>
      </c>
      <c r="B93" s="153"/>
      <c r="C93" s="153"/>
      <c r="D93" s="153"/>
      <c r="E93" s="153"/>
      <c r="F93" s="9" t="s">
        <v>8</v>
      </c>
      <c r="G93" s="9"/>
      <c r="H93" s="9"/>
      <c r="I93" s="9"/>
      <c r="J93" s="9"/>
      <c r="K93" s="9"/>
      <c r="L93" s="9"/>
      <c r="M93" s="9"/>
      <c r="N93" s="9" t="s">
        <v>9</v>
      </c>
      <c r="O93" s="9"/>
      <c r="P93" s="9"/>
      <c r="Q93" s="9"/>
      <c r="R93" s="9"/>
      <c r="S93" s="9"/>
      <c r="T93" s="9"/>
      <c r="U93" s="9"/>
      <c r="V93" s="9" t="s">
        <v>137</v>
      </c>
      <c r="W93" s="9"/>
      <c r="X93" s="9"/>
      <c r="Y93" s="9"/>
    </row>
    <row r="94" spans="1:25">
      <c r="A94" s="153"/>
      <c r="B94" s="153"/>
      <c r="C94" s="153"/>
      <c r="D94" s="153"/>
      <c r="E94" s="153"/>
      <c r="F94" s="9" t="s">
        <v>10</v>
      </c>
      <c r="G94" s="9"/>
      <c r="H94" s="9"/>
      <c r="I94" s="9"/>
      <c r="J94" s="9" t="s">
        <v>11</v>
      </c>
      <c r="K94" s="9"/>
      <c r="L94" s="9"/>
      <c r="M94" s="9"/>
      <c r="N94" s="9" t="s">
        <v>10</v>
      </c>
      <c r="O94" s="9"/>
      <c r="P94" s="9"/>
      <c r="Q94" s="9"/>
      <c r="R94" s="9" t="s">
        <v>11</v>
      </c>
      <c r="S94" s="9"/>
      <c r="T94" s="9"/>
      <c r="U94" s="9"/>
      <c r="V94" s="9"/>
      <c r="W94" s="9"/>
      <c r="X94" s="9"/>
      <c r="Y94" s="9"/>
    </row>
    <row r="95" spans="1:25">
      <c r="A95" s="153"/>
      <c r="B95" s="153"/>
      <c r="C95" s="153"/>
      <c r="D95" s="153"/>
      <c r="E95" s="153"/>
      <c r="F95" s="18" t="s">
        <v>12</v>
      </c>
      <c r="G95" s="18" t="s">
        <v>13</v>
      </c>
      <c r="H95" s="18" t="s">
        <v>14</v>
      </c>
      <c r="I95" s="18" t="s">
        <v>15</v>
      </c>
      <c r="J95" s="18" t="s">
        <v>12</v>
      </c>
      <c r="K95" s="18" t="s">
        <v>13</v>
      </c>
      <c r="L95" s="18" t="s">
        <v>14</v>
      </c>
      <c r="M95" s="18" t="s">
        <v>15</v>
      </c>
      <c r="N95" s="18" t="s">
        <v>12</v>
      </c>
      <c r="O95" s="18" t="s">
        <v>13</v>
      </c>
      <c r="P95" s="18" t="s">
        <v>14</v>
      </c>
      <c r="Q95" s="18" t="s">
        <v>15</v>
      </c>
      <c r="R95" s="18" t="s">
        <v>12</v>
      </c>
      <c r="S95" s="18" t="s">
        <v>13</v>
      </c>
      <c r="T95" s="18" t="s">
        <v>14</v>
      </c>
      <c r="U95" s="18" t="s">
        <v>15</v>
      </c>
      <c r="V95" s="18" t="s">
        <v>12</v>
      </c>
      <c r="W95" s="18" t="s">
        <v>13</v>
      </c>
      <c r="X95" s="18" t="s">
        <v>14</v>
      </c>
      <c r="Y95" s="18" t="s">
        <v>15</v>
      </c>
    </row>
    <row r="96" spans="1:25" ht="17.399999999999999">
      <c r="A96" s="154" t="s">
        <v>16</v>
      </c>
      <c r="B96" s="154"/>
      <c r="C96" s="154"/>
      <c r="D96" s="154"/>
      <c r="E96" s="154"/>
      <c r="F96" s="56">
        <f t="shared" ref="F96:U96" si="9">F37</f>
        <v>399</v>
      </c>
      <c r="G96" s="56">
        <f t="shared" si="9"/>
        <v>337</v>
      </c>
      <c r="H96" s="56">
        <f t="shared" si="9"/>
        <v>62</v>
      </c>
      <c r="I96" s="57">
        <f t="shared" si="9"/>
        <v>0.84461152882205515</v>
      </c>
      <c r="J96" s="56">
        <f t="shared" si="9"/>
        <v>14</v>
      </c>
      <c r="K96" s="56">
        <f t="shared" si="9"/>
        <v>0</v>
      </c>
      <c r="L96" s="56">
        <f t="shared" si="9"/>
        <v>14</v>
      </c>
      <c r="M96" s="57">
        <f t="shared" si="9"/>
        <v>0</v>
      </c>
      <c r="N96" s="56">
        <f t="shared" si="9"/>
        <v>103</v>
      </c>
      <c r="O96" s="56">
        <f t="shared" si="9"/>
        <v>44</v>
      </c>
      <c r="P96" s="56">
        <f t="shared" si="9"/>
        <v>59</v>
      </c>
      <c r="Q96" s="57">
        <f t="shared" si="9"/>
        <v>0.42718446601941745</v>
      </c>
      <c r="R96" s="56">
        <f t="shared" si="9"/>
        <v>3</v>
      </c>
      <c r="S96" s="56">
        <f t="shared" si="9"/>
        <v>0</v>
      </c>
      <c r="T96" s="56">
        <f t="shared" si="9"/>
        <v>3</v>
      </c>
      <c r="U96" s="57">
        <f t="shared" si="9"/>
        <v>0</v>
      </c>
      <c r="V96" s="56">
        <f t="shared" ref="V96:W100" si="10">F96+J96+N96+R96</f>
        <v>519</v>
      </c>
      <c r="W96" s="56">
        <f t="shared" si="10"/>
        <v>381</v>
      </c>
      <c r="X96" s="56">
        <f>V96-W96</f>
        <v>138</v>
      </c>
      <c r="Y96" s="57">
        <f>W96/V96</f>
        <v>0.73410404624277459</v>
      </c>
    </row>
    <row r="97" spans="1:25" ht="17.399999999999999">
      <c r="A97" s="155" t="s">
        <v>61</v>
      </c>
      <c r="B97" s="155"/>
      <c r="C97" s="155"/>
      <c r="D97" s="155"/>
      <c r="E97" s="155"/>
      <c r="F97" s="58">
        <f t="shared" ref="F97:U97" si="11">F53</f>
        <v>160</v>
      </c>
      <c r="G97" s="58">
        <f t="shared" si="11"/>
        <v>120</v>
      </c>
      <c r="H97" s="58">
        <f t="shared" si="11"/>
        <v>40</v>
      </c>
      <c r="I97" s="59">
        <f t="shared" si="11"/>
        <v>0.75</v>
      </c>
      <c r="J97" s="58">
        <f t="shared" si="11"/>
        <v>22</v>
      </c>
      <c r="K97" s="58">
        <f t="shared" si="11"/>
        <v>18</v>
      </c>
      <c r="L97" s="58">
        <f t="shared" si="11"/>
        <v>4</v>
      </c>
      <c r="M97" s="59">
        <f t="shared" si="11"/>
        <v>0.81818181818181823</v>
      </c>
      <c r="N97" s="58">
        <f t="shared" si="11"/>
        <v>20</v>
      </c>
      <c r="O97" s="58">
        <f t="shared" si="11"/>
        <v>11</v>
      </c>
      <c r="P97" s="58">
        <f t="shared" si="11"/>
        <v>9</v>
      </c>
      <c r="Q97" s="59">
        <f t="shared" si="11"/>
        <v>0.55000000000000004</v>
      </c>
      <c r="R97" s="58">
        <f t="shared" si="11"/>
        <v>0</v>
      </c>
      <c r="S97" s="58">
        <f t="shared" si="11"/>
        <v>0</v>
      </c>
      <c r="T97" s="58">
        <f t="shared" si="11"/>
        <v>0</v>
      </c>
      <c r="U97" s="59" t="e">
        <f t="shared" si="11"/>
        <v>#DIV/0!</v>
      </c>
      <c r="V97" s="56">
        <f t="shared" si="10"/>
        <v>202</v>
      </c>
      <c r="W97" s="56">
        <f t="shared" si="10"/>
        <v>149</v>
      </c>
      <c r="X97" s="56">
        <f>V97-W97</f>
        <v>53</v>
      </c>
      <c r="Y97" s="57">
        <f>W97/V97</f>
        <v>0.73762376237623761</v>
      </c>
    </row>
    <row r="98" spans="1:25" ht="17.399999999999999">
      <c r="A98" s="156" t="s">
        <v>85</v>
      </c>
      <c r="B98" s="156"/>
      <c r="C98" s="156"/>
      <c r="D98" s="156"/>
      <c r="E98" s="156"/>
      <c r="F98" s="60">
        <f t="shared" ref="F98:Q98" si="12">F70</f>
        <v>165</v>
      </c>
      <c r="G98" s="60">
        <f t="shared" si="12"/>
        <v>115</v>
      </c>
      <c r="H98" s="60">
        <f t="shared" si="12"/>
        <v>50</v>
      </c>
      <c r="I98" s="61">
        <f t="shared" si="12"/>
        <v>0.69696969696969702</v>
      </c>
      <c r="J98" s="60">
        <f t="shared" si="12"/>
        <v>2</v>
      </c>
      <c r="K98" s="60">
        <f t="shared" si="12"/>
        <v>1</v>
      </c>
      <c r="L98" s="60">
        <f t="shared" si="12"/>
        <v>1</v>
      </c>
      <c r="M98" s="61">
        <f t="shared" si="12"/>
        <v>0.5</v>
      </c>
      <c r="N98" s="60">
        <f t="shared" si="12"/>
        <v>20</v>
      </c>
      <c r="O98" s="60">
        <f t="shared" si="12"/>
        <v>7</v>
      </c>
      <c r="P98" s="60">
        <f t="shared" si="12"/>
        <v>13</v>
      </c>
      <c r="Q98" s="61">
        <f t="shared" si="12"/>
        <v>0.35</v>
      </c>
      <c r="R98" s="61"/>
      <c r="S98" s="61"/>
      <c r="T98" s="61"/>
      <c r="U98" s="61"/>
      <c r="V98" s="56">
        <f t="shared" si="10"/>
        <v>187</v>
      </c>
      <c r="W98" s="56">
        <f t="shared" si="10"/>
        <v>123</v>
      </c>
      <c r="X98" s="56">
        <f>V98-W98</f>
        <v>64</v>
      </c>
      <c r="Y98" s="57">
        <f>W98/V98</f>
        <v>0.65775401069518713</v>
      </c>
    </row>
    <row r="99" spans="1:25" ht="17.399999999999999">
      <c r="A99" s="157" t="s">
        <v>109</v>
      </c>
      <c r="B99" s="157"/>
      <c r="C99" s="157"/>
      <c r="D99" s="157"/>
      <c r="E99" s="157"/>
      <c r="F99" s="16">
        <f t="shared" ref="F99:Q99" si="13">F85</f>
        <v>161</v>
      </c>
      <c r="G99" s="16">
        <f t="shared" si="13"/>
        <v>111</v>
      </c>
      <c r="H99" s="16">
        <f t="shared" si="13"/>
        <v>50</v>
      </c>
      <c r="I99" s="27">
        <f t="shared" si="13"/>
        <v>0.68944099378881984</v>
      </c>
      <c r="J99" s="16">
        <f t="shared" si="13"/>
        <v>15</v>
      </c>
      <c r="K99" s="16">
        <f t="shared" si="13"/>
        <v>1</v>
      </c>
      <c r="L99" s="16">
        <f t="shared" si="13"/>
        <v>14</v>
      </c>
      <c r="M99" s="27">
        <f t="shared" si="13"/>
        <v>6.6666666666666666E-2</v>
      </c>
      <c r="N99" s="16">
        <f t="shared" si="13"/>
        <v>29</v>
      </c>
      <c r="O99" s="16">
        <f t="shared" si="13"/>
        <v>11</v>
      </c>
      <c r="P99" s="16">
        <f t="shared" si="13"/>
        <v>18</v>
      </c>
      <c r="Q99" s="27">
        <f t="shared" si="13"/>
        <v>0.37931034482758619</v>
      </c>
      <c r="R99" s="27"/>
      <c r="S99" s="27"/>
      <c r="T99" s="27"/>
      <c r="U99" s="27"/>
      <c r="V99" s="56">
        <f t="shared" si="10"/>
        <v>205</v>
      </c>
      <c r="W99" s="56">
        <f t="shared" si="10"/>
        <v>123</v>
      </c>
      <c r="X99" s="56">
        <f>V99-W99</f>
        <v>82</v>
      </c>
      <c r="Y99" s="57">
        <f>W99/V99</f>
        <v>0.6</v>
      </c>
    </row>
    <row r="100" spans="1:25" ht="21">
      <c r="A100" s="158" t="s">
        <v>138</v>
      </c>
      <c r="B100" s="158"/>
      <c r="C100" s="158"/>
      <c r="D100" s="158"/>
      <c r="E100" s="158"/>
      <c r="F100" s="16">
        <f t="shared" ref="F100:Q100" si="14">F86</f>
        <v>885</v>
      </c>
      <c r="G100" s="16">
        <f t="shared" si="14"/>
        <v>683</v>
      </c>
      <c r="H100" s="16">
        <f t="shared" si="14"/>
        <v>202</v>
      </c>
      <c r="I100" s="27">
        <f t="shared" si="14"/>
        <v>0.7717514124293785</v>
      </c>
      <c r="J100" s="16">
        <f t="shared" si="14"/>
        <v>53</v>
      </c>
      <c r="K100" s="16">
        <f t="shared" si="14"/>
        <v>20</v>
      </c>
      <c r="L100" s="16">
        <f t="shared" si="14"/>
        <v>33</v>
      </c>
      <c r="M100" s="27">
        <f t="shared" si="14"/>
        <v>0.37735849056603776</v>
      </c>
      <c r="N100" s="16">
        <f t="shared" si="14"/>
        <v>172</v>
      </c>
      <c r="O100" s="16">
        <f t="shared" si="14"/>
        <v>73</v>
      </c>
      <c r="P100" s="16">
        <f t="shared" si="14"/>
        <v>99</v>
      </c>
      <c r="Q100" s="27">
        <f t="shared" si="14"/>
        <v>0.42441860465116277</v>
      </c>
      <c r="R100" s="52">
        <f>R86</f>
        <v>3</v>
      </c>
      <c r="S100" s="52">
        <f>S86</f>
        <v>0</v>
      </c>
      <c r="T100" s="52">
        <f>T86</f>
        <v>3</v>
      </c>
      <c r="U100" s="27">
        <f>U86</f>
        <v>0</v>
      </c>
      <c r="V100" s="56">
        <f t="shared" si="10"/>
        <v>1113</v>
      </c>
      <c r="W100" s="56">
        <f t="shared" si="10"/>
        <v>776</v>
      </c>
      <c r="X100" s="56">
        <f>V100-W100</f>
        <v>337</v>
      </c>
      <c r="Y100" s="57">
        <f>W100/V100</f>
        <v>0.69721473495058406</v>
      </c>
    </row>
    <row r="101" spans="1:25" ht="15">
      <c r="A101" s="151" t="s">
        <v>134</v>
      </c>
      <c r="B101" s="151"/>
      <c r="C101" s="151"/>
      <c r="D101" s="151"/>
      <c r="E101" s="151"/>
      <c r="F101" s="53"/>
      <c r="G101" s="54"/>
      <c r="H101" s="53"/>
      <c r="I101" s="53"/>
      <c r="J101" s="53"/>
      <c r="K101" s="53"/>
      <c r="L101" s="53"/>
      <c r="M101" s="53"/>
      <c r="N101" s="53"/>
      <c r="O101" s="54"/>
      <c r="P101" s="53"/>
      <c r="Q101" s="55"/>
      <c r="R101" s="55"/>
      <c r="S101" s="55"/>
      <c r="T101" s="55"/>
      <c r="U101" s="55"/>
    </row>
    <row r="111" spans="1:25" ht="18" customHeight="1">
      <c r="E111" s="159" t="s">
        <v>242</v>
      </c>
      <c r="F111" s="159"/>
      <c r="G111" s="159"/>
      <c r="H111" s="159"/>
      <c r="I111" s="159"/>
      <c r="J111" s="159"/>
      <c r="K111" s="159"/>
      <c r="L111" s="159"/>
      <c r="M111" s="159"/>
      <c r="N111" s="159"/>
      <c r="O111" s="159"/>
      <c r="P111" s="159"/>
      <c r="Q111" s="159"/>
      <c r="R111" s="159"/>
      <c r="S111" s="159"/>
      <c r="T111" s="159"/>
    </row>
    <row r="112" spans="1:25" ht="17.399999999999999">
      <c r="E112" s="160" t="s">
        <v>140</v>
      </c>
      <c r="F112" s="160"/>
      <c r="G112" s="160"/>
      <c r="H112" s="160"/>
      <c r="I112" s="161" t="s">
        <v>141</v>
      </c>
      <c r="J112" s="161"/>
      <c r="K112" s="161"/>
      <c r="L112" s="162" t="s">
        <v>142</v>
      </c>
      <c r="M112" s="162"/>
      <c r="N112" s="162"/>
      <c r="O112" s="161" t="s">
        <v>143</v>
      </c>
      <c r="P112" s="161"/>
      <c r="Q112" s="161"/>
      <c r="R112" s="162" t="s">
        <v>144</v>
      </c>
      <c r="S112" s="162"/>
      <c r="T112" s="162"/>
    </row>
    <row r="113" spans="5:20" ht="15.6">
      <c r="E113" s="163" t="s">
        <v>8</v>
      </c>
      <c r="F113" s="163"/>
      <c r="G113" s="163"/>
      <c r="H113" s="163"/>
      <c r="I113" s="164">
        <f>F86+J86</f>
        <v>938</v>
      </c>
      <c r="J113" s="164"/>
      <c r="K113" s="164"/>
      <c r="L113" s="165">
        <f>G86+K86</f>
        <v>703</v>
      </c>
      <c r="M113" s="165"/>
      <c r="N113" s="165"/>
      <c r="O113" s="165">
        <f>I113-L113</f>
        <v>235</v>
      </c>
      <c r="P113" s="165"/>
      <c r="Q113" s="165"/>
      <c r="R113" s="166">
        <f>L113/I113</f>
        <v>0.74946695095948823</v>
      </c>
      <c r="S113" s="166"/>
      <c r="T113" s="166"/>
    </row>
    <row r="114" spans="5:20" ht="15.6">
      <c r="E114" s="163" t="s">
        <v>9</v>
      </c>
      <c r="F114" s="163"/>
      <c r="G114" s="163"/>
      <c r="H114" s="163"/>
      <c r="I114" s="164">
        <f>N86+R86</f>
        <v>175</v>
      </c>
      <c r="J114" s="164"/>
      <c r="K114" s="164"/>
      <c r="L114" s="165">
        <f>O86+S86</f>
        <v>73</v>
      </c>
      <c r="M114" s="165"/>
      <c r="N114" s="165"/>
      <c r="O114" s="165">
        <f>I114-L114</f>
        <v>102</v>
      </c>
      <c r="P114" s="165"/>
      <c r="Q114" s="165"/>
      <c r="R114" s="166">
        <f>L114/I114</f>
        <v>0.41714285714285715</v>
      </c>
      <c r="S114" s="166"/>
      <c r="T114" s="166"/>
    </row>
    <row r="115" spans="5:20" ht="15.6">
      <c r="E115" s="163" t="s">
        <v>145</v>
      </c>
      <c r="F115" s="163"/>
      <c r="G115" s="163"/>
      <c r="H115" s="163"/>
      <c r="I115" s="164">
        <f>SUM(I113:I114)</f>
        <v>1113</v>
      </c>
      <c r="J115" s="164"/>
      <c r="K115" s="164"/>
      <c r="L115" s="165">
        <f>SUM(L113:L114)</f>
        <v>776</v>
      </c>
      <c r="M115" s="165"/>
      <c r="N115" s="165"/>
      <c r="O115" s="165">
        <f>SUM(O113:O114)</f>
        <v>337</v>
      </c>
      <c r="P115" s="165"/>
      <c r="Q115" s="165"/>
      <c r="R115" s="166">
        <f>L115/I115</f>
        <v>0.69721473495058406</v>
      </c>
      <c r="S115" s="166"/>
      <c r="T115" s="166"/>
    </row>
    <row r="116" spans="5:20" ht="15">
      <c r="E116" s="167" t="s">
        <v>146</v>
      </c>
      <c r="F116" s="167"/>
      <c r="G116" s="167"/>
      <c r="H116" s="167"/>
      <c r="I116" s="167"/>
      <c r="J116" s="167"/>
      <c r="K116" s="167"/>
      <c r="L116" s="167"/>
      <c r="M116" s="167"/>
      <c r="N116" s="167"/>
      <c r="O116" s="167"/>
      <c r="P116" s="167"/>
      <c r="Q116" s="167"/>
      <c r="R116" s="167"/>
      <c r="S116" s="167"/>
      <c r="T116" s="167"/>
    </row>
    <row r="118" spans="5:20">
      <c r="E118" s="168" t="s">
        <v>147</v>
      </c>
      <c r="F118" s="168"/>
      <c r="G118" s="168"/>
      <c r="H118" s="168"/>
      <c r="I118" s="168"/>
      <c r="J118" s="168"/>
      <c r="K118" s="168"/>
      <c r="L118" s="168"/>
      <c r="M118" s="168"/>
    </row>
    <row r="119" spans="5:20">
      <c r="E119" s="62"/>
      <c r="F119" s="168" t="s">
        <v>148</v>
      </c>
      <c r="G119" s="168"/>
      <c r="H119" s="168"/>
      <c r="I119" s="168"/>
      <c r="J119" s="168" t="s">
        <v>149</v>
      </c>
      <c r="K119" s="168"/>
      <c r="L119" s="168"/>
      <c r="M119" s="168"/>
    </row>
    <row r="120" spans="5:20" ht="26.4">
      <c r="E120" s="63"/>
      <c r="F120" s="64" t="s">
        <v>150</v>
      </c>
      <c r="G120" s="64" t="s">
        <v>151</v>
      </c>
      <c r="H120" s="64" t="s">
        <v>152</v>
      </c>
      <c r="I120" s="64" t="s">
        <v>153</v>
      </c>
      <c r="J120" s="64" t="s">
        <v>150</v>
      </c>
      <c r="K120" s="64" t="s">
        <v>151</v>
      </c>
      <c r="L120" s="64" t="s">
        <v>152</v>
      </c>
      <c r="M120" s="64" t="s">
        <v>153</v>
      </c>
    </row>
    <row r="121" spans="5:20">
      <c r="E121" s="62" t="s">
        <v>16</v>
      </c>
      <c r="F121" s="65">
        <v>1895</v>
      </c>
      <c r="G121" s="65">
        <v>750</v>
      </c>
      <c r="H121" s="65">
        <f>F121-G121</f>
        <v>1145</v>
      </c>
      <c r="I121" s="66">
        <f>G121/F121</f>
        <v>0.39577836411609496</v>
      </c>
      <c r="J121" s="65">
        <v>417</v>
      </c>
      <c r="K121" s="65">
        <v>106</v>
      </c>
      <c r="L121" s="65">
        <f>J121-K121</f>
        <v>311</v>
      </c>
      <c r="M121" s="66">
        <f>K121/J121</f>
        <v>0.25419664268585129</v>
      </c>
    </row>
    <row r="122" spans="5:20">
      <c r="E122" s="62" t="s">
        <v>61</v>
      </c>
      <c r="F122" s="65">
        <v>1463</v>
      </c>
      <c r="G122" s="65">
        <v>401</v>
      </c>
      <c r="H122" s="65">
        <f>F122-G122</f>
        <v>1062</v>
      </c>
      <c r="I122" s="66">
        <f>G122/F122</f>
        <v>0.27409432672590567</v>
      </c>
      <c r="J122" s="65">
        <v>425</v>
      </c>
      <c r="K122" s="65">
        <v>67</v>
      </c>
      <c r="L122" s="65">
        <f>J122-K122</f>
        <v>358</v>
      </c>
      <c r="M122" s="66">
        <f>K122/J122</f>
        <v>0.15764705882352942</v>
      </c>
    </row>
    <row r="123" spans="5:20">
      <c r="E123" s="62" t="s">
        <v>85</v>
      </c>
      <c r="F123" s="65">
        <v>1415</v>
      </c>
      <c r="G123" s="65">
        <v>409</v>
      </c>
      <c r="H123" s="65">
        <f>F123-G123</f>
        <v>1006</v>
      </c>
      <c r="I123" s="66">
        <f>G123/F123</f>
        <v>0.28904593639575971</v>
      </c>
      <c r="J123" s="65">
        <v>357</v>
      </c>
      <c r="K123" s="65">
        <v>54</v>
      </c>
      <c r="L123" s="65">
        <f>J123-K123</f>
        <v>303</v>
      </c>
      <c r="M123" s="66">
        <f>K123/J123</f>
        <v>0.15126050420168066</v>
      </c>
    </row>
    <row r="124" spans="5:20">
      <c r="E124" s="62" t="s">
        <v>109</v>
      </c>
      <c r="F124" s="65">
        <v>1935</v>
      </c>
      <c r="G124" s="65">
        <v>681</v>
      </c>
      <c r="H124" s="65">
        <f>F124-G124</f>
        <v>1254</v>
      </c>
      <c r="I124" s="66">
        <f>G124/F124</f>
        <v>0.35193798449612401</v>
      </c>
      <c r="J124" s="65">
        <v>459</v>
      </c>
      <c r="K124" s="65">
        <v>50</v>
      </c>
      <c r="L124" s="65">
        <f>J124-K124</f>
        <v>409</v>
      </c>
      <c r="M124" s="66">
        <f>K124/J124</f>
        <v>0.10893246187363835</v>
      </c>
    </row>
    <row r="125" spans="5:20">
      <c r="E125" s="62" t="s">
        <v>138</v>
      </c>
      <c r="F125" s="62">
        <f>F121+F122+F123+F124</f>
        <v>6708</v>
      </c>
      <c r="G125" s="62">
        <f>G121+G122+G123+G124</f>
        <v>2241</v>
      </c>
      <c r="H125" s="62">
        <f>H121+H122+H123+H124</f>
        <v>4467</v>
      </c>
      <c r="I125" s="67">
        <f>G125/F125</f>
        <v>0.33407871198568873</v>
      </c>
      <c r="J125" s="62">
        <f>J121+J122+J123+J124</f>
        <v>1658</v>
      </c>
      <c r="K125" s="62">
        <f>K121+K122+K123+K124</f>
        <v>277</v>
      </c>
      <c r="L125" s="62">
        <f>L121+L122+L123+L124</f>
        <v>1381</v>
      </c>
      <c r="M125" s="67">
        <f>K125/J125</f>
        <v>0.16706875753920386</v>
      </c>
    </row>
    <row r="126" spans="5:20">
      <c r="E126" s="68" t="s">
        <v>154</v>
      </c>
      <c r="H126" s="69"/>
    </row>
    <row r="127" spans="5:20">
      <c r="E127" s="68" t="s">
        <v>155</v>
      </c>
      <c r="H127" s="69"/>
    </row>
    <row r="137" spans="1:21">
      <c r="A137" s="5" t="s">
        <v>135</v>
      </c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</row>
    <row r="138" spans="1:21">
      <c r="A138" s="5" t="s">
        <v>0</v>
      </c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</row>
    <row r="139" spans="1:21">
      <c r="A139" s="5" t="s">
        <v>1</v>
      </c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</row>
    <row r="140" spans="1:21">
      <c r="A140" s="12" t="s">
        <v>240</v>
      </c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</row>
    <row r="141" spans="1:21">
      <c r="A141" s="153" t="s">
        <v>3</v>
      </c>
      <c r="B141" s="153"/>
      <c r="C141" s="153"/>
      <c r="D141" s="153"/>
      <c r="E141" s="153"/>
      <c r="F141" s="12" t="s">
        <v>156</v>
      </c>
      <c r="G141" s="12"/>
      <c r="H141" s="12"/>
      <c r="I141" s="12"/>
      <c r="J141" s="12"/>
      <c r="K141" s="12"/>
      <c r="L141" s="12"/>
      <c r="M141" s="12"/>
      <c r="N141" s="12" t="s">
        <v>157</v>
      </c>
      <c r="O141" s="12"/>
      <c r="P141" s="12"/>
      <c r="Q141" s="12"/>
      <c r="R141" s="12"/>
      <c r="S141" s="12"/>
      <c r="T141" s="12"/>
      <c r="U141" s="12"/>
    </row>
    <row r="142" spans="1:21">
      <c r="A142" s="153"/>
      <c r="B142" s="153"/>
      <c r="C142" s="153"/>
      <c r="D142" s="153"/>
      <c r="E142" s="153"/>
      <c r="F142" s="12" t="s">
        <v>158</v>
      </c>
      <c r="G142" s="12"/>
      <c r="H142" s="12"/>
      <c r="I142" s="12"/>
      <c r="J142" s="12" t="s">
        <v>159</v>
      </c>
      <c r="K142" s="12"/>
      <c r="L142" s="12"/>
      <c r="M142" s="12"/>
      <c r="N142" s="12" t="s">
        <v>158</v>
      </c>
      <c r="O142" s="12"/>
      <c r="P142" s="12"/>
      <c r="Q142" s="12"/>
      <c r="R142" s="12" t="s">
        <v>159</v>
      </c>
      <c r="S142" s="12"/>
      <c r="T142" s="12"/>
      <c r="U142" s="12"/>
    </row>
    <row r="143" spans="1:21" ht="17.399999999999999">
      <c r="A143" s="169" t="s">
        <v>16</v>
      </c>
      <c r="B143" s="169"/>
      <c r="C143" s="169"/>
      <c r="D143" s="169"/>
      <c r="E143" s="169"/>
      <c r="F143" s="70">
        <f t="shared" ref="F143:G147" si="15">F96+J96</f>
        <v>413</v>
      </c>
      <c r="G143" s="70">
        <f t="shared" si="15"/>
        <v>337</v>
      </c>
      <c r="H143" s="70">
        <f>F143-G143</f>
        <v>76</v>
      </c>
      <c r="I143" s="71">
        <f>G143/F143</f>
        <v>0.81598062953995154</v>
      </c>
      <c r="J143" s="72">
        <f t="shared" ref="J143:K147" si="16">F121</f>
        <v>1895</v>
      </c>
      <c r="K143" s="72">
        <f t="shared" si="16"/>
        <v>750</v>
      </c>
      <c r="L143" s="73">
        <f>J143-K143</f>
        <v>1145</v>
      </c>
      <c r="M143" s="71">
        <f>K143/J143</f>
        <v>0.39577836411609496</v>
      </c>
      <c r="N143" s="70">
        <f t="shared" ref="N143:O147" si="17">N96+R96</f>
        <v>106</v>
      </c>
      <c r="O143" s="70">
        <f t="shared" si="17"/>
        <v>44</v>
      </c>
      <c r="P143" s="70">
        <f>N143-O143</f>
        <v>62</v>
      </c>
      <c r="Q143" s="71">
        <f>O143/N143</f>
        <v>0.41509433962264153</v>
      </c>
      <c r="R143" s="72">
        <f t="shared" ref="R143:S147" si="18">J121</f>
        <v>417</v>
      </c>
      <c r="S143" s="72">
        <f t="shared" si="18"/>
        <v>106</v>
      </c>
      <c r="T143" s="73">
        <f>R143-S143</f>
        <v>311</v>
      </c>
      <c r="U143" s="71">
        <f>S143/R143</f>
        <v>0.25419664268585129</v>
      </c>
    </row>
    <row r="144" spans="1:21" ht="17.399999999999999">
      <c r="A144" s="170" t="s">
        <v>61</v>
      </c>
      <c r="B144" s="170"/>
      <c r="C144" s="170"/>
      <c r="D144" s="170"/>
      <c r="E144" s="170"/>
      <c r="F144" s="74">
        <f t="shared" si="15"/>
        <v>182</v>
      </c>
      <c r="G144" s="74">
        <f t="shared" si="15"/>
        <v>138</v>
      </c>
      <c r="H144" s="74">
        <f>F144-G144</f>
        <v>44</v>
      </c>
      <c r="I144" s="75">
        <f>G144/F144</f>
        <v>0.75824175824175821</v>
      </c>
      <c r="J144" s="76">
        <f t="shared" si="16"/>
        <v>1463</v>
      </c>
      <c r="K144" s="76">
        <f t="shared" si="16"/>
        <v>401</v>
      </c>
      <c r="L144" s="77">
        <f>J144-K144</f>
        <v>1062</v>
      </c>
      <c r="M144" s="75">
        <f>K144/J144</f>
        <v>0.27409432672590567</v>
      </c>
      <c r="N144" s="74">
        <f t="shared" si="17"/>
        <v>20</v>
      </c>
      <c r="O144" s="74">
        <f t="shared" si="17"/>
        <v>11</v>
      </c>
      <c r="P144" s="74">
        <f>N144-O144</f>
        <v>9</v>
      </c>
      <c r="Q144" s="75">
        <f>O144/N144</f>
        <v>0.55000000000000004</v>
      </c>
      <c r="R144" s="76">
        <f t="shared" si="18"/>
        <v>425</v>
      </c>
      <c r="S144" s="76">
        <f t="shared" si="18"/>
        <v>67</v>
      </c>
      <c r="T144" s="77">
        <f>R144-S144</f>
        <v>358</v>
      </c>
      <c r="U144" s="75">
        <f>S144/R144</f>
        <v>0.15764705882352942</v>
      </c>
    </row>
    <row r="145" spans="1:21" ht="17.399999999999999">
      <c r="A145" s="171" t="s">
        <v>85</v>
      </c>
      <c r="B145" s="171"/>
      <c r="C145" s="171"/>
      <c r="D145" s="171"/>
      <c r="E145" s="171"/>
      <c r="F145" s="78">
        <f t="shared" si="15"/>
        <v>167</v>
      </c>
      <c r="G145" s="78">
        <f t="shared" si="15"/>
        <v>116</v>
      </c>
      <c r="H145" s="78">
        <f>F145-G145</f>
        <v>51</v>
      </c>
      <c r="I145" s="79">
        <f>G145/F145</f>
        <v>0.69461077844311381</v>
      </c>
      <c r="J145" s="80">
        <f t="shared" si="16"/>
        <v>1415</v>
      </c>
      <c r="K145" s="80">
        <f t="shared" si="16"/>
        <v>409</v>
      </c>
      <c r="L145" s="81">
        <f>J145-K145</f>
        <v>1006</v>
      </c>
      <c r="M145" s="79">
        <f>K145/J145</f>
        <v>0.28904593639575971</v>
      </c>
      <c r="N145" s="78">
        <f t="shared" si="17"/>
        <v>20</v>
      </c>
      <c r="O145" s="78">
        <f t="shared" si="17"/>
        <v>7</v>
      </c>
      <c r="P145" s="78">
        <f>N145-O145</f>
        <v>13</v>
      </c>
      <c r="Q145" s="79">
        <f>O145/N145</f>
        <v>0.35</v>
      </c>
      <c r="R145" s="80">
        <f t="shared" si="18"/>
        <v>357</v>
      </c>
      <c r="S145" s="80">
        <f t="shared" si="18"/>
        <v>54</v>
      </c>
      <c r="T145" s="81">
        <f>R145-S145</f>
        <v>303</v>
      </c>
      <c r="U145" s="79">
        <f>S145/R145</f>
        <v>0.15126050420168066</v>
      </c>
    </row>
    <row r="146" spans="1:21" ht="17.399999999999999">
      <c r="A146" s="172" t="s">
        <v>109</v>
      </c>
      <c r="B146" s="172"/>
      <c r="C146" s="172"/>
      <c r="D146" s="172"/>
      <c r="E146" s="172"/>
      <c r="F146" s="82">
        <f t="shared" si="15"/>
        <v>176</v>
      </c>
      <c r="G146" s="82">
        <f t="shared" si="15"/>
        <v>112</v>
      </c>
      <c r="H146" s="82">
        <f>F146-G146</f>
        <v>64</v>
      </c>
      <c r="I146" s="83">
        <f>G146/F146</f>
        <v>0.63636363636363635</v>
      </c>
      <c r="J146" s="84">
        <f t="shared" si="16"/>
        <v>1935</v>
      </c>
      <c r="K146" s="84">
        <f t="shared" si="16"/>
        <v>681</v>
      </c>
      <c r="L146" s="85">
        <f>J146-K146</f>
        <v>1254</v>
      </c>
      <c r="M146" s="83">
        <f>K146/J146</f>
        <v>0.35193798449612401</v>
      </c>
      <c r="N146" s="82">
        <f t="shared" si="17"/>
        <v>29</v>
      </c>
      <c r="O146" s="82">
        <f t="shared" si="17"/>
        <v>11</v>
      </c>
      <c r="P146" s="82">
        <f>N146-O146</f>
        <v>18</v>
      </c>
      <c r="Q146" s="83">
        <f>O146/N146</f>
        <v>0.37931034482758619</v>
      </c>
      <c r="R146" s="84">
        <f t="shared" si="18"/>
        <v>459</v>
      </c>
      <c r="S146" s="84">
        <f t="shared" si="18"/>
        <v>50</v>
      </c>
      <c r="T146" s="85">
        <f>R146-S146</f>
        <v>409</v>
      </c>
      <c r="U146" s="83">
        <f>S146/R146</f>
        <v>0.10893246187363835</v>
      </c>
    </row>
    <row r="147" spans="1:21" ht="21">
      <c r="A147" s="158" t="s">
        <v>138</v>
      </c>
      <c r="B147" s="158"/>
      <c r="C147" s="158"/>
      <c r="D147" s="158"/>
      <c r="E147" s="158"/>
      <c r="F147" s="86">
        <f t="shared" si="15"/>
        <v>938</v>
      </c>
      <c r="G147" s="86">
        <f t="shared" si="15"/>
        <v>703</v>
      </c>
      <c r="H147" s="86">
        <f>F147-G147</f>
        <v>235</v>
      </c>
      <c r="I147" s="87">
        <f>G147/F147</f>
        <v>0.74946695095948823</v>
      </c>
      <c r="J147" s="88">
        <f t="shared" si="16"/>
        <v>6708</v>
      </c>
      <c r="K147" s="88">
        <f t="shared" si="16"/>
        <v>2241</v>
      </c>
      <c r="L147" s="89">
        <f>J147-K147</f>
        <v>4467</v>
      </c>
      <c r="M147" s="87">
        <f>K147/J147</f>
        <v>0.33407871198568873</v>
      </c>
      <c r="N147" s="86">
        <f t="shared" si="17"/>
        <v>175</v>
      </c>
      <c r="O147" s="86">
        <f t="shared" si="17"/>
        <v>73</v>
      </c>
      <c r="P147" s="86">
        <f>N147-O147</f>
        <v>102</v>
      </c>
      <c r="Q147" s="87">
        <f>O147/N147</f>
        <v>0.41714285714285715</v>
      </c>
      <c r="R147" s="88">
        <f t="shared" si="18"/>
        <v>1658</v>
      </c>
      <c r="S147" s="88">
        <f t="shared" si="18"/>
        <v>277</v>
      </c>
      <c r="T147" s="89">
        <f>R147-S147</f>
        <v>1381</v>
      </c>
      <c r="U147" s="87">
        <f>S147/R147</f>
        <v>0.16706875753920386</v>
      </c>
    </row>
  </sheetData>
  <mergeCells count="116">
    <mergeCell ref="A143:E143"/>
    <mergeCell ref="A144:E144"/>
    <mergeCell ref="A145:E145"/>
    <mergeCell ref="A146:E146"/>
    <mergeCell ref="A147:E147"/>
    <mergeCell ref="E116:T116"/>
    <mergeCell ref="E118:M118"/>
    <mergeCell ref="F119:I119"/>
    <mergeCell ref="J119:M119"/>
    <mergeCell ref="A137:U137"/>
    <mergeCell ref="A138:U138"/>
    <mergeCell ref="A139:U139"/>
    <mergeCell ref="A140:U140"/>
    <mergeCell ref="A141:E142"/>
    <mergeCell ref="F141:M141"/>
    <mergeCell ref="N141:U141"/>
    <mergeCell ref="F142:I142"/>
    <mergeCell ref="J142:M142"/>
    <mergeCell ref="N142:Q142"/>
    <mergeCell ref="R142:U142"/>
    <mergeCell ref="E114:H114"/>
    <mergeCell ref="I114:K114"/>
    <mergeCell ref="L114:N114"/>
    <mergeCell ref="O114:Q114"/>
    <mergeCell ref="R114:T114"/>
    <mergeCell ref="E115:H115"/>
    <mergeCell ref="I115:K115"/>
    <mergeCell ref="L115:N115"/>
    <mergeCell ref="O115:Q115"/>
    <mergeCell ref="R115:T115"/>
    <mergeCell ref="A100:E100"/>
    <mergeCell ref="A101:E101"/>
    <mergeCell ref="E111:T111"/>
    <mergeCell ref="E112:H112"/>
    <mergeCell ref="I112:K112"/>
    <mergeCell ref="L112:N112"/>
    <mergeCell ref="O112:Q112"/>
    <mergeCell ref="R112:T112"/>
    <mergeCell ref="E113:H113"/>
    <mergeCell ref="I113:K113"/>
    <mergeCell ref="L113:N113"/>
    <mergeCell ref="O113:Q113"/>
    <mergeCell ref="R113:T113"/>
    <mergeCell ref="V93:Y94"/>
    <mergeCell ref="F94:I94"/>
    <mergeCell ref="J94:M94"/>
    <mergeCell ref="N94:Q94"/>
    <mergeCell ref="R94:U94"/>
    <mergeCell ref="A96:E96"/>
    <mergeCell ref="A97:E97"/>
    <mergeCell ref="A98:E98"/>
    <mergeCell ref="A99:E99"/>
    <mergeCell ref="A85:E85"/>
    <mergeCell ref="A86:E86"/>
    <mergeCell ref="A87:E87"/>
    <mergeCell ref="A89:U89"/>
    <mergeCell ref="A90:U90"/>
    <mergeCell ref="A91:U91"/>
    <mergeCell ref="A92:U92"/>
    <mergeCell ref="A93:E95"/>
    <mergeCell ref="F93:M93"/>
    <mergeCell ref="N93:U93"/>
    <mergeCell ref="A70:E70"/>
    <mergeCell ref="A71:A84"/>
    <mergeCell ref="B71:B74"/>
    <mergeCell ref="C71:C72"/>
    <mergeCell ref="C73:C74"/>
    <mergeCell ref="B75:B79"/>
    <mergeCell ref="C75:C78"/>
    <mergeCell ref="B80:B81"/>
    <mergeCell ref="B83:B84"/>
    <mergeCell ref="C83:C84"/>
    <mergeCell ref="A53:E53"/>
    <mergeCell ref="A54:A69"/>
    <mergeCell ref="B54:B55"/>
    <mergeCell ref="C54:C55"/>
    <mergeCell ref="B56:B59"/>
    <mergeCell ref="C56:C59"/>
    <mergeCell ref="B60:B61"/>
    <mergeCell ref="C60:C61"/>
    <mergeCell ref="B63:B69"/>
    <mergeCell ref="C63:C68"/>
    <mergeCell ref="A37:E37"/>
    <mergeCell ref="A38:A52"/>
    <mergeCell ref="B38:B40"/>
    <mergeCell ref="C38:C39"/>
    <mergeCell ref="B41:B43"/>
    <mergeCell ref="C41:C43"/>
    <mergeCell ref="B44:B46"/>
    <mergeCell ref="C45:C46"/>
    <mergeCell ref="B47:B51"/>
    <mergeCell ref="C47:C51"/>
    <mergeCell ref="A7:A36"/>
    <mergeCell ref="B8:B25"/>
    <mergeCell ref="C9:C12"/>
    <mergeCell ref="C13:C23"/>
    <mergeCell ref="B26:B30"/>
    <mergeCell ref="C27:C30"/>
    <mergeCell ref="B32:B33"/>
    <mergeCell ref="C32:C33"/>
    <mergeCell ref="B34:B35"/>
    <mergeCell ref="C34:C35"/>
    <mergeCell ref="A1:U1"/>
    <mergeCell ref="A2:U2"/>
    <mergeCell ref="A3:U3"/>
    <mergeCell ref="A4:A6"/>
    <mergeCell ref="B4:B6"/>
    <mergeCell ref="C4:C6"/>
    <mergeCell ref="D4:D6"/>
    <mergeCell ref="E4:E6"/>
    <mergeCell ref="F4:M4"/>
    <mergeCell ref="N4:U4"/>
    <mergeCell ref="F5:I5"/>
    <mergeCell ref="J5:M5"/>
    <mergeCell ref="N5:Q5"/>
    <mergeCell ref="R5:U5"/>
  </mergeCells>
  <pageMargins left="0" right="0" top="0.39374999999999999" bottom="0.39374999999999999" header="0" footer="0"/>
  <pageSetup paperSize="9" firstPageNumber="0" orientation="portrait" horizontalDpi="300" verticalDpi="300"/>
  <headerFooter>
    <oddHeader>&amp;C&amp;A</oddHead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7"/>
  <sheetViews>
    <sheetView zoomScale="82" zoomScaleNormal="82" workbookViewId="0"/>
  </sheetViews>
  <sheetFormatPr defaultRowHeight="13.8"/>
  <cols>
    <col min="1" max="4" width="10.59765625" customWidth="1"/>
    <col min="5" max="5" width="59.5" customWidth="1"/>
    <col min="6" max="25" width="10.59765625" customWidth="1"/>
    <col min="26" max="64" width="9" customWidth="1"/>
    <col min="65" max="1025" width="10.5" customWidth="1"/>
  </cols>
  <sheetData>
    <row r="1" spans="1:2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</row>
    <row r="2" spans="1:2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</row>
    <row r="3" spans="1:21">
      <c r="A3" s="12" t="s">
        <v>166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</row>
    <row r="4" spans="1:21">
      <c r="A4" s="11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9" t="s">
        <v>8</v>
      </c>
      <c r="G4" s="9"/>
      <c r="H4" s="9"/>
      <c r="I4" s="9"/>
      <c r="J4" s="9"/>
      <c r="K4" s="9"/>
      <c r="L4" s="9"/>
      <c r="M4" s="9"/>
      <c r="N4" s="9" t="s">
        <v>9</v>
      </c>
      <c r="O4" s="9"/>
      <c r="P4" s="9"/>
      <c r="Q4" s="9"/>
      <c r="R4" s="9"/>
      <c r="S4" s="9"/>
      <c r="T4" s="9"/>
      <c r="U4" s="9"/>
    </row>
    <row r="5" spans="1:21">
      <c r="A5" s="11"/>
      <c r="B5" s="10"/>
      <c r="C5" s="10"/>
      <c r="D5" s="10"/>
      <c r="E5" s="10"/>
      <c r="F5" s="9" t="s">
        <v>10</v>
      </c>
      <c r="G5" s="9"/>
      <c r="H5" s="9"/>
      <c r="I5" s="9"/>
      <c r="J5" s="9" t="s">
        <v>11</v>
      </c>
      <c r="K5" s="9"/>
      <c r="L5" s="9"/>
      <c r="M5" s="9"/>
      <c r="N5" s="9" t="s">
        <v>10</v>
      </c>
      <c r="O5" s="9"/>
      <c r="P5" s="9"/>
      <c r="Q5" s="9"/>
      <c r="R5" s="9" t="s">
        <v>11</v>
      </c>
      <c r="S5" s="9"/>
      <c r="T5" s="9"/>
      <c r="U5" s="9"/>
    </row>
    <row r="6" spans="1:21">
      <c r="A6" s="11"/>
      <c r="B6" s="10"/>
      <c r="C6" s="10"/>
      <c r="D6" s="10"/>
      <c r="E6" s="10"/>
      <c r="F6" s="18" t="s">
        <v>12</v>
      </c>
      <c r="G6" s="18" t="s">
        <v>13</v>
      </c>
      <c r="H6" s="18" t="s">
        <v>14</v>
      </c>
      <c r="I6" s="18" t="s">
        <v>15</v>
      </c>
      <c r="J6" s="18" t="s">
        <v>12</v>
      </c>
      <c r="K6" s="18" t="s">
        <v>13</v>
      </c>
      <c r="L6" s="18" t="s">
        <v>14</v>
      </c>
      <c r="M6" s="18" t="s">
        <v>15</v>
      </c>
      <c r="N6" s="18" t="s">
        <v>12</v>
      </c>
      <c r="O6" s="18" t="s">
        <v>13</v>
      </c>
      <c r="P6" s="18" t="s">
        <v>14</v>
      </c>
      <c r="Q6" s="18" t="s">
        <v>15</v>
      </c>
      <c r="R6" s="18" t="s">
        <v>12</v>
      </c>
      <c r="S6" s="18" t="s">
        <v>13</v>
      </c>
      <c r="T6" s="18" t="s">
        <v>14</v>
      </c>
      <c r="U6" s="18" t="s">
        <v>15</v>
      </c>
    </row>
    <row r="7" spans="1:21">
      <c r="A7" s="8" t="s">
        <v>16</v>
      </c>
      <c r="B7" s="19">
        <v>1</v>
      </c>
      <c r="C7" s="20" t="s">
        <v>17</v>
      </c>
      <c r="D7" s="20">
        <v>13669</v>
      </c>
      <c r="E7" s="21" t="s">
        <v>18</v>
      </c>
      <c r="F7" s="22">
        <v>14</v>
      </c>
      <c r="G7" s="23">
        <v>13</v>
      </c>
      <c r="H7" s="22">
        <f>F7-G7</f>
        <v>1</v>
      </c>
      <c r="I7" s="24">
        <f>G7/F7</f>
        <v>0.9285714285714286</v>
      </c>
      <c r="J7" s="24"/>
      <c r="K7" s="23"/>
      <c r="L7" s="22"/>
      <c r="M7" s="24"/>
      <c r="N7" s="22"/>
      <c r="O7" s="23"/>
      <c r="P7" s="22"/>
      <c r="Q7" s="24"/>
      <c r="R7" s="22"/>
      <c r="S7" s="23"/>
      <c r="T7" s="22"/>
      <c r="U7" s="24"/>
    </row>
    <row r="8" spans="1:21">
      <c r="A8" s="8"/>
      <c r="B8" s="7">
        <v>2</v>
      </c>
      <c r="C8" s="20" t="s">
        <v>19</v>
      </c>
      <c r="D8" s="20">
        <v>1401</v>
      </c>
      <c r="E8" s="21" t="s">
        <v>20</v>
      </c>
      <c r="F8" s="22">
        <v>29</v>
      </c>
      <c r="G8" s="23">
        <v>29</v>
      </c>
      <c r="H8" s="22">
        <f>F8-G8</f>
        <v>0</v>
      </c>
      <c r="I8" s="24">
        <f>G8/F8</f>
        <v>1</v>
      </c>
      <c r="J8" s="25">
        <v>1</v>
      </c>
      <c r="K8" s="23">
        <v>1</v>
      </c>
      <c r="L8" s="22">
        <f>J8-K8</f>
        <v>0</v>
      </c>
      <c r="M8" s="24">
        <f>K8/J8</f>
        <v>1</v>
      </c>
      <c r="N8" s="22">
        <v>10</v>
      </c>
      <c r="O8" s="23">
        <v>9</v>
      </c>
      <c r="P8" s="22">
        <f>N8-O8</f>
        <v>1</v>
      </c>
      <c r="Q8" s="24">
        <f>O8/N8</f>
        <v>0.9</v>
      </c>
      <c r="R8" s="22"/>
      <c r="S8" s="23"/>
      <c r="T8" s="22"/>
      <c r="U8" s="24"/>
    </row>
    <row r="9" spans="1:21">
      <c r="A9" s="8"/>
      <c r="B9" s="7"/>
      <c r="C9" s="6" t="s">
        <v>21</v>
      </c>
      <c r="D9" s="20">
        <v>1472</v>
      </c>
      <c r="E9" s="21" t="s">
        <v>22</v>
      </c>
      <c r="F9" s="22">
        <v>0</v>
      </c>
      <c r="G9" s="23">
        <v>0</v>
      </c>
      <c r="H9" s="22">
        <f>F9-G9</f>
        <v>0</v>
      </c>
      <c r="I9" s="24"/>
      <c r="J9" s="25">
        <v>0</v>
      </c>
      <c r="K9" s="23"/>
      <c r="L9" s="22">
        <f>J9-K9</f>
        <v>0</v>
      </c>
      <c r="M9" s="24"/>
      <c r="N9" s="22"/>
      <c r="O9" s="23"/>
      <c r="P9" s="22"/>
      <c r="Q9" s="24"/>
      <c r="R9" s="22"/>
      <c r="S9" s="23"/>
      <c r="T9" s="22"/>
      <c r="U9" s="24"/>
    </row>
    <row r="10" spans="1:21">
      <c r="A10" s="8"/>
      <c r="B10" s="7"/>
      <c r="C10" s="6"/>
      <c r="D10" s="20">
        <v>1441</v>
      </c>
      <c r="E10" s="21" t="s">
        <v>23</v>
      </c>
      <c r="F10" s="22"/>
      <c r="G10" s="23"/>
      <c r="H10" s="22"/>
      <c r="I10" s="24"/>
      <c r="J10" s="25"/>
      <c r="K10" s="23"/>
      <c r="L10" s="22"/>
      <c r="M10" s="24"/>
      <c r="N10" s="22">
        <v>10</v>
      </c>
      <c r="O10" s="23">
        <v>6</v>
      </c>
      <c r="P10" s="22">
        <f>N10-O10</f>
        <v>4</v>
      </c>
      <c r="Q10" s="24">
        <f>O10/N10</f>
        <v>0.6</v>
      </c>
      <c r="R10" s="22"/>
      <c r="S10" s="23"/>
      <c r="T10" s="22"/>
      <c r="U10" s="24"/>
    </row>
    <row r="11" spans="1:21">
      <c r="A11" s="8"/>
      <c r="B11" s="7"/>
      <c r="C11" s="6"/>
      <c r="D11" s="20">
        <v>1529</v>
      </c>
      <c r="E11" s="21" t="s">
        <v>24</v>
      </c>
      <c r="F11" s="22">
        <v>45</v>
      </c>
      <c r="G11" s="23">
        <v>44</v>
      </c>
      <c r="H11" s="22">
        <f t="shared" ref="H11:H17" si="0">F11-G11</f>
        <v>1</v>
      </c>
      <c r="I11" s="24">
        <f t="shared" ref="I11:I17" si="1">G11/F11</f>
        <v>0.97777777777777775</v>
      </c>
      <c r="J11" s="25"/>
      <c r="K11" s="23"/>
      <c r="L11" s="22"/>
      <c r="M11" s="24"/>
      <c r="N11" s="22"/>
      <c r="O11" s="23"/>
      <c r="P11" s="22"/>
      <c r="Q11" s="24"/>
      <c r="R11" s="22"/>
      <c r="S11" s="23"/>
      <c r="T11" s="22"/>
      <c r="U11" s="24"/>
    </row>
    <row r="12" spans="1:21">
      <c r="A12" s="8"/>
      <c r="B12" s="7"/>
      <c r="C12" s="6"/>
      <c r="D12" s="20">
        <v>1482</v>
      </c>
      <c r="E12" s="21" t="s">
        <v>25</v>
      </c>
      <c r="F12" s="22">
        <v>32</v>
      </c>
      <c r="G12" s="23">
        <v>23</v>
      </c>
      <c r="H12" s="22">
        <f t="shared" si="0"/>
        <v>9</v>
      </c>
      <c r="I12" s="24">
        <f t="shared" si="1"/>
        <v>0.71875</v>
      </c>
      <c r="J12" s="25"/>
      <c r="K12" s="23"/>
      <c r="L12" s="22"/>
      <c r="M12" s="24"/>
      <c r="N12" s="22">
        <v>25</v>
      </c>
      <c r="O12" s="23">
        <v>1</v>
      </c>
      <c r="P12" s="22">
        <f>N12-O12</f>
        <v>24</v>
      </c>
      <c r="Q12" s="24">
        <f>O12/N12</f>
        <v>0.04</v>
      </c>
      <c r="R12" s="22"/>
      <c r="S12" s="23"/>
      <c r="T12" s="22"/>
      <c r="U12" s="24"/>
    </row>
    <row r="13" spans="1:21">
      <c r="A13" s="8"/>
      <c r="B13" s="7"/>
      <c r="C13" s="6" t="s">
        <v>26</v>
      </c>
      <c r="D13" s="20"/>
      <c r="E13" s="21" t="s">
        <v>27</v>
      </c>
      <c r="F13" s="22">
        <v>30</v>
      </c>
      <c r="G13" s="23">
        <v>30</v>
      </c>
      <c r="H13" s="22">
        <f t="shared" si="0"/>
        <v>0</v>
      </c>
      <c r="I13" s="24">
        <f t="shared" si="1"/>
        <v>1</v>
      </c>
      <c r="J13" s="25">
        <v>0</v>
      </c>
      <c r="K13" s="23"/>
      <c r="L13" s="22">
        <f>J13-K13</f>
        <v>0</v>
      </c>
      <c r="M13" s="24"/>
      <c r="N13" s="22"/>
      <c r="O13" s="23"/>
      <c r="P13" s="22"/>
      <c r="Q13" s="24"/>
      <c r="R13" s="22"/>
      <c r="S13" s="23"/>
      <c r="T13" s="22"/>
      <c r="U13" s="24"/>
    </row>
    <row r="14" spans="1:21">
      <c r="A14" s="8"/>
      <c r="B14" s="7"/>
      <c r="C14" s="6"/>
      <c r="D14" s="20"/>
      <c r="E14" s="21" t="s">
        <v>28</v>
      </c>
      <c r="F14" s="22">
        <v>10</v>
      </c>
      <c r="G14" s="23">
        <v>8</v>
      </c>
      <c r="H14" s="22">
        <f t="shared" si="0"/>
        <v>2</v>
      </c>
      <c r="I14" s="24">
        <f t="shared" si="1"/>
        <v>0.8</v>
      </c>
      <c r="J14" s="25"/>
      <c r="K14" s="23"/>
      <c r="L14" s="22"/>
      <c r="M14" s="24"/>
      <c r="N14" s="22"/>
      <c r="O14" s="23"/>
      <c r="P14" s="22"/>
      <c r="Q14" s="24"/>
      <c r="R14" s="22"/>
      <c r="S14" s="23"/>
      <c r="T14" s="22"/>
      <c r="U14" s="24"/>
    </row>
    <row r="15" spans="1:21">
      <c r="A15" s="8"/>
      <c r="B15" s="7"/>
      <c r="C15" s="6"/>
      <c r="D15" s="20"/>
      <c r="E15" s="21" t="s">
        <v>29</v>
      </c>
      <c r="F15" s="22">
        <v>2</v>
      </c>
      <c r="G15" s="23">
        <v>1</v>
      </c>
      <c r="H15" s="22">
        <f t="shared" si="0"/>
        <v>1</v>
      </c>
      <c r="I15" s="24">
        <f t="shared" si="1"/>
        <v>0.5</v>
      </c>
      <c r="J15" s="25"/>
      <c r="K15" s="23"/>
      <c r="L15" s="22"/>
      <c r="M15" s="24"/>
      <c r="N15" s="22"/>
      <c r="O15" s="23"/>
      <c r="P15" s="22"/>
      <c r="Q15" s="24"/>
      <c r="R15" s="22"/>
      <c r="S15" s="23"/>
      <c r="T15" s="22"/>
      <c r="U15" s="24"/>
    </row>
    <row r="16" spans="1:21">
      <c r="A16" s="8"/>
      <c r="B16" s="7"/>
      <c r="C16" s="6"/>
      <c r="D16" s="20"/>
      <c r="E16" s="21" t="s">
        <v>30</v>
      </c>
      <c r="F16" s="22">
        <v>23</v>
      </c>
      <c r="G16" s="23">
        <v>13</v>
      </c>
      <c r="H16" s="22">
        <f t="shared" si="0"/>
        <v>10</v>
      </c>
      <c r="I16" s="24">
        <f t="shared" si="1"/>
        <v>0.56521739130434778</v>
      </c>
      <c r="J16" s="25"/>
      <c r="K16" s="23"/>
      <c r="L16" s="22"/>
      <c r="M16" s="24"/>
      <c r="N16" s="22"/>
      <c r="O16" s="23"/>
      <c r="P16" s="22"/>
      <c r="Q16" s="24"/>
      <c r="R16" s="22"/>
      <c r="S16" s="23"/>
      <c r="T16" s="22"/>
      <c r="U16" s="24"/>
    </row>
    <row r="17" spans="1:21">
      <c r="A17" s="8"/>
      <c r="B17" s="7"/>
      <c r="C17" s="6"/>
      <c r="D17" s="20"/>
      <c r="E17" s="21" t="s">
        <v>31</v>
      </c>
      <c r="F17" s="22">
        <v>30</v>
      </c>
      <c r="G17" s="23">
        <v>29</v>
      </c>
      <c r="H17" s="22">
        <f t="shared" si="0"/>
        <v>1</v>
      </c>
      <c r="I17" s="24">
        <f t="shared" si="1"/>
        <v>0.96666666666666667</v>
      </c>
      <c r="J17" s="25"/>
      <c r="K17" s="23"/>
      <c r="L17" s="22"/>
      <c r="M17" s="24"/>
      <c r="N17" s="22">
        <v>2</v>
      </c>
      <c r="O17" s="23"/>
      <c r="P17" s="22">
        <f>N17-O17</f>
        <v>2</v>
      </c>
      <c r="Q17" s="24">
        <f>O17/N17</f>
        <v>0</v>
      </c>
      <c r="R17" s="22"/>
      <c r="S17" s="23"/>
      <c r="T17" s="22"/>
      <c r="U17" s="24"/>
    </row>
    <row r="18" spans="1:21">
      <c r="A18" s="8"/>
      <c r="B18" s="7"/>
      <c r="C18" s="6"/>
      <c r="D18" s="20"/>
      <c r="E18" s="21" t="s">
        <v>32</v>
      </c>
      <c r="F18" s="22"/>
      <c r="G18" s="23"/>
      <c r="H18" s="22"/>
      <c r="I18" s="24"/>
      <c r="J18" s="25"/>
      <c r="K18" s="23"/>
      <c r="L18" s="22"/>
      <c r="M18" s="24"/>
      <c r="N18" s="22">
        <v>34</v>
      </c>
      <c r="O18" s="23">
        <v>20</v>
      </c>
      <c r="P18" s="22">
        <f>N18-O18</f>
        <v>14</v>
      </c>
      <c r="Q18" s="24">
        <f>O18/N18</f>
        <v>0.58823529411764708</v>
      </c>
      <c r="R18" s="22"/>
      <c r="S18" s="23"/>
      <c r="T18" s="22"/>
      <c r="U18" s="24"/>
    </row>
    <row r="19" spans="1:21">
      <c r="A19" s="8"/>
      <c r="B19" s="7"/>
      <c r="C19" s="6"/>
      <c r="D19" s="20"/>
      <c r="E19" s="21" t="s">
        <v>33</v>
      </c>
      <c r="F19" s="22">
        <v>29</v>
      </c>
      <c r="G19" s="23">
        <v>25</v>
      </c>
      <c r="H19" s="22">
        <f t="shared" ref="H19:H26" si="2">F19-G19</f>
        <v>4</v>
      </c>
      <c r="I19" s="24">
        <f t="shared" ref="I19:I26" si="3">G19/F19</f>
        <v>0.86206896551724133</v>
      </c>
      <c r="J19" s="25"/>
      <c r="K19" s="23"/>
      <c r="L19" s="22"/>
      <c r="M19" s="24"/>
      <c r="N19" s="22"/>
      <c r="O19" s="23"/>
      <c r="P19" s="22"/>
      <c r="Q19" s="24"/>
      <c r="R19" s="22"/>
      <c r="S19" s="23"/>
      <c r="T19" s="22"/>
      <c r="U19" s="24"/>
    </row>
    <row r="20" spans="1:21">
      <c r="A20" s="8"/>
      <c r="B20" s="7"/>
      <c r="C20" s="6"/>
      <c r="D20" s="20"/>
      <c r="E20" s="21" t="s">
        <v>34</v>
      </c>
      <c r="F20" s="22">
        <v>10</v>
      </c>
      <c r="G20" s="23">
        <v>5</v>
      </c>
      <c r="H20" s="22">
        <f t="shared" si="2"/>
        <v>5</v>
      </c>
      <c r="I20" s="24">
        <f t="shared" si="3"/>
        <v>0.5</v>
      </c>
      <c r="J20" s="25"/>
      <c r="K20" s="23"/>
      <c r="L20" s="22"/>
      <c r="M20" s="24"/>
      <c r="N20" s="22"/>
      <c r="O20" s="23"/>
      <c r="P20" s="22"/>
      <c r="Q20" s="24"/>
      <c r="R20" s="22"/>
      <c r="S20" s="23"/>
      <c r="T20" s="22"/>
      <c r="U20" s="24"/>
    </row>
    <row r="21" spans="1:21">
      <c r="A21" s="8"/>
      <c r="B21" s="7"/>
      <c r="C21" s="6"/>
      <c r="D21" s="20"/>
      <c r="E21" s="21" t="s">
        <v>35</v>
      </c>
      <c r="F21" s="22">
        <v>8</v>
      </c>
      <c r="G21" s="23">
        <v>3</v>
      </c>
      <c r="H21" s="22">
        <f t="shared" si="2"/>
        <v>5</v>
      </c>
      <c r="I21" s="24">
        <f t="shared" si="3"/>
        <v>0.375</v>
      </c>
      <c r="J21" s="25"/>
      <c r="K21" s="23"/>
      <c r="L21" s="22"/>
      <c r="M21" s="24"/>
      <c r="N21" s="22"/>
      <c r="O21" s="23"/>
      <c r="P21" s="22"/>
      <c r="Q21" s="24"/>
      <c r="R21" s="22"/>
      <c r="S21" s="23"/>
      <c r="T21" s="22"/>
      <c r="U21" s="24"/>
    </row>
    <row r="22" spans="1:21">
      <c r="A22" s="8"/>
      <c r="B22" s="7"/>
      <c r="C22" s="6"/>
      <c r="D22" s="20"/>
      <c r="E22" s="21" t="s">
        <v>36</v>
      </c>
      <c r="F22" s="22">
        <v>10</v>
      </c>
      <c r="G22" s="23">
        <v>8</v>
      </c>
      <c r="H22" s="22">
        <f t="shared" si="2"/>
        <v>2</v>
      </c>
      <c r="I22" s="24">
        <f t="shared" si="3"/>
        <v>0.8</v>
      </c>
      <c r="J22" s="25"/>
      <c r="K22" s="23"/>
      <c r="L22" s="22"/>
      <c r="M22" s="24"/>
      <c r="N22" s="22">
        <v>4</v>
      </c>
      <c r="O22" s="23">
        <v>4</v>
      </c>
      <c r="P22" s="22">
        <f>N22-O22</f>
        <v>0</v>
      </c>
      <c r="Q22" s="24">
        <f>O22/N22</f>
        <v>1</v>
      </c>
      <c r="R22" s="22"/>
      <c r="S22" s="23"/>
      <c r="T22" s="22"/>
      <c r="U22" s="24"/>
    </row>
    <row r="23" spans="1:21">
      <c r="A23" s="8"/>
      <c r="B23" s="7"/>
      <c r="C23" s="6"/>
      <c r="D23" s="20"/>
      <c r="E23" s="21" t="s">
        <v>37</v>
      </c>
      <c r="F23" s="22">
        <v>30</v>
      </c>
      <c r="G23" s="23">
        <v>14</v>
      </c>
      <c r="H23" s="22">
        <f t="shared" si="2"/>
        <v>16</v>
      </c>
      <c r="I23" s="24">
        <f t="shared" si="3"/>
        <v>0.46666666666666667</v>
      </c>
      <c r="J23" s="25"/>
      <c r="K23" s="23"/>
      <c r="L23" s="22"/>
      <c r="M23" s="24"/>
      <c r="N23" s="22">
        <v>8</v>
      </c>
      <c r="O23" s="23">
        <v>0</v>
      </c>
      <c r="P23" s="22">
        <f>N23-O23</f>
        <v>8</v>
      </c>
      <c r="Q23" s="24">
        <f>O23/N23</f>
        <v>0</v>
      </c>
      <c r="R23" s="22"/>
      <c r="S23" s="23"/>
      <c r="T23" s="22"/>
      <c r="U23" s="24"/>
    </row>
    <row r="24" spans="1:21">
      <c r="A24" s="8"/>
      <c r="B24" s="7"/>
      <c r="C24" s="20" t="s">
        <v>38</v>
      </c>
      <c r="D24" s="20"/>
      <c r="E24" s="21" t="s">
        <v>39</v>
      </c>
      <c r="F24" s="22">
        <v>10</v>
      </c>
      <c r="G24" s="23">
        <v>10</v>
      </c>
      <c r="H24" s="22">
        <f t="shared" si="2"/>
        <v>0</v>
      </c>
      <c r="I24" s="24">
        <f t="shared" si="3"/>
        <v>1</v>
      </c>
      <c r="J24" s="25"/>
      <c r="K24" s="23"/>
      <c r="L24" s="22"/>
      <c r="M24" s="24"/>
      <c r="N24" s="22"/>
      <c r="O24" s="23"/>
      <c r="P24" s="22"/>
      <c r="Q24" s="24"/>
      <c r="R24" s="22"/>
      <c r="S24" s="23"/>
      <c r="T24" s="22"/>
      <c r="U24" s="24"/>
    </row>
    <row r="25" spans="1:21">
      <c r="A25" s="8"/>
      <c r="B25" s="7"/>
      <c r="C25" s="20" t="s">
        <v>40</v>
      </c>
      <c r="D25" s="20"/>
      <c r="E25" s="21" t="s">
        <v>41</v>
      </c>
      <c r="F25" s="22">
        <v>9</v>
      </c>
      <c r="G25" s="23">
        <v>7</v>
      </c>
      <c r="H25" s="22">
        <f t="shared" si="2"/>
        <v>2</v>
      </c>
      <c r="I25" s="24">
        <f t="shared" si="3"/>
        <v>0.77777777777777779</v>
      </c>
      <c r="J25" s="25"/>
      <c r="K25" s="23"/>
      <c r="L25" s="22"/>
      <c r="M25" s="24"/>
      <c r="N25" s="22">
        <v>3</v>
      </c>
      <c r="O25" s="23">
        <v>3</v>
      </c>
      <c r="P25" s="22">
        <f>N25-O25</f>
        <v>0</v>
      </c>
      <c r="Q25" s="24">
        <f>O25/N25</f>
        <v>1</v>
      </c>
      <c r="R25" s="22"/>
      <c r="S25" s="23"/>
      <c r="T25" s="22"/>
      <c r="U25" s="24"/>
    </row>
    <row r="26" spans="1:21">
      <c r="A26" s="8"/>
      <c r="B26" s="7">
        <v>3</v>
      </c>
      <c r="C26" s="20" t="s">
        <v>42</v>
      </c>
      <c r="D26" s="20">
        <v>2414</v>
      </c>
      <c r="E26" s="21" t="s">
        <v>43</v>
      </c>
      <c r="F26" s="22">
        <v>0</v>
      </c>
      <c r="G26" s="23">
        <v>0</v>
      </c>
      <c r="H26" s="22">
        <f t="shared" si="2"/>
        <v>0</v>
      </c>
      <c r="I26" s="24" t="e">
        <f t="shared" si="3"/>
        <v>#DIV/0!</v>
      </c>
      <c r="J26" s="25"/>
      <c r="K26" s="23"/>
      <c r="L26" s="22"/>
      <c r="M26" s="24"/>
      <c r="N26" s="22"/>
      <c r="O26" s="23"/>
      <c r="P26" s="22"/>
      <c r="Q26" s="24"/>
      <c r="R26" s="22"/>
      <c r="S26" s="23"/>
      <c r="T26" s="22"/>
      <c r="U26" s="24"/>
    </row>
    <row r="27" spans="1:21">
      <c r="A27" s="8"/>
      <c r="B27" s="7"/>
      <c r="C27" s="6" t="s">
        <v>44</v>
      </c>
      <c r="D27" s="20">
        <v>14747</v>
      </c>
      <c r="E27" s="21" t="s">
        <v>45</v>
      </c>
      <c r="F27" s="22"/>
      <c r="G27" s="23"/>
      <c r="H27" s="22"/>
      <c r="I27" s="24"/>
      <c r="J27" s="25"/>
      <c r="K27" s="23"/>
      <c r="L27" s="22"/>
      <c r="M27" s="24"/>
      <c r="N27" s="22"/>
      <c r="O27" s="23"/>
      <c r="P27" s="22"/>
      <c r="Q27" s="24"/>
      <c r="R27" s="22"/>
      <c r="S27" s="23"/>
      <c r="T27" s="22"/>
      <c r="U27" s="24"/>
    </row>
    <row r="28" spans="1:21">
      <c r="A28" s="8"/>
      <c r="B28" s="7"/>
      <c r="C28" s="6"/>
      <c r="D28" s="20">
        <v>14887</v>
      </c>
      <c r="E28" s="21" t="s">
        <v>46</v>
      </c>
      <c r="F28" s="22">
        <v>12</v>
      </c>
      <c r="G28" s="23">
        <v>12</v>
      </c>
      <c r="H28" s="22">
        <f t="shared" ref="H28:H52" si="4">F28-G28</f>
        <v>0</v>
      </c>
      <c r="I28" s="24">
        <f t="shared" ref="I28:I59" si="5">G28/F28</f>
        <v>1</v>
      </c>
      <c r="J28" s="25">
        <v>4</v>
      </c>
      <c r="K28" s="23"/>
      <c r="L28" s="22">
        <f>J28-K28</f>
        <v>4</v>
      </c>
      <c r="M28" s="24">
        <f>K28/J28</f>
        <v>0</v>
      </c>
      <c r="N28" s="22"/>
      <c r="O28" s="23"/>
      <c r="P28" s="22"/>
      <c r="Q28" s="24"/>
      <c r="R28" s="22"/>
      <c r="S28" s="23"/>
      <c r="T28" s="22"/>
      <c r="U28" s="24"/>
    </row>
    <row r="29" spans="1:21">
      <c r="A29" s="8"/>
      <c r="B29" s="7"/>
      <c r="C29" s="6"/>
      <c r="D29" s="20">
        <v>14754</v>
      </c>
      <c r="E29" s="21" t="s">
        <v>47</v>
      </c>
      <c r="F29" s="22">
        <v>12</v>
      </c>
      <c r="G29" s="23">
        <v>12</v>
      </c>
      <c r="H29" s="22">
        <f t="shared" si="4"/>
        <v>0</v>
      </c>
      <c r="I29" s="24">
        <f t="shared" si="5"/>
        <v>1</v>
      </c>
      <c r="J29" s="25"/>
      <c r="K29" s="23"/>
      <c r="L29" s="22"/>
      <c r="M29" s="24"/>
      <c r="N29" s="22"/>
      <c r="O29" s="23"/>
      <c r="P29" s="22"/>
      <c r="Q29" s="24"/>
      <c r="R29" s="22"/>
      <c r="S29" s="23"/>
      <c r="T29" s="22"/>
      <c r="U29" s="24"/>
    </row>
    <row r="30" spans="1:21">
      <c r="A30" s="8"/>
      <c r="B30" s="7"/>
      <c r="C30" s="6"/>
      <c r="D30" s="20">
        <v>14701</v>
      </c>
      <c r="E30" s="21" t="s">
        <v>48</v>
      </c>
      <c r="F30" s="22">
        <v>6</v>
      </c>
      <c r="G30" s="23">
        <v>6</v>
      </c>
      <c r="H30" s="22">
        <f t="shared" si="4"/>
        <v>0</v>
      </c>
      <c r="I30" s="24">
        <f t="shared" si="5"/>
        <v>1</v>
      </c>
      <c r="J30" s="25">
        <v>8</v>
      </c>
      <c r="K30" s="23">
        <v>4</v>
      </c>
      <c r="L30" s="22">
        <f>J30-K30</f>
        <v>4</v>
      </c>
      <c r="M30" s="24">
        <f>K30/J30</f>
        <v>0.5</v>
      </c>
      <c r="N30" s="22"/>
      <c r="O30" s="23"/>
      <c r="P30" s="22"/>
      <c r="Q30" s="24"/>
      <c r="R30" s="22">
        <v>3</v>
      </c>
      <c r="S30" s="23">
        <v>3</v>
      </c>
      <c r="T30" s="22">
        <f>R30-S30</f>
        <v>0</v>
      </c>
      <c r="U30" s="24">
        <f>S30/R30</f>
        <v>1</v>
      </c>
    </row>
    <row r="31" spans="1:21">
      <c r="A31" s="8"/>
      <c r="B31" s="19">
        <v>4</v>
      </c>
      <c r="C31" s="20" t="s">
        <v>49</v>
      </c>
      <c r="D31" s="20">
        <v>9800</v>
      </c>
      <c r="E31" s="21" t="s">
        <v>50</v>
      </c>
      <c r="F31" s="22">
        <v>4</v>
      </c>
      <c r="G31" s="23">
        <v>0</v>
      </c>
      <c r="H31" s="22">
        <f t="shared" si="4"/>
        <v>4</v>
      </c>
      <c r="I31" s="24">
        <f t="shared" si="5"/>
        <v>0</v>
      </c>
      <c r="J31" s="25">
        <v>1</v>
      </c>
      <c r="K31" s="23"/>
      <c r="L31" s="22">
        <f>J31-K31</f>
        <v>1</v>
      </c>
      <c r="M31" s="24">
        <f>K31/J31</f>
        <v>0</v>
      </c>
      <c r="N31" s="22"/>
      <c r="O31" s="23"/>
      <c r="P31" s="22"/>
      <c r="Q31" s="24"/>
      <c r="R31" s="22"/>
      <c r="S31" s="23"/>
      <c r="T31" s="22"/>
      <c r="U31" s="24"/>
    </row>
    <row r="32" spans="1:21">
      <c r="A32" s="8"/>
      <c r="B32" s="7">
        <v>5</v>
      </c>
      <c r="C32" s="6" t="s">
        <v>51</v>
      </c>
      <c r="D32" s="20">
        <v>9258</v>
      </c>
      <c r="E32" s="21" t="s">
        <v>52</v>
      </c>
      <c r="F32" s="22">
        <v>14</v>
      </c>
      <c r="G32" s="23">
        <v>14</v>
      </c>
      <c r="H32" s="22">
        <f t="shared" si="4"/>
        <v>0</v>
      </c>
      <c r="I32" s="24">
        <f t="shared" si="5"/>
        <v>1</v>
      </c>
      <c r="J32" s="25">
        <v>0</v>
      </c>
      <c r="K32" s="23"/>
      <c r="L32" s="22">
        <f>J32-K32</f>
        <v>0</v>
      </c>
      <c r="M32" s="24"/>
      <c r="N32" s="22"/>
      <c r="O32" s="23"/>
      <c r="P32" s="22"/>
      <c r="Q32" s="24"/>
      <c r="R32" s="22"/>
      <c r="S32" s="23"/>
      <c r="T32" s="22"/>
      <c r="U32" s="24"/>
    </row>
    <row r="33" spans="1:25">
      <c r="A33" s="8"/>
      <c r="B33" s="7"/>
      <c r="C33" s="6"/>
      <c r="D33" s="20">
        <v>9222</v>
      </c>
      <c r="E33" s="21" t="s">
        <v>53</v>
      </c>
      <c r="F33" s="22">
        <v>9</v>
      </c>
      <c r="G33" s="23">
        <v>9</v>
      </c>
      <c r="H33" s="22">
        <f t="shared" si="4"/>
        <v>0</v>
      </c>
      <c r="I33" s="24">
        <f t="shared" si="5"/>
        <v>1</v>
      </c>
      <c r="J33" s="25"/>
      <c r="K33" s="23"/>
      <c r="L33" s="22"/>
      <c r="M33" s="24"/>
      <c r="N33" s="22">
        <v>4</v>
      </c>
      <c r="O33" s="23">
        <v>2</v>
      </c>
      <c r="P33" s="22">
        <f>N33-O33</f>
        <v>2</v>
      </c>
      <c r="Q33" s="24">
        <f>O33/N33</f>
        <v>0.5</v>
      </c>
      <c r="R33" s="22"/>
      <c r="S33" s="23"/>
      <c r="T33" s="22"/>
      <c r="U33" s="24"/>
    </row>
    <row r="34" spans="1:25">
      <c r="A34" s="8"/>
      <c r="B34" s="7">
        <v>6</v>
      </c>
      <c r="C34" s="6" t="s">
        <v>54</v>
      </c>
      <c r="D34" s="20">
        <v>17975</v>
      </c>
      <c r="E34" s="21" t="s">
        <v>55</v>
      </c>
      <c r="F34" s="22">
        <v>6</v>
      </c>
      <c r="G34" s="23">
        <v>5</v>
      </c>
      <c r="H34" s="22">
        <f t="shared" si="4"/>
        <v>1</v>
      </c>
      <c r="I34" s="24">
        <f t="shared" si="5"/>
        <v>0.83333333333333337</v>
      </c>
      <c r="J34" s="25"/>
      <c r="K34" s="23"/>
      <c r="L34" s="22" t="s">
        <v>56</v>
      </c>
      <c r="M34" s="24"/>
      <c r="N34" s="22"/>
      <c r="O34" s="23"/>
      <c r="P34" s="22"/>
      <c r="Q34" s="24"/>
      <c r="R34" s="22"/>
      <c r="S34" s="23"/>
      <c r="T34" s="22"/>
      <c r="U34" s="24"/>
    </row>
    <row r="35" spans="1:25">
      <c r="A35" s="8"/>
      <c r="B35" s="7"/>
      <c r="C35" s="6"/>
      <c r="D35" s="20">
        <v>18075</v>
      </c>
      <c r="E35" s="21" t="s">
        <v>57</v>
      </c>
      <c r="F35" s="22">
        <v>5</v>
      </c>
      <c r="G35" s="23">
        <v>4</v>
      </c>
      <c r="H35" s="22">
        <f t="shared" si="4"/>
        <v>1</v>
      </c>
      <c r="I35" s="24">
        <f t="shared" si="5"/>
        <v>0.8</v>
      </c>
      <c r="J35" s="25"/>
      <c r="K35" s="23"/>
      <c r="L35" s="22" t="s">
        <v>56</v>
      </c>
      <c r="M35" s="24"/>
      <c r="N35" s="22">
        <v>3</v>
      </c>
      <c r="O35" s="23">
        <v>3</v>
      </c>
      <c r="P35" s="22">
        <f>N35-O35</f>
        <v>0</v>
      </c>
      <c r="Q35" s="24">
        <f>O35/N35</f>
        <v>1</v>
      </c>
      <c r="R35" s="22"/>
      <c r="S35" s="23"/>
      <c r="T35" s="22"/>
      <c r="U35" s="24"/>
    </row>
    <row r="36" spans="1:25">
      <c r="A36" s="8"/>
      <c r="B36" s="19">
        <v>21</v>
      </c>
      <c r="C36" s="20" t="s">
        <v>58</v>
      </c>
      <c r="D36" s="20">
        <v>17053</v>
      </c>
      <c r="E36" s="21" t="s">
        <v>59</v>
      </c>
      <c r="F36" s="22">
        <v>10</v>
      </c>
      <c r="G36" s="23">
        <v>7</v>
      </c>
      <c r="H36" s="22">
        <f t="shared" si="4"/>
        <v>3</v>
      </c>
      <c r="I36" s="24">
        <f t="shared" si="5"/>
        <v>0.7</v>
      </c>
      <c r="J36" s="25"/>
      <c r="K36" s="23"/>
      <c r="L36" s="22" t="s">
        <v>56</v>
      </c>
      <c r="M36" s="24"/>
      <c r="N36" s="22"/>
      <c r="O36" s="23"/>
      <c r="P36" s="22"/>
      <c r="Q36" s="24"/>
      <c r="R36" s="22"/>
      <c r="S36" s="23"/>
      <c r="T36" s="22"/>
      <c r="U36" s="24"/>
    </row>
    <row r="37" spans="1:25">
      <c r="A37" s="5" t="s">
        <v>60</v>
      </c>
      <c r="B37" s="5"/>
      <c r="C37" s="5"/>
      <c r="D37" s="5"/>
      <c r="E37" s="5"/>
      <c r="F37" s="16">
        <f>SUM(F7:F36)</f>
        <v>399</v>
      </c>
      <c r="G37" s="16">
        <f>SUM(G7:G36)</f>
        <v>331</v>
      </c>
      <c r="H37" s="16">
        <f t="shared" si="4"/>
        <v>68</v>
      </c>
      <c r="I37" s="27">
        <f t="shared" si="5"/>
        <v>0.82957393483709274</v>
      </c>
      <c r="J37" s="16">
        <f>SUM(J7:J36)</f>
        <v>14</v>
      </c>
      <c r="K37" s="16"/>
      <c r="L37" s="16">
        <f>J37-K37</f>
        <v>14</v>
      </c>
      <c r="M37" s="27">
        <f>K37/J37</f>
        <v>0</v>
      </c>
      <c r="N37" s="16">
        <f>SUM(N7:N36)</f>
        <v>103</v>
      </c>
      <c r="O37" s="16">
        <f>SUM(O7:O36)</f>
        <v>48</v>
      </c>
      <c r="P37" s="16">
        <f>SUM(P7:P36)</f>
        <v>55</v>
      </c>
      <c r="Q37" s="27">
        <f>O37/N37</f>
        <v>0.46601941747572817</v>
      </c>
      <c r="R37" s="16">
        <f>SUM(R7:R36)</f>
        <v>3</v>
      </c>
      <c r="S37" s="16">
        <f>SUM(S7:S36)</f>
        <v>3</v>
      </c>
      <c r="T37" s="16">
        <f>SUM(T7:T36)</f>
        <v>0</v>
      </c>
      <c r="U37" s="27">
        <f>S37/R37</f>
        <v>1</v>
      </c>
      <c r="V37" s="28"/>
      <c r="W37" s="28"/>
      <c r="X37" s="28"/>
      <c r="Y37" s="28"/>
    </row>
    <row r="38" spans="1:25">
      <c r="A38" s="4" t="s">
        <v>61</v>
      </c>
      <c r="B38" s="3">
        <v>7</v>
      </c>
      <c r="C38" s="2" t="s">
        <v>62</v>
      </c>
      <c r="D38" s="30">
        <v>14087</v>
      </c>
      <c r="E38" s="31" t="s">
        <v>63</v>
      </c>
      <c r="F38" s="32">
        <v>8</v>
      </c>
      <c r="G38" s="33">
        <v>0</v>
      </c>
      <c r="H38" s="32">
        <f t="shared" si="4"/>
        <v>8</v>
      </c>
      <c r="I38" s="34">
        <f t="shared" si="5"/>
        <v>0</v>
      </c>
      <c r="J38" s="35"/>
      <c r="K38" s="33"/>
      <c r="L38" s="32"/>
      <c r="M38" s="34"/>
      <c r="N38" s="32">
        <v>7</v>
      </c>
      <c r="O38" s="33">
        <v>0</v>
      </c>
      <c r="P38" s="32">
        <f>N38-O38</f>
        <v>7</v>
      </c>
      <c r="Q38" s="34">
        <f>O38/N38</f>
        <v>0</v>
      </c>
      <c r="R38" s="32"/>
      <c r="S38" s="33"/>
      <c r="T38" s="32"/>
      <c r="U38" s="34"/>
    </row>
    <row r="39" spans="1:25">
      <c r="A39" s="4"/>
      <c r="B39" s="3"/>
      <c r="C39" s="2"/>
      <c r="D39" s="30">
        <v>13976</v>
      </c>
      <c r="E39" s="31" t="s">
        <v>64</v>
      </c>
      <c r="F39" s="32">
        <v>10</v>
      </c>
      <c r="G39" s="33">
        <v>10</v>
      </c>
      <c r="H39" s="32">
        <f t="shared" si="4"/>
        <v>0</v>
      </c>
      <c r="I39" s="34">
        <f t="shared" si="5"/>
        <v>1</v>
      </c>
      <c r="J39" s="35"/>
      <c r="K39" s="33"/>
      <c r="L39" s="32"/>
      <c r="M39" s="34"/>
      <c r="N39" s="32">
        <v>3</v>
      </c>
      <c r="O39" s="33">
        <v>3</v>
      </c>
      <c r="P39" s="32">
        <f>N39-O39</f>
        <v>0</v>
      </c>
      <c r="Q39" s="34">
        <f>O39/N39</f>
        <v>1</v>
      </c>
      <c r="R39" s="32"/>
      <c r="S39" s="33"/>
      <c r="T39" s="32"/>
      <c r="U39" s="34"/>
    </row>
    <row r="40" spans="1:25">
      <c r="A40" s="4"/>
      <c r="B40" s="3"/>
      <c r="C40" s="30" t="s">
        <v>65</v>
      </c>
      <c r="D40" s="30">
        <v>13483</v>
      </c>
      <c r="E40" s="31" t="s">
        <v>66</v>
      </c>
      <c r="F40" s="32">
        <v>10</v>
      </c>
      <c r="G40" s="33">
        <v>10</v>
      </c>
      <c r="H40" s="32">
        <f t="shared" si="4"/>
        <v>0</v>
      </c>
      <c r="I40" s="34">
        <f t="shared" si="5"/>
        <v>1</v>
      </c>
      <c r="J40" s="35"/>
      <c r="K40" s="33"/>
      <c r="L40" s="32"/>
      <c r="M40" s="34"/>
      <c r="N40" s="32"/>
      <c r="O40" s="33"/>
      <c r="P40" s="32"/>
      <c r="Q40" s="34"/>
      <c r="R40" s="32"/>
      <c r="S40" s="33"/>
      <c r="T40" s="32"/>
      <c r="U40" s="34"/>
    </row>
    <row r="41" spans="1:25">
      <c r="A41" s="4"/>
      <c r="B41" s="3">
        <v>8</v>
      </c>
      <c r="C41" s="2" t="s">
        <v>67</v>
      </c>
      <c r="D41" s="30">
        <v>8752</v>
      </c>
      <c r="E41" s="31" t="s">
        <v>68</v>
      </c>
      <c r="F41" s="32">
        <v>10</v>
      </c>
      <c r="G41" s="33">
        <v>10</v>
      </c>
      <c r="H41" s="32">
        <f t="shared" si="4"/>
        <v>0</v>
      </c>
      <c r="I41" s="34">
        <f t="shared" si="5"/>
        <v>1</v>
      </c>
      <c r="J41" s="35"/>
      <c r="K41" s="33"/>
      <c r="L41" s="32"/>
      <c r="M41" s="34"/>
      <c r="N41" s="32"/>
      <c r="O41" s="33"/>
      <c r="P41" s="32"/>
      <c r="Q41" s="34"/>
      <c r="R41" s="32"/>
      <c r="S41" s="33"/>
      <c r="T41" s="32"/>
      <c r="U41" s="34"/>
    </row>
    <row r="42" spans="1:25">
      <c r="A42" s="4"/>
      <c r="B42" s="3"/>
      <c r="C42" s="2"/>
      <c r="D42" s="30">
        <v>8945</v>
      </c>
      <c r="E42" s="31" t="s">
        <v>69</v>
      </c>
      <c r="F42" s="32">
        <v>6</v>
      </c>
      <c r="G42" s="33">
        <v>0</v>
      </c>
      <c r="H42" s="32">
        <f t="shared" si="4"/>
        <v>6</v>
      </c>
      <c r="I42" s="34">
        <f t="shared" si="5"/>
        <v>0</v>
      </c>
      <c r="J42" s="35"/>
      <c r="K42" s="33"/>
      <c r="L42" s="32"/>
      <c r="M42" s="34"/>
      <c r="N42" s="32"/>
      <c r="O42" s="33"/>
      <c r="P42" s="32"/>
      <c r="Q42" s="34"/>
      <c r="R42" s="32"/>
      <c r="S42" s="33"/>
      <c r="T42" s="32"/>
      <c r="U42" s="34"/>
    </row>
    <row r="43" spans="1:25">
      <c r="A43" s="4"/>
      <c r="B43" s="3"/>
      <c r="C43" s="2"/>
      <c r="D43" s="30">
        <v>8747</v>
      </c>
      <c r="E43" s="31" t="s">
        <v>70</v>
      </c>
      <c r="F43" s="32">
        <v>10</v>
      </c>
      <c r="G43" s="33">
        <v>10</v>
      </c>
      <c r="H43" s="32">
        <f t="shared" si="4"/>
        <v>0</v>
      </c>
      <c r="I43" s="34">
        <f t="shared" si="5"/>
        <v>1</v>
      </c>
      <c r="J43" s="35"/>
      <c r="K43" s="33"/>
      <c r="L43" s="32"/>
      <c r="M43" s="34"/>
      <c r="N43" s="32"/>
      <c r="O43" s="33"/>
      <c r="P43" s="32"/>
      <c r="Q43" s="34"/>
      <c r="R43" s="32"/>
      <c r="S43" s="33"/>
      <c r="T43" s="32"/>
      <c r="U43" s="34"/>
    </row>
    <row r="44" spans="1:25">
      <c r="A44" s="4"/>
      <c r="B44" s="3">
        <v>9</v>
      </c>
      <c r="C44" s="30" t="s">
        <v>71</v>
      </c>
      <c r="D44" s="30">
        <v>13091</v>
      </c>
      <c r="E44" s="31" t="s">
        <v>72</v>
      </c>
      <c r="F44" s="32">
        <v>3</v>
      </c>
      <c r="G44" s="33">
        <v>3</v>
      </c>
      <c r="H44" s="32">
        <f t="shared" si="4"/>
        <v>0</v>
      </c>
      <c r="I44" s="34">
        <f t="shared" si="5"/>
        <v>1</v>
      </c>
      <c r="J44" s="35">
        <v>2</v>
      </c>
      <c r="K44" s="33"/>
      <c r="L44" s="32">
        <f>J44-K44</f>
        <v>2</v>
      </c>
      <c r="M44" s="34">
        <f>K44/J44</f>
        <v>0</v>
      </c>
      <c r="N44" s="32"/>
      <c r="O44" s="33"/>
      <c r="P44" s="32"/>
      <c r="Q44" s="34"/>
      <c r="R44" s="32"/>
      <c r="S44" s="33"/>
      <c r="T44" s="32"/>
      <c r="U44" s="34"/>
    </row>
    <row r="45" spans="1:25">
      <c r="A45" s="4"/>
      <c r="B45" s="3"/>
      <c r="C45" s="2" t="s">
        <v>73</v>
      </c>
      <c r="D45" s="30">
        <v>8473</v>
      </c>
      <c r="E45" s="31" t="s">
        <v>74</v>
      </c>
      <c r="F45" s="32">
        <v>12</v>
      </c>
      <c r="G45" s="33">
        <v>12</v>
      </c>
      <c r="H45" s="32">
        <f t="shared" si="4"/>
        <v>0</v>
      </c>
      <c r="I45" s="34">
        <f t="shared" si="5"/>
        <v>1</v>
      </c>
      <c r="J45" s="35"/>
      <c r="K45" s="33"/>
      <c r="L45" s="32"/>
      <c r="M45" s="34"/>
      <c r="N45" s="32">
        <v>1</v>
      </c>
      <c r="O45" s="33">
        <v>1</v>
      </c>
      <c r="P45" s="32">
        <f>N45-O45</f>
        <v>0</v>
      </c>
      <c r="Q45" s="34">
        <f>O45/N45</f>
        <v>1</v>
      </c>
      <c r="R45" s="32">
        <v>0</v>
      </c>
      <c r="S45" s="33"/>
      <c r="T45" s="32">
        <f>R45-S45</f>
        <v>0</v>
      </c>
      <c r="U45" s="34" t="e">
        <f>S45/R45</f>
        <v>#DIV/0!</v>
      </c>
    </row>
    <row r="46" spans="1:25">
      <c r="A46" s="4"/>
      <c r="B46" s="3"/>
      <c r="C46" s="2"/>
      <c r="D46" s="30">
        <v>8639</v>
      </c>
      <c r="E46" s="31" t="s">
        <v>75</v>
      </c>
      <c r="F46" s="32">
        <v>30</v>
      </c>
      <c r="G46" s="33">
        <v>23</v>
      </c>
      <c r="H46" s="32">
        <f t="shared" si="4"/>
        <v>7</v>
      </c>
      <c r="I46" s="34">
        <f t="shared" si="5"/>
        <v>0.76666666666666672</v>
      </c>
      <c r="J46" s="35"/>
      <c r="K46" s="33"/>
      <c r="L46" s="32"/>
      <c r="M46" s="34"/>
      <c r="N46" s="32"/>
      <c r="O46" s="33"/>
      <c r="P46" s="32"/>
      <c r="Q46" s="34"/>
      <c r="R46" s="32"/>
      <c r="S46" s="33"/>
      <c r="T46" s="32"/>
      <c r="U46" s="34"/>
    </row>
    <row r="47" spans="1:25">
      <c r="A47" s="4"/>
      <c r="B47" s="3">
        <v>10</v>
      </c>
      <c r="C47" s="2" t="s">
        <v>76</v>
      </c>
      <c r="D47" s="30">
        <v>1981</v>
      </c>
      <c r="E47" s="31" t="s">
        <v>77</v>
      </c>
      <c r="F47" s="32">
        <v>5</v>
      </c>
      <c r="G47" s="33">
        <v>1</v>
      </c>
      <c r="H47" s="32">
        <f t="shared" si="4"/>
        <v>4</v>
      </c>
      <c r="I47" s="34">
        <f t="shared" si="5"/>
        <v>0.2</v>
      </c>
      <c r="J47" s="35"/>
      <c r="K47" s="33"/>
      <c r="L47" s="32"/>
      <c r="M47" s="34"/>
      <c r="N47" s="32"/>
      <c r="O47" s="33"/>
      <c r="P47" s="32"/>
      <c r="Q47" s="34"/>
      <c r="R47" s="32"/>
      <c r="S47" s="33"/>
      <c r="T47" s="32"/>
      <c r="U47" s="34"/>
    </row>
    <row r="48" spans="1:25">
      <c r="A48" s="4"/>
      <c r="B48" s="3"/>
      <c r="C48" s="2"/>
      <c r="D48" s="30">
        <v>1944</v>
      </c>
      <c r="E48" s="31" t="s">
        <v>78</v>
      </c>
      <c r="F48" s="32">
        <v>9</v>
      </c>
      <c r="G48" s="33">
        <v>9</v>
      </c>
      <c r="H48" s="32">
        <f t="shared" si="4"/>
        <v>0</v>
      </c>
      <c r="I48" s="34">
        <f t="shared" si="5"/>
        <v>1</v>
      </c>
      <c r="J48" s="35">
        <v>14</v>
      </c>
      <c r="K48" s="33">
        <v>14</v>
      </c>
      <c r="L48" s="32">
        <f>J48-K48</f>
        <v>0</v>
      </c>
      <c r="M48" s="34">
        <f>K48/J48</f>
        <v>1</v>
      </c>
      <c r="N48" s="32"/>
      <c r="O48" s="33"/>
      <c r="P48" s="32"/>
      <c r="Q48" s="34"/>
      <c r="R48" s="32"/>
      <c r="S48" s="33"/>
      <c r="T48" s="32"/>
      <c r="U48" s="34"/>
    </row>
    <row r="49" spans="1:25">
      <c r="A49" s="4"/>
      <c r="B49" s="3"/>
      <c r="C49" s="2"/>
      <c r="D49" s="30">
        <v>2038</v>
      </c>
      <c r="E49" s="31" t="s">
        <v>79</v>
      </c>
      <c r="F49" s="32">
        <v>8</v>
      </c>
      <c r="G49" s="33">
        <v>7</v>
      </c>
      <c r="H49" s="32">
        <f t="shared" si="4"/>
        <v>1</v>
      </c>
      <c r="I49" s="34">
        <f t="shared" si="5"/>
        <v>0.875</v>
      </c>
      <c r="J49" s="35"/>
      <c r="K49" s="33"/>
      <c r="L49" s="32"/>
      <c r="M49" s="34"/>
      <c r="N49" s="32">
        <v>2</v>
      </c>
      <c r="O49" s="33">
        <v>1</v>
      </c>
      <c r="P49" s="32">
        <f>N49-O49</f>
        <v>1</v>
      </c>
      <c r="Q49" s="34">
        <f>O49/N49</f>
        <v>0.5</v>
      </c>
      <c r="R49" s="32"/>
      <c r="S49" s="33"/>
      <c r="T49" s="32"/>
      <c r="U49" s="34"/>
    </row>
    <row r="50" spans="1:25">
      <c r="A50" s="4"/>
      <c r="B50" s="3"/>
      <c r="C50" s="2"/>
      <c r="D50" s="30">
        <v>1987</v>
      </c>
      <c r="E50" s="31" t="s">
        <v>80</v>
      </c>
      <c r="F50" s="32">
        <v>14</v>
      </c>
      <c r="G50" s="33">
        <v>14</v>
      </c>
      <c r="H50" s="32">
        <f t="shared" si="4"/>
        <v>0</v>
      </c>
      <c r="I50" s="34">
        <f t="shared" si="5"/>
        <v>1</v>
      </c>
      <c r="J50" s="35">
        <v>5</v>
      </c>
      <c r="K50" s="33">
        <v>5</v>
      </c>
      <c r="L50" s="32">
        <f>J50-K50</f>
        <v>0</v>
      </c>
      <c r="M50" s="34">
        <f>K50/J50</f>
        <v>1</v>
      </c>
      <c r="N50" s="32">
        <v>5</v>
      </c>
      <c r="O50" s="33">
        <v>4</v>
      </c>
      <c r="P50" s="32">
        <f>N50-O50</f>
        <v>1</v>
      </c>
      <c r="Q50" s="34">
        <f>O50/N50</f>
        <v>0.8</v>
      </c>
      <c r="R50" s="32"/>
      <c r="S50" s="33"/>
      <c r="T50" s="32"/>
      <c r="U50" s="34"/>
    </row>
    <row r="51" spans="1:25">
      <c r="A51" s="4"/>
      <c r="B51" s="3"/>
      <c r="C51" s="2"/>
      <c r="D51" s="30">
        <v>2055</v>
      </c>
      <c r="E51" s="31" t="s">
        <v>81</v>
      </c>
      <c r="F51" s="32">
        <v>5</v>
      </c>
      <c r="G51" s="33">
        <v>4</v>
      </c>
      <c r="H51" s="32">
        <f t="shared" si="4"/>
        <v>1</v>
      </c>
      <c r="I51" s="34">
        <f t="shared" si="5"/>
        <v>0.8</v>
      </c>
      <c r="J51" s="35">
        <v>1</v>
      </c>
      <c r="K51" s="33"/>
      <c r="L51" s="32">
        <f>J51-K51</f>
        <v>1</v>
      </c>
      <c r="M51" s="34">
        <f>K51/J51</f>
        <v>0</v>
      </c>
      <c r="N51" s="32">
        <v>2</v>
      </c>
      <c r="O51" s="33">
        <v>0</v>
      </c>
      <c r="P51" s="32">
        <f>N51-O51</f>
        <v>2</v>
      </c>
      <c r="Q51" s="34">
        <f>O51/N51</f>
        <v>0</v>
      </c>
      <c r="R51" s="32"/>
      <c r="S51" s="33"/>
      <c r="T51" s="32"/>
      <c r="U51" s="34"/>
    </row>
    <row r="52" spans="1:25">
      <c r="A52" s="4"/>
      <c r="B52" s="29">
        <v>20</v>
      </c>
      <c r="C52" s="30" t="s">
        <v>82</v>
      </c>
      <c r="D52" s="30">
        <v>17277</v>
      </c>
      <c r="E52" s="31" t="s">
        <v>83</v>
      </c>
      <c r="F52" s="32">
        <v>20</v>
      </c>
      <c r="G52" s="33">
        <v>20</v>
      </c>
      <c r="H52" s="32">
        <f t="shared" si="4"/>
        <v>0</v>
      </c>
      <c r="I52" s="34">
        <f t="shared" si="5"/>
        <v>1</v>
      </c>
      <c r="J52" s="35"/>
      <c r="K52" s="33"/>
      <c r="L52" s="32"/>
      <c r="M52" s="34"/>
      <c r="N52" s="32"/>
      <c r="O52" s="33"/>
      <c r="P52" s="32"/>
      <c r="Q52" s="34"/>
      <c r="R52" s="32"/>
      <c r="S52" s="33"/>
      <c r="T52" s="32"/>
      <c r="U52" s="34"/>
    </row>
    <row r="53" spans="1:25">
      <c r="A53" s="5" t="s">
        <v>84</v>
      </c>
      <c r="B53" s="5"/>
      <c r="C53" s="5"/>
      <c r="D53" s="5"/>
      <c r="E53" s="5"/>
      <c r="F53" s="16">
        <f>SUM(F38:F52)</f>
        <v>160</v>
      </c>
      <c r="G53" s="16">
        <f>SUM(G38:G52)</f>
        <v>133</v>
      </c>
      <c r="H53" s="16">
        <f>SUM(H38:H52)</f>
        <v>27</v>
      </c>
      <c r="I53" s="27">
        <f t="shared" si="5"/>
        <v>0.83125000000000004</v>
      </c>
      <c r="J53" s="16">
        <f>SUM(J38:J52)</f>
        <v>22</v>
      </c>
      <c r="K53" s="16">
        <f>SUM(K38:K52)</f>
        <v>19</v>
      </c>
      <c r="L53" s="16">
        <f>SUM(L38:L52)</f>
        <v>3</v>
      </c>
      <c r="M53" s="27">
        <f>K53/J53</f>
        <v>0.86363636363636365</v>
      </c>
      <c r="N53" s="16">
        <f>SUM(N38:N52)</f>
        <v>20</v>
      </c>
      <c r="O53" s="16">
        <f>SUM(O38:O52)</f>
        <v>9</v>
      </c>
      <c r="P53" s="16">
        <f>N53-O53</f>
        <v>11</v>
      </c>
      <c r="Q53" s="27">
        <f>O53/N53</f>
        <v>0.45</v>
      </c>
      <c r="R53" s="16">
        <f>SUM(R38:R52)</f>
        <v>0</v>
      </c>
      <c r="S53" s="16">
        <f>SUM(S38:S52)</f>
        <v>0</v>
      </c>
      <c r="T53" s="16">
        <f>R53-S53</f>
        <v>0</v>
      </c>
      <c r="U53" s="27" t="e">
        <f>S53/R53</f>
        <v>#DIV/0!</v>
      </c>
      <c r="V53" s="28"/>
      <c r="W53" s="28"/>
      <c r="X53" s="28"/>
      <c r="Y53" s="28"/>
    </row>
    <row r="54" spans="1:25">
      <c r="A54" s="1" t="s">
        <v>85</v>
      </c>
      <c r="B54" s="148">
        <v>11</v>
      </c>
      <c r="C54" s="149" t="s">
        <v>86</v>
      </c>
      <c r="D54" s="37">
        <v>1643</v>
      </c>
      <c r="E54" s="38" t="s">
        <v>87</v>
      </c>
      <c r="F54" s="39">
        <v>7</v>
      </c>
      <c r="G54" s="40">
        <v>7</v>
      </c>
      <c r="H54" s="39">
        <f t="shared" ref="H54:H69" si="6">F54-G54</f>
        <v>0</v>
      </c>
      <c r="I54" s="41">
        <f t="shared" si="5"/>
        <v>1</v>
      </c>
      <c r="J54" s="39">
        <v>0</v>
      </c>
      <c r="K54" s="40"/>
      <c r="L54" s="39">
        <f>J54-K54</f>
        <v>0</v>
      </c>
      <c r="M54" s="41"/>
      <c r="N54" s="39">
        <v>3</v>
      </c>
      <c r="O54" s="40">
        <v>1</v>
      </c>
      <c r="P54" s="39">
        <v>3</v>
      </c>
      <c r="Q54" s="41">
        <f>O54/N54</f>
        <v>0.33333333333333331</v>
      </c>
      <c r="R54" s="41"/>
      <c r="S54" s="42"/>
      <c r="T54" s="41"/>
      <c r="U54" s="41"/>
    </row>
    <row r="55" spans="1:25">
      <c r="A55" s="1"/>
      <c r="B55" s="148"/>
      <c r="C55" s="149"/>
      <c r="D55" s="37">
        <v>1634</v>
      </c>
      <c r="E55" s="38" t="s">
        <v>88</v>
      </c>
      <c r="F55" s="39">
        <v>7</v>
      </c>
      <c r="G55" s="40">
        <v>7</v>
      </c>
      <c r="H55" s="39">
        <f t="shared" si="6"/>
        <v>0</v>
      </c>
      <c r="I55" s="41">
        <f t="shared" si="5"/>
        <v>1</v>
      </c>
      <c r="J55" s="39">
        <v>0</v>
      </c>
      <c r="K55" s="40"/>
      <c r="L55" s="39">
        <f>J55-K55</f>
        <v>0</v>
      </c>
      <c r="M55" s="41" t="e">
        <f>K55/J55</f>
        <v>#DIV/0!</v>
      </c>
      <c r="N55" s="39"/>
      <c r="O55" s="40"/>
      <c r="P55" s="39"/>
      <c r="Q55" s="41"/>
      <c r="R55" s="41"/>
      <c r="S55" s="42"/>
      <c r="T55" s="41"/>
      <c r="U55" s="41"/>
    </row>
    <row r="56" spans="1:25">
      <c r="A56" s="1"/>
      <c r="B56" s="148">
        <v>12</v>
      </c>
      <c r="C56" s="149" t="s">
        <v>89</v>
      </c>
      <c r="D56" s="37">
        <v>17694</v>
      </c>
      <c r="E56" s="38" t="s">
        <v>90</v>
      </c>
      <c r="F56" s="39">
        <v>10</v>
      </c>
      <c r="G56" s="40">
        <v>10</v>
      </c>
      <c r="H56" s="39">
        <f t="shared" si="6"/>
        <v>0</v>
      </c>
      <c r="I56" s="41">
        <f t="shared" si="5"/>
        <v>1</v>
      </c>
      <c r="J56" s="39"/>
      <c r="K56" s="40"/>
      <c r="L56" s="39"/>
      <c r="M56" s="41"/>
      <c r="N56" s="39">
        <v>2</v>
      </c>
      <c r="O56" s="40">
        <v>2</v>
      </c>
      <c r="P56" s="39">
        <f>N56-O56</f>
        <v>0</v>
      </c>
      <c r="Q56" s="41">
        <f>O56/N56</f>
        <v>1</v>
      </c>
      <c r="R56" s="41"/>
      <c r="S56" s="42"/>
      <c r="T56" s="41"/>
      <c r="U56" s="41"/>
    </row>
    <row r="57" spans="1:25">
      <c r="A57" s="1"/>
      <c r="B57" s="148"/>
      <c r="C57" s="149"/>
      <c r="D57" s="37">
        <v>17724</v>
      </c>
      <c r="E57" s="38" t="s">
        <v>91</v>
      </c>
      <c r="F57" s="39">
        <v>10</v>
      </c>
      <c r="G57" s="40">
        <v>4</v>
      </c>
      <c r="H57" s="39">
        <f t="shared" si="6"/>
        <v>6</v>
      </c>
      <c r="I57" s="41">
        <f t="shared" si="5"/>
        <v>0.4</v>
      </c>
      <c r="J57" s="39"/>
      <c r="K57" s="40"/>
      <c r="L57" s="39"/>
      <c r="M57" s="41"/>
      <c r="N57" s="39"/>
      <c r="O57" s="40"/>
      <c r="P57" s="39"/>
      <c r="Q57" s="41"/>
      <c r="R57" s="41"/>
      <c r="S57" s="42"/>
      <c r="T57" s="41"/>
      <c r="U57" s="41"/>
    </row>
    <row r="58" spans="1:25">
      <c r="A58" s="1"/>
      <c r="B58" s="148"/>
      <c r="C58" s="149"/>
      <c r="D58" s="37">
        <v>17695</v>
      </c>
      <c r="E58" s="38" t="s">
        <v>92</v>
      </c>
      <c r="F58" s="39">
        <v>10</v>
      </c>
      <c r="G58" s="40">
        <v>10</v>
      </c>
      <c r="H58" s="39">
        <f t="shared" si="6"/>
        <v>0</v>
      </c>
      <c r="I58" s="41">
        <f t="shared" si="5"/>
        <v>1</v>
      </c>
      <c r="J58" s="39"/>
      <c r="K58" s="40"/>
      <c r="L58" s="39"/>
      <c r="M58" s="41"/>
      <c r="N58" s="39">
        <v>2</v>
      </c>
      <c r="O58" s="40">
        <v>2</v>
      </c>
      <c r="P58" s="39">
        <f>N58-O58</f>
        <v>0</v>
      </c>
      <c r="Q58" s="41">
        <f>O58/N58</f>
        <v>1</v>
      </c>
      <c r="R58" s="41"/>
      <c r="S58" s="42"/>
      <c r="T58" s="41"/>
      <c r="U58" s="41"/>
    </row>
    <row r="59" spans="1:25">
      <c r="A59" s="1"/>
      <c r="B59" s="148"/>
      <c r="C59" s="149"/>
      <c r="D59" s="37">
        <v>24293</v>
      </c>
      <c r="E59" s="38" t="s">
        <v>93</v>
      </c>
      <c r="F59" s="39">
        <v>14</v>
      </c>
      <c r="G59" s="40">
        <v>3</v>
      </c>
      <c r="H59" s="39">
        <f t="shared" si="6"/>
        <v>11</v>
      </c>
      <c r="I59" s="41">
        <f t="shared" si="5"/>
        <v>0.21428571428571427</v>
      </c>
      <c r="J59" s="39"/>
      <c r="K59" s="40"/>
      <c r="L59" s="39"/>
      <c r="M59" s="41"/>
      <c r="N59" s="39"/>
      <c r="O59" s="40"/>
      <c r="P59" s="39"/>
      <c r="Q59" s="41"/>
      <c r="R59" s="41"/>
      <c r="S59" s="42"/>
      <c r="T59" s="41"/>
      <c r="U59" s="41"/>
    </row>
    <row r="60" spans="1:25">
      <c r="A60" s="1"/>
      <c r="B60" s="148">
        <v>13</v>
      </c>
      <c r="C60" s="149" t="s">
        <v>94</v>
      </c>
      <c r="D60" s="37">
        <v>2631</v>
      </c>
      <c r="E60" s="38" t="s">
        <v>95</v>
      </c>
      <c r="F60" s="39">
        <v>8</v>
      </c>
      <c r="G60" s="40">
        <v>8</v>
      </c>
      <c r="H60" s="39">
        <f t="shared" si="6"/>
        <v>0</v>
      </c>
      <c r="I60" s="41">
        <f t="shared" ref="I60:I86" si="7">G60/F60</f>
        <v>1</v>
      </c>
      <c r="J60" s="39"/>
      <c r="K60" s="40"/>
      <c r="L60" s="39"/>
      <c r="M60" s="41"/>
      <c r="N60" s="39"/>
      <c r="O60" s="40"/>
      <c r="P60" s="39"/>
      <c r="Q60" s="41"/>
      <c r="R60" s="41"/>
      <c r="S60" s="42"/>
      <c r="T60" s="41"/>
      <c r="U60" s="41"/>
    </row>
    <row r="61" spans="1:25">
      <c r="A61" s="1"/>
      <c r="B61" s="148"/>
      <c r="C61" s="149"/>
      <c r="D61" s="37">
        <v>2619</v>
      </c>
      <c r="E61" s="38" t="s">
        <v>96</v>
      </c>
      <c r="F61" s="39">
        <v>8</v>
      </c>
      <c r="G61" s="40">
        <v>6</v>
      </c>
      <c r="H61" s="39">
        <f t="shared" si="6"/>
        <v>2</v>
      </c>
      <c r="I61" s="41">
        <f t="shared" si="7"/>
        <v>0.75</v>
      </c>
      <c r="J61" s="39">
        <v>2</v>
      </c>
      <c r="K61" s="40"/>
      <c r="L61" s="39">
        <f>J61-K61</f>
        <v>2</v>
      </c>
      <c r="M61" s="41">
        <f>K61/J61</f>
        <v>0</v>
      </c>
      <c r="N61" s="39"/>
      <c r="O61" s="40"/>
      <c r="P61" s="39"/>
      <c r="Q61" s="41"/>
      <c r="R61" s="41"/>
      <c r="S61" s="42"/>
      <c r="T61" s="41"/>
      <c r="U61" s="41"/>
    </row>
    <row r="62" spans="1:25">
      <c r="A62" s="1"/>
      <c r="B62" s="36">
        <v>14</v>
      </c>
      <c r="C62" s="37" t="s">
        <v>97</v>
      </c>
      <c r="D62" s="37">
        <v>13825</v>
      </c>
      <c r="E62" s="38" t="s">
        <v>98</v>
      </c>
      <c r="F62" s="39">
        <v>10</v>
      </c>
      <c r="G62" s="40">
        <v>9</v>
      </c>
      <c r="H62" s="39">
        <f t="shared" si="6"/>
        <v>1</v>
      </c>
      <c r="I62" s="41">
        <f t="shared" si="7"/>
        <v>0.9</v>
      </c>
      <c r="J62" s="39"/>
      <c r="K62" s="40"/>
      <c r="L62" s="39"/>
      <c r="M62" s="41"/>
      <c r="N62" s="39">
        <v>1</v>
      </c>
      <c r="O62" s="40">
        <v>1</v>
      </c>
      <c r="P62" s="39">
        <f>N62-O62</f>
        <v>0</v>
      </c>
      <c r="Q62" s="41">
        <f>O62/N62</f>
        <v>1</v>
      </c>
      <c r="R62" s="41"/>
      <c r="S62" s="42"/>
      <c r="T62" s="41"/>
      <c r="U62" s="41"/>
    </row>
    <row r="63" spans="1:25">
      <c r="A63" s="1"/>
      <c r="B63" s="148">
        <v>15</v>
      </c>
      <c r="C63" s="149" t="s">
        <v>99</v>
      </c>
      <c r="D63" s="37">
        <v>12228</v>
      </c>
      <c r="E63" s="38" t="s">
        <v>100</v>
      </c>
      <c r="F63" s="39">
        <v>6</v>
      </c>
      <c r="G63" s="40">
        <v>6</v>
      </c>
      <c r="H63" s="39">
        <f t="shared" si="6"/>
        <v>0</v>
      </c>
      <c r="I63" s="41">
        <f t="shared" si="7"/>
        <v>1</v>
      </c>
      <c r="J63" s="39"/>
      <c r="K63" s="40"/>
      <c r="L63" s="39"/>
      <c r="M63" s="41"/>
      <c r="N63" s="39"/>
      <c r="O63" s="40"/>
      <c r="P63" s="39"/>
      <c r="Q63" s="41"/>
      <c r="R63" s="41"/>
      <c r="S63" s="42"/>
      <c r="T63" s="41"/>
      <c r="U63" s="41"/>
    </row>
    <row r="64" spans="1:25">
      <c r="A64" s="1"/>
      <c r="B64" s="148"/>
      <c r="C64" s="149"/>
      <c r="D64" s="37">
        <v>12515</v>
      </c>
      <c r="E64" s="38" t="s">
        <v>101</v>
      </c>
      <c r="F64" s="39">
        <v>6</v>
      </c>
      <c r="G64" s="40">
        <v>5</v>
      </c>
      <c r="H64" s="39">
        <f t="shared" si="6"/>
        <v>1</v>
      </c>
      <c r="I64" s="41">
        <f t="shared" si="7"/>
        <v>0.83333333333333337</v>
      </c>
      <c r="J64" s="39"/>
      <c r="K64" s="40"/>
      <c r="L64" s="39"/>
      <c r="M64" s="41"/>
      <c r="N64" s="39"/>
      <c r="O64" s="40"/>
      <c r="P64" s="39"/>
      <c r="Q64" s="41"/>
      <c r="R64" s="41"/>
      <c r="S64" s="42"/>
      <c r="T64" s="41"/>
      <c r="U64" s="41"/>
    </row>
    <row r="65" spans="1:25">
      <c r="A65" s="1"/>
      <c r="B65" s="148"/>
      <c r="C65" s="149"/>
      <c r="D65" s="37">
        <v>12127</v>
      </c>
      <c r="E65" s="38" t="s">
        <v>102</v>
      </c>
      <c r="F65" s="39">
        <v>8</v>
      </c>
      <c r="G65" s="40">
        <v>8</v>
      </c>
      <c r="H65" s="39">
        <f t="shared" si="6"/>
        <v>0</v>
      </c>
      <c r="I65" s="41">
        <f t="shared" si="7"/>
        <v>1</v>
      </c>
      <c r="J65" s="39"/>
      <c r="K65" s="40"/>
      <c r="L65" s="39"/>
      <c r="M65" s="41"/>
      <c r="N65" s="39">
        <v>6</v>
      </c>
      <c r="O65" s="40">
        <v>6</v>
      </c>
      <c r="P65" s="39">
        <f>N65-O65</f>
        <v>0</v>
      </c>
      <c r="Q65" s="41">
        <f>O65/N65</f>
        <v>1</v>
      </c>
      <c r="R65" s="41"/>
      <c r="S65" s="42"/>
      <c r="T65" s="41"/>
      <c r="U65" s="41"/>
    </row>
    <row r="66" spans="1:25">
      <c r="A66" s="1"/>
      <c r="B66" s="148"/>
      <c r="C66" s="149"/>
      <c r="D66" s="37">
        <v>12227</v>
      </c>
      <c r="E66" s="38" t="s">
        <v>103</v>
      </c>
      <c r="F66" s="39">
        <v>14</v>
      </c>
      <c r="G66" s="40">
        <v>14</v>
      </c>
      <c r="H66" s="39">
        <f t="shared" si="6"/>
        <v>0</v>
      </c>
      <c r="I66" s="41">
        <f t="shared" si="7"/>
        <v>1</v>
      </c>
      <c r="J66" s="39"/>
      <c r="K66" s="40"/>
      <c r="L66" s="39"/>
      <c r="M66" s="41"/>
      <c r="N66" s="39">
        <v>2</v>
      </c>
      <c r="O66" s="40">
        <v>1</v>
      </c>
      <c r="P66" s="39">
        <f>N66-O66</f>
        <v>1</v>
      </c>
      <c r="Q66" s="41">
        <f>O66/N66</f>
        <v>0.5</v>
      </c>
      <c r="R66" s="41"/>
      <c r="S66" s="42"/>
      <c r="T66" s="41"/>
      <c r="U66" s="41"/>
    </row>
    <row r="67" spans="1:25">
      <c r="A67" s="1"/>
      <c r="B67" s="148"/>
      <c r="C67" s="149"/>
      <c r="D67" s="37"/>
      <c r="E67" s="38" t="s">
        <v>104</v>
      </c>
      <c r="F67" s="39">
        <v>10</v>
      </c>
      <c r="G67" s="40">
        <v>0</v>
      </c>
      <c r="H67" s="39">
        <f t="shared" si="6"/>
        <v>10</v>
      </c>
      <c r="I67" s="41">
        <f t="shared" si="7"/>
        <v>0</v>
      </c>
      <c r="J67" s="39"/>
      <c r="K67" s="40"/>
      <c r="L67" s="39"/>
      <c r="M67" s="41"/>
      <c r="N67" s="39"/>
      <c r="O67" s="40"/>
      <c r="P67" s="39"/>
      <c r="Q67" s="41"/>
      <c r="R67" s="41"/>
      <c r="S67" s="42"/>
      <c r="T67" s="41"/>
      <c r="U67" s="41"/>
    </row>
    <row r="68" spans="1:25">
      <c r="A68" s="1"/>
      <c r="B68" s="148"/>
      <c r="C68" s="149"/>
      <c r="D68" s="37">
        <v>12100</v>
      </c>
      <c r="E68" s="38" t="s">
        <v>105</v>
      </c>
      <c r="F68" s="39">
        <v>22</v>
      </c>
      <c r="G68" s="40">
        <v>8</v>
      </c>
      <c r="H68" s="39">
        <f t="shared" si="6"/>
        <v>14</v>
      </c>
      <c r="I68" s="41">
        <f t="shared" si="7"/>
        <v>0.36363636363636365</v>
      </c>
      <c r="J68" s="39"/>
      <c r="K68" s="40"/>
      <c r="L68" s="39"/>
      <c r="M68" s="41"/>
      <c r="N68" s="39">
        <v>2</v>
      </c>
      <c r="O68" s="40">
        <v>2</v>
      </c>
      <c r="P68" s="39">
        <f>N68-O68</f>
        <v>0</v>
      </c>
      <c r="Q68" s="41">
        <f>O68/N68</f>
        <v>1</v>
      </c>
      <c r="R68" s="41"/>
      <c r="S68" s="42"/>
      <c r="T68" s="41"/>
      <c r="U68" s="41"/>
    </row>
    <row r="69" spans="1:25">
      <c r="A69" s="1"/>
      <c r="B69" s="148"/>
      <c r="C69" s="37" t="s">
        <v>106</v>
      </c>
      <c r="D69" s="37">
        <v>16816</v>
      </c>
      <c r="E69" s="38" t="s">
        <v>107</v>
      </c>
      <c r="F69" s="39">
        <v>15</v>
      </c>
      <c r="G69" s="40">
        <v>7</v>
      </c>
      <c r="H69" s="39">
        <f t="shared" si="6"/>
        <v>8</v>
      </c>
      <c r="I69" s="41">
        <f t="shared" si="7"/>
        <v>0.46666666666666667</v>
      </c>
      <c r="J69" s="39"/>
      <c r="K69" s="40"/>
      <c r="L69" s="39"/>
      <c r="M69" s="41"/>
      <c r="N69" s="39">
        <v>2</v>
      </c>
      <c r="O69" s="40">
        <v>1</v>
      </c>
      <c r="P69" s="39">
        <f>N69-O69</f>
        <v>1</v>
      </c>
      <c r="Q69" s="41">
        <f>O69/N69</f>
        <v>0.5</v>
      </c>
      <c r="R69" s="43">
        <v>2</v>
      </c>
      <c r="S69" s="42"/>
      <c r="T69" s="41">
        <f>S69/R69</f>
        <v>0</v>
      </c>
      <c r="U69" s="41"/>
    </row>
    <row r="70" spans="1:25">
      <c r="A70" s="5" t="s">
        <v>108</v>
      </c>
      <c r="B70" s="5"/>
      <c r="C70" s="5"/>
      <c r="D70" s="5"/>
      <c r="E70" s="5"/>
      <c r="F70" s="16">
        <f>SUM(F54:F69)</f>
        <v>165</v>
      </c>
      <c r="G70" s="16">
        <f>SUM(G54:G69)</f>
        <v>112</v>
      </c>
      <c r="H70" s="16">
        <f>SUM(H54:H69)</f>
        <v>53</v>
      </c>
      <c r="I70" s="27">
        <f t="shared" si="7"/>
        <v>0.67878787878787883</v>
      </c>
      <c r="J70" s="16">
        <f>SUM(J54:J69)</f>
        <v>2</v>
      </c>
      <c r="K70" s="16">
        <f>SUM(K54:K69)</f>
        <v>0</v>
      </c>
      <c r="L70" s="16">
        <f>J70-K70</f>
        <v>2</v>
      </c>
      <c r="M70" s="27">
        <f>K70/J70</f>
        <v>0</v>
      </c>
      <c r="N70" s="16">
        <f>SUM(N54:N69)</f>
        <v>20</v>
      </c>
      <c r="O70" s="16">
        <f>SUM(O54:O69)</f>
        <v>16</v>
      </c>
      <c r="P70" s="16">
        <f>SUM(P54:P69)</f>
        <v>5</v>
      </c>
      <c r="Q70" s="27">
        <f>O70/N70</f>
        <v>0.8</v>
      </c>
      <c r="R70" s="27"/>
      <c r="S70" s="27"/>
      <c r="T70" s="27"/>
      <c r="U70" s="27"/>
      <c r="V70" s="44"/>
      <c r="W70" s="44"/>
      <c r="X70" s="44"/>
      <c r="Y70" s="44"/>
    </row>
    <row r="71" spans="1:25">
      <c r="A71" s="150" t="s">
        <v>109</v>
      </c>
      <c r="B71" s="5">
        <v>16</v>
      </c>
      <c r="C71" s="12" t="s">
        <v>110</v>
      </c>
      <c r="D71" s="15">
        <v>254</v>
      </c>
      <c r="E71" s="45" t="s">
        <v>111</v>
      </c>
      <c r="F71" s="46">
        <v>2</v>
      </c>
      <c r="G71" s="47">
        <v>0</v>
      </c>
      <c r="H71" s="46">
        <f t="shared" ref="H71:H84" si="8">F71-G71</f>
        <v>2</v>
      </c>
      <c r="I71" s="48">
        <f t="shared" si="7"/>
        <v>0</v>
      </c>
      <c r="J71" s="49"/>
      <c r="K71" s="47"/>
      <c r="L71" s="46"/>
      <c r="M71" s="48"/>
      <c r="N71" s="46">
        <v>2</v>
      </c>
      <c r="O71" s="47">
        <v>1</v>
      </c>
      <c r="P71" s="46">
        <f>N71-O71</f>
        <v>1</v>
      </c>
      <c r="Q71" s="48">
        <f>O71/N71</f>
        <v>0.5</v>
      </c>
      <c r="R71" s="48"/>
      <c r="S71" s="50"/>
      <c r="T71" s="48"/>
      <c r="U71" s="48"/>
    </row>
    <row r="72" spans="1:25">
      <c r="A72" s="150"/>
      <c r="B72" s="5"/>
      <c r="C72" s="12"/>
      <c r="D72" s="15">
        <v>348</v>
      </c>
      <c r="E72" s="45" t="s">
        <v>112</v>
      </c>
      <c r="F72" s="46">
        <v>14</v>
      </c>
      <c r="G72" s="47">
        <v>14</v>
      </c>
      <c r="H72" s="46">
        <f t="shared" si="8"/>
        <v>0</v>
      </c>
      <c r="I72" s="48">
        <f t="shared" si="7"/>
        <v>1</v>
      </c>
      <c r="J72" s="49"/>
      <c r="K72" s="47"/>
      <c r="L72" s="46"/>
      <c r="M72" s="48"/>
      <c r="N72" s="46"/>
      <c r="O72" s="47"/>
      <c r="P72" s="46"/>
      <c r="Q72" s="48"/>
      <c r="R72" s="48"/>
      <c r="S72" s="50"/>
      <c r="T72" s="48"/>
      <c r="U72" s="48"/>
    </row>
    <row r="73" spans="1:25">
      <c r="A73" s="150"/>
      <c r="B73" s="5"/>
      <c r="C73" s="12" t="s">
        <v>113</v>
      </c>
      <c r="D73" s="15">
        <v>646</v>
      </c>
      <c r="E73" s="45" t="s">
        <v>114</v>
      </c>
      <c r="F73" s="46">
        <v>5</v>
      </c>
      <c r="G73" s="47">
        <v>3</v>
      </c>
      <c r="H73" s="46">
        <f t="shared" si="8"/>
        <v>2</v>
      </c>
      <c r="I73" s="48">
        <f t="shared" si="7"/>
        <v>0.6</v>
      </c>
      <c r="J73" s="49">
        <v>5</v>
      </c>
      <c r="K73" s="47"/>
      <c r="L73" s="46">
        <f>J73-K73</f>
        <v>5</v>
      </c>
      <c r="M73" s="48">
        <f>K73/J73</f>
        <v>0</v>
      </c>
      <c r="N73" s="46"/>
      <c r="O73" s="47"/>
      <c r="P73" s="46"/>
      <c r="Q73" s="48"/>
      <c r="R73" s="48"/>
      <c r="S73" s="50"/>
      <c r="T73" s="48"/>
      <c r="U73" s="48"/>
    </row>
    <row r="74" spans="1:25">
      <c r="A74" s="150"/>
      <c r="B74" s="5"/>
      <c r="C74" s="12"/>
      <c r="D74" s="15">
        <v>656</v>
      </c>
      <c r="E74" s="45" t="s">
        <v>115</v>
      </c>
      <c r="F74" s="46">
        <v>25</v>
      </c>
      <c r="G74" s="47">
        <v>25</v>
      </c>
      <c r="H74" s="46">
        <f t="shared" si="8"/>
        <v>0</v>
      </c>
      <c r="I74" s="48">
        <f t="shared" si="7"/>
        <v>1</v>
      </c>
      <c r="J74" s="49"/>
      <c r="K74" s="47"/>
      <c r="L74" s="46"/>
      <c r="M74" s="48"/>
      <c r="N74" s="46"/>
      <c r="O74" s="47"/>
      <c r="P74" s="46"/>
      <c r="Q74" s="48"/>
      <c r="R74" s="48"/>
      <c r="S74" s="50"/>
      <c r="T74" s="48"/>
      <c r="U74" s="48"/>
    </row>
    <row r="75" spans="1:25">
      <c r="A75" s="150"/>
      <c r="B75" s="5">
        <v>17</v>
      </c>
      <c r="C75" s="12" t="s">
        <v>116</v>
      </c>
      <c r="D75" s="15">
        <v>10886</v>
      </c>
      <c r="E75" s="45" t="s">
        <v>117</v>
      </c>
      <c r="F75" s="46">
        <v>15</v>
      </c>
      <c r="G75" s="47">
        <v>14</v>
      </c>
      <c r="H75" s="46">
        <f t="shared" si="8"/>
        <v>1</v>
      </c>
      <c r="I75" s="48">
        <f t="shared" si="7"/>
        <v>0.93333333333333335</v>
      </c>
      <c r="J75" s="49">
        <v>2</v>
      </c>
      <c r="K75" s="47"/>
      <c r="L75" s="46">
        <f>J75-K75</f>
        <v>2</v>
      </c>
      <c r="M75" s="48">
        <f>K75/J75</f>
        <v>0</v>
      </c>
      <c r="N75" s="46">
        <v>1</v>
      </c>
      <c r="O75" s="47">
        <v>0</v>
      </c>
      <c r="P75" s="46">
        <f>N75-O75</f>
        <v>1</v>
      </c>
      <c r="Q75" s="48">
        <f>O75/N75</f>
        <v>0</v>
      </c>
      <c r="R75" s="48"/>
      <c r="S75" s="50"/>
      <c r="T75" s="48"/>
      <c r="U75" s="48"/>
    </row>
    <row r="76" spans="1:25">
      <c r="A76" s="150"/>
      <c r="B76" s="5"/>
      <c r="C76" s="12"/>
      <c r="D76" s="15">
        <v>10723</v>
      </c>
      <c r="E76" s="45" t="s">
        <v>118</v>
      </c>
      <c r="F76" s="46">
        <v>17</v>
      </c>
      <c r="G76" s="47">
        <v>8</v>
      </c>
      <c r="H76" s="46">
        <f t="shared" si="8"/>
        <v>9</v>
      </c>
      <c r="I76" s="48">
        <f t="shared" si="7"/>
        <v>0.47058823529411764</v>
      </c>
      <c r="J76" s="49"/>
      <c r="K76" s="47"/>
      <c r="L76" s="46"/>
      <c r="M76" s="48"/>
      <c r="N76" s="46">
        <v>5</v>
      </c>
      <c r="O76" s="47">
        <v>7</v>
      </c>
      <c r="P76" s="46">
        <f>N76-O76</f>
        <v>-2</v>
      </c>
      <c r="Q76" s="48">
        <f>O76/N76</f>
        <v>1.4</v>
      </c>
      <c r="R76" s="48"/>
      <c r="S76" s="50"/>
      <c r="T76" s="48"/>
      <c r="U76" s="48"/>
    </row>
    <row r="77" spans="1:25">
      <c r="A77" s="150"/>
      <c r="B77" s="5"/>
      <c r="C77" s="12"/>
      <c r="D77" s="15">
        <v>10888</v>
      </c>
      <c r="E77" s="45" t="s">
        <v>119</v>
      </c>
      <c r="F77" s="46">
        <v>7</v>
      </c>
      <c r="G77" s="47">
        <v>0</v>
      </c>
      <c r="H77" s="46">
        <f t="shared" si="8"/>
        <v>7</v>
      </c>
      <c r="I77" s="48">
        <f t="shared" si="7"/>
        <v>0</v>
      </c>
      <c r="J77" s="49"/>
      <c r="K77" s="47"/>
      <c r="L77" s="46"/>
      <c r="M77" s="48"/>
      <c r="N77" s="46">
        <v>10</v>
      </c>
      <c r="O77" s="47">
        <v>0</v>
      </c>
      <c r="P77" s="46">
        <f>N77-O77</f>
        <v>10</v>
      </c>
      <c r="Q77" s="48">
        <f>O77/N77</f>
        <v>0</v>
      </c>
      <c r="R77" s="48"/>
      <c r="S77" s="50"/>
      <c r="T77" s="48"/>
      <c r="U77" s="48"/>
      <c r="V77" t="s">
        <v>56</v>
      </c>
    </row>
    <row r="78" spans="1:25">
      <c r="A78" s="150"/>
      <c r="B78" s="5"/>
      <c r="C78" s="12"/>
      <c r="D78" s="15">
        <v>10989</v>
      </c>
      <c r="E78" s="45" t="s">
        <v>120</v>
      </c>
      <c r="F78" s="46">
        <v>28</v>
      </c>
      <c r="G78" s="47">
        <v>9</v>
      </c>
      <c r="H78" s="46">
        <f t="shared" si="8"/>
        <v>19</v>
      </c>
      <c r="I78" s="48">
        <f t="shared" si="7"/>
        <v>0.32142857142857145</v>
      </c>
      <c r="J78" s="49">
        <v>4</v>
      </c>
      <c r="K78" s="47"/>
      <c r="L78" s="46">
        <f>J78-K78</f>
        <v>4</v>
      </c>
      <c r="M78" s="48">
        <f>K78/J78</f>
        <v>0</v>
      </c>
      <c r="N78" s="46">
        <v>7</v>
      </c>
      <c r="O78" s="47">
        <v>3</v>
      </c>
      <c r="P78" s="46">
        <f>N78-O78</f>
        <v>4</v>
      </c>
      <c r="Q78" s="48">
        <f>O78/N78</f>
        <v>0.42857142857142855</v>
      </c>
      <c r="R78" s="48"/>
      <c r="S78" s="50"/>
      <c r="T78" s="48"/>
      <c r="U78" s="48"/>
    </row>
    <row r="79" spans="1:25">
      <c r="A79" s="150"/>
      <c r="B79" s="5"/>
      <c r="C79" s="15" t="s">
        <v>121</v>
      </c>
      <c r="D79" s="15">
        <v>1359</v>
      </c>
      <c r="E79" s="45" t="s">
        <v>122</v>
      </c>
      <c r="F79" s="46">
        <v>10</v>
      </c>
      <c r="G79" s="47">
        <v>9</v>
      </c>
      <c r="H79" s="46">
        <f t="shared" si="8"/>
        <v>1</v>
      </c>
      <c r="I79" s="48">
        <f t="shared" si="7"/>
        <v>0.9</v>
      </c>
      <c r="J79" s="49"/>
      <c r="K79" s="47"/>
      <c r="L79" s="46"/>
      <c r="M79" s="48"/>
      <c r="N79" s="46"/>
      <c r="O79" s="47"/>
      <c r="P79" s="46"/>
      <c r="Q79" s="48"/>
      <c r="R79" s="48"/>
      <c r="S79" s="50"/>
      <c r="T79" s="48"/>
      <c r="U79" s="48"/>
    </row>
    <row r="80" spans="1:25">
      <c r="A80" s="150"/>
      <c r="B80" s="5">
        <v>18</v>
      </c>
      <c r="C80" s="15" t="s">
        <v>123</v>
      </c>
      <c r="D80" s="15">
        <v>1062</v>
      </c>
      <c r="E80" s="45" t="s">
        <v>124</v>
      </c>
      <c r="F80" s="46">
        <v>10</v>
      </c>
      <c r="G80" s="47">
        <v>8</v>
      </c>
      <c r="H80" s="46">
        <f t="shared" si="8"/>
        <v>2</v>
      </c>
      <c r="I80" s="48">
        <f t="shared" si="7"/>
        <v>0.8</v>
      </c>
      <c r="J80" s="49"/>
      <c r="K80" s="47"/>
      <c r="L80" s="46"/>
      <c r="M80" s="48"/>
      <c r="N80" s="46"/>
      <c r="O80" s="47"/>
      <c r="P80" s="46"/>
      <c r="Q80" s="48"/>
      <c r="R80" s="48"/>
      <c r="S80" s="50"/>
      <c r="T80" s="48"/>
      <c r="U80" s="48"/>
    </row>
    <row r="81" spans="1:25">
      <c r="A81" s="150"/>
      <c r="B81" s="5"/>
      <c r="C81" s="51" t="s">
        <v>125</v>
      </c>
      <c r="D81" s="15">
        <v>2969</v>
      </c>
      <c r="E81" s="45" t="s">
        <v>126</v>
      </c>
      <c r="F81" s="46">
        <v>10</v>
      </c>
      <c r="G81" s="47">
        <v>7</v>
      </c>
      <c r="H81" s="46">
        <f t="shared" si="8"/>
        <v>3</v>
      </c>
      <c r="I81" s="48">
        <f t="shared" si="7"/>
        <v>0.7</v>
      </c>
      <c r="J81" s="49"/>
      <c r="K81" s="47"/>
      <c r="L81" s="46"/>
      <c r="M81" s="48"/>
      <c r="N81" s="46"/>
      <c r="O81" s="47"/>
      <c r="P81" s="46"/>
      <c r="Q81" s="48"/>
      <c r="R81" s="48"/>
      <c r="S81" s="50"/>
      <c r="T81" s="48"/>
      <c r="U81" s="48"/>
    </row>
    <row r="82" spans="1:25">
      <c r="A82" s="150"/>
      <c r="B82" s="26">
        <v>19</v>
      </c>
      <c r="C82" s="15" t="s">
        <v>127</v>
      </c>
      <c r="D82" s="15">
        <v>10079</v>
      </c>
      <c r="E82" s="45" t="s">
        <v>128</v>
      </c>
      <c r="F82" s="46">
        <v>5</v>
      </c>
      <c r="G82" s="47">
        <v>5</v>
      </c>
      <c r="H82" s="46">
        <f t="shared" si="8"/>
        <v>0</v>
      </c>
      <c r="I82" s="48">
        <f t="shared" si="7"/>
        <v>1</v>
      </c>
      <c r="J82" s="49"/>
      <c r="K82" s="47"/>
      <c r="L82" s="46"/>
      <c r="M82" s="48"/>
      <c r="N82" s="46"/>
      <c r="O82" s="47"/>
      <c r="P82" s="46"/>
      <c r="Q82" s="48"/>
      <c r="R82" s="48"/>
      <c r="S82" s="50"/>
      <c r="T82" s="48"/>
      <c r="U82" s="48"/>
    </row>
    <row r="83" spans="1:25">
      <c r="A83" s="150"/>
      <c r="B83" s="5">
        <v>22</v>
      </c>
      <c r="C83" s="12" t="s">
        <v>129</v>
      </c>
      <c r="D83" s="15">
        <v>9998</v>
      </c>
      <c r="E83" s="45" t="s">
        <v>130</v>
      </c>
      <c r="F83" s="46">
        <v>9</v>
      </c>
      <c r="G83" s="47">
        <v>6</v>
      </c>
      <c r="H83" s="46">
        <f t="shared" si="8"/>
        <v>3</v>
      </c>
      <c r="I83" s="48">
        <f t="shared" si="7"/>
        <v>0.66666666666666663</v>
      </c>
      <c r="J83" s="49">
        <v>4</v>
      </c>
      <c r="K83" s="47"/>
      <c r="L83" s="46">
        <f>J83-K83</f>
        <v>4</v>
      </c>
      <c r="M83" s="48"/>
      <c r="N83" s="46">
        <v>2</v>
      </c>
      <c r="O83" s="47">
        <v>0</v>
      </c>
      <c r="P83" s="46">
        <f>N83-O83</f>
        <v>2</v>
      </c>
      <c r="Q83" s="48">
        <f>O83/N83</f>
        <v>0</v>
      </c>
      <c r="R83" s="48"/>
      <c r="S83" s="50"/>
      <c r="T83" s="48"/>
      <c r="U83" s="48"/>
    </row>
    <row r="84" spans="1:25">
      <c r="A84" s="150"/>
      <c r="B84" s="5"/>
      <c r="C84" s="12"/>
      <c r="D84" s="15">
        <v>10014</v>
      </c>
      <c r="E84" s="45" t="s">
        <v>131</v>
      </c>
      <c r="F84" s="46">
        <v>4</v>
      </c>
      <c r="G84" s="47">
        <v>1</v>
      </c>
      <c r="H84" s="46">
        <f t="shared" si="8"/>
        <v>3</v>
      </c>
      <c r="I84" s="48">
        <f t="shared" si="7"/>
        <v>0.25</v>
      </c>
      <c r="J84" s="49"/>
      <c r="K84" s="47"/>
      <c r="L84" s="46"/>
      <c r="M84" s="48"/>
      <c r="N84" s="46">
        <v>2</v>
      </c>
      <c r="O84" s="47">
        <v>1</v>
      </c>
      <c r="P84" s="46">
        <f>N84-O84</f>
        <v>1</v>
      </c>
      <c r="Q84" s="48">
        <f>O84/N84</f>
        <v>0.5</v>
      </c>
      <c r="R84" s="48"/>
      <c r="S84" s="50"/>
      <c r="T84" s="48"/>
      <c r="U84" s="48"/>
    </row>
    <row r="85" spans="1:25">
      <c r="A85" s="10" t="s">
        <v>132</v>
      </c>
      <c r="B85" s="10"/>
      <c r="C85" s="10"/>
      <c r="D85" s="10"/>
      <c r="E85" s="10"/>
      <c r="F85" s="16">
        <f>SUM(F71:F84)</f>
        <v>161</v>
      </c>
      <c r="G85" s="16">
        <f>SUM(G71:G84)</f>
        <v>109</v>
      </c>
      <c r="H85" s="16">
        <f>SUM(H71:H84)</f>
        <v>52</v>
      </c>
      <c r="I85" s="27">
        <f t="shared" si="7"/>
        <v>0.67701863354037262</v>
      </c>
      <c r="J85" s="16">
        <f>SUM(J71:J84)</f>
        <v>15</v>
      </c>
      <c r="K85" s="16">
        <f>SUM(K71:K84)</f>
        <v>0</v>
      </c>
      <c r="L85" s="16">
        <f>J85-K85</f>
        <v>15</v>
      </c>
      <c r="M85" s="27">
        <f>K85/J85</f>
        <v>0</v>
      </c>
      <c r="N85" s="16">
        <f>SUM(N71:N84)</f>
        <v>29</v>
      </c>
      <c r="O85" s="16">
        <f>SUM(O71:O84)</f>
        <v>12</v>
      </c>
      <c r="P85" s="16">
        <f>SUM(P71:P84)</f>
        <v>17</v>
      </c>
      <c r="Q85" s="27">
        <f>O85/N85</f>
        <v>0.41379310344827586</v>
      </c>
      <c r="R85" s="27"/>
      <c r="S85" s="27"/>
      <c r="T85" s="27"/>
      <c r="U85" s="27"/>
      <c r="V85" s="44"/>
      <c r="W85" s="44"/>
      <c r="X85" s="44"/>
      <c r="Y85" s="44"/>
    </row>
    <row r="86" spans="1:25">
      <c r="A86" s="10" t="s">
        <v>133</v>
      </c>
      <c r="B86" s="10"/>
      <c r="C86" s="10"/>
      <c r="D86" s="10"/>
      <c r="E86" s="10"/>
      <c r="F86" s="16">
        <f>F37+F53+F70+F85</f>
        <v>885</v>
      </c>
      <c r="G86" s="16">
        <f>G37+G53+G70+G85</f>
        <v>685</v>
      </c>
      <c r="H86" s="16">
        <f>H37+H53+H70+H85</f>
        <v>200</v>
      </c>
      <c r="I86" s="27">
        <f t="shared" si="7"/>
        <v>0.77401129943502822</v>
      </c>
      <c r="J86" s="16">
        <f>J37+J53+J70+J85</f>
        <v>53</v>
      </c>
      <c r="K86" s="16">
        <f>K37+K53+K70+K85</f>
        <v>19</v>
      </c>
      <c r="L86" s="16">
        <f>L37+L53+L70+L85</f>
        <v>34</v>
      </c>
      <c r="M86" s="27">
        <f>K86/J86</f>
        <v>0.35849056603773582</v>
      </c>
      <c r="N86" s="16">
        <f>N37+N53+N70+N85</f>
        <v>172</v>
      </c>
      <c r="O86" s="16">
        <f>O37+O53+O70+O85</f>
        <v>85</v>
      </c>
      <c r="P86" s="16">
        <f>P37+P53+P70+P85</f>
        <v>88</v>
      </c>
      <c r="Q86" s="27">
        <f>O86/N86</f>
        <v>0.4941860465116279</v>
      </c>
      <c r="R86" s="52">
        <f>R37+R53</f>
        <v>3</v>
      </c>
      <c r="S86" s="52">
        <f>S37+S53</f>
        <v>3</v>
      </c>
      <c r="T86" s="52">
        <f>T37+T53</f>
        <v>0</v>
      </c>
      <c r="U86" s="27">
        <f>S86/R86</f>
        <v>1</v>
      </c>
      <c r="V86" s="44"/>
      <c r="W86" s="44"/>
      <c r="X86" s="44"/>
      <c r="Y86" s="44"/>
    </row>
    <row r="87" spans="1:25" ht="15">
      <c r="A87" s="151" t="s">
        <v>134</v>
      </c>
      <c r="B87" s="151"/>
      <c r="C87" s="151"/>
      <c r="D87" s="151"/>
      <c r="E87" s="151"/>
      <c r="F87" s="53"/>
      <c r="G87" s="54"/>
      <c r="H87" s="53"/>
      <c r="I87" s="53"/>
      <c r="J87" s="53"/>
      <c r="K87" s="53"/>
      <c r="L87" s="53"/>
      <c r="M87" s="53"/>
      <c r="N87" s="53"/>
      <c r="O87" s="54"/>
      <c r="P87" s="53"/>
      <c r="Q87" s="55"/>
      <c r="R87" s="55"/>
      <c r="S87" s="55"/>
      <c r="T87" s="55"/>
      <c r="U87" s="55"/>
    </row>
    <row r="89" spans="1:25">
      <c r="A89" s="152" t="s">
        <v>135</v>
      </c>
      <c r="B89" s="152"/>
      <c r="C89" s="152"/>
      <c r="D89" s="152"/>
      <c r="E89" s="152"/>
      <c r="F89" s="152"/>
      <c r="G89" s="152"/>
      <c r="H89" s="152"/>
      <c r="I89" s="152"/>
      <c r="J89" s="152"/>
      <c r="K89" s="152"/>
      <c r="L89" s="152"/>
      <c r="M89" s="152"/>
      <c r="N89" s="152"/>
      <c r="O89" s="152"/>
      <c r="P89" s="152"/>
      <c r="Q89" s="152"/>
      <c r="R89" s="152"/>
      <c r="S89" s="152"/>
      <c r="T89" s="152"/>
      <c r="U89" s="152"/>
    </row>
    <row r="90" spans="1:25">
      <c r="A90" s="14" t="s">
        <v>0</v>
      </c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</row>
    <row r="91" spans="1:25">
      <c r="A91" s="13" t="s">
        <v>1</v>
      </c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</row>
    <row r="92" spans="1:25">
      <c r="A92" s="12" t="s">
        <v>167</v>
      </c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</row>
    <row r="93" spans="1:25">
      <c r="A93" s="153" t="s">
        <v>3</v>
      </c>
      <c r="B93" s="153"/>
      <c r="C93" s="153"/>
      <c r="D93" s="153"/>
      <c r="E93" s="153"/>
      <c r="F93" s="9" t="s">
        <v>8</v>
      </c>
      <c r="G93" s="9"/>
      <c r="H93" s="9"/>
      <c r="I93" s="9"/>
      <c r="J93" s="9"/>
      <c r="K93" s="9"/>
      <c r="L93" s="9"/>
      <c r="M93" s="9"/>
      <c r="N93" s="9" t="s">
        <v>9</v>
      </c>
      <c r="O93" s="9"/>
      <c r="P93" s="9"/>
      <c r="Q93" s="9"/>
      <c r="R93" s="9"/>
      <c r="S93" s="9"/>
      <c r="T93" s="9"/>
      <c r="U93" s="9"/>
      <c r="V93" s="9" t="s">
        <v>137</v>
      </c>
      <c r="W93" s="9"/>
      <c r="X93" s="9"/>
      <c r="Y93" s="9"/>
    </row>
    <row r="94" spans="1:25">
      <c r="A94" s="153"/>
      <c r="B94" s="153"/>
      <c r="C94" s="153"/>
      <c r="D94" s="153"/>
      <c r="E94" s="153"/>
      <c r="F94" s="9" t="s">
        <v>10</v>
      </c>
      <c r="G94" s="9"/>
      <c r="H94" s="9"/>
      <c r="I94" s="9"/>
      <c r="J94" s="9" t="s">
        <v>11</v>
      </c>
      <c r="K94" s="9"/>
      <c r="L94" s="9"/>
      <c r="M94" s="9"/>
      <c r="N94" s="9" t="s">
        <v>10</v>
      </c>
      <c r="O94" s="9"/>
      <c r="P94" s="9"/>
      <c r="Q94" s="9"/>
      <c r="R94" s="9" t="s">
        <v>11</v>
      </c>
      <c r="S94" s="9"/>
      <c r="T94" s="9"/>
      <c r="U94" s="9"/>
      <c r="V94" s="9"/>
      <c r="W94" s="9"/>
      <c r="X94" s="9"/>
      <c r="Y94" s="9"/>
    </row>
    <row r="95" spans="1:25">
      <c r="A95" s="153"/>
      <c r="B95" s="153"/>
      <c r="C95" s="153"/>
      <c r="D95" s="153"/>
      <c r="E95" s="153"/>
      <c r="F95" s="18" t="s">
        <v>12</v>
      </c>
      <c r="G95" s="18" t="s">
        <v>13</v>
      </c>
      <c r="H95" s="18" t="s">
        <v>14</v>
      </c>
      <c r="I95" s="18" t="s">
        <v>15</v>
      </c>
      <c r="J95" s="18" t="s">
        <v>12</v>
      </c>
      <c r="K95" s="18" t="s">
        <v>13</v>
      </c>
      <c r="L95" s="18" t="s">
        <v>14</v>
      </c>
      <c r="M95" s="18" t="s">
        <v>15</v>
      </c>
      <c r="N95" s="18" t="s">
        <v>12</v>
      </c>
      <c r="O95" s="18" t="s">
        <v>13</v>
      </c>
      <c r="P95" s="18" t="s">
        <v>14</v>
      </c>
      <c r="Q95" s="18" t="s">
        <v>15</v>
      </c>
      <c r="R95" s="18" t="s">
        <v>12</v>
      </c>
      <c r="S95" s="18" t="s">
        <v>13</v>
      </c>
      <c r="T95" s="18" t="s">
        <v>14</v>
      </c>
      <c r="U95" s="18" t="s">
        <v>15</v>
      </c>
      <c r="V95" s="18" t="s">
        <v>12</v>
      </c>
      <c r="W95" s="18" t="s">
        <v>13</v>
      </c>
      <c r="X95" s="18" t="s">
        <v>14</v>
      </c>
      <c r="Y95" s="18" t="s">
        <v>15</v>
      </c>
    </row>
    <row r="96" spans="1:25" ht="17.399999999999999">
      <c r="A96" s="154" t="s">
        <v>16</v>
      </c>
      <c r="B96" s="154"/>
      <c r="C96" s="154"/>
      <c r="D96" s="154"/>
      <c r="E96" s="154"/>
      <c r="F96" s="56">
        <f t="shared" ref="F96:U96" si="9">F37</f>
        <v>399</v>
      </c>
      <c r="G96" s="56">
        <f t="shared" si="9"/>
        <v>331</v>
      </c>
      <c r="H96" s="56">
        <f t="shared" si="9"/>
        <v>68</v>
      </c>
      <c r="I96" s="57">
        <f t="shared" si="9"/>
        <v>0.82957393483709274</v>
      </c>
      <c r="J96" s="56">
        <f t="shared" si="9"/>
        <v>14</v>
      </c>
      <c r="K96" s="56">
        <f t="shared" si="9"/>
        <v>0</v>
      </c>
      <c r="L96" s="56">
        <f t="shared" si="9"/>
        <v>14</v>
      </c>
      <c r="M96" s="57">
        <f t="shared" si="9"/>
        <v>0</v>
      </c>
      <c r="N96" s="56">
        <f t="shared" si="9"/>
        <v>103</v>
      </c>
      <c r="O96" s="56">
        <f t="shared" si="9"/>
        <v>48</v>
      </c>
      <c r="P96" s="56">
        <f t="shared" si="9"/>
        <v>55</v>
      </c>
      <c r="Q96" s="57">
        <f t="shared" si="9"/>
        <v>0.46601941747572817</v>
      </c>
      <c r="R96" s="56">
        <f t="shared" si="9"/>
        <v>3</v>
      </c>
      <c r="S96" s="56">
        <f t="shared" si="9"/>
        <v>3</v>
      </c>
      <c r="T96" s="56">
        <f t="shared" si="9"/>
        <v>0</v>
      </c>
      <c r="U96" s="57">
        <f t="shared" si="9"/>
        <v>1</v>
      </c>
      <c r="V96" s="56">
        <f t="shared" ref="V96:W100" si="10">F96+J96+N96+R96</f>
        <v>519</v>
      </c>
      <c r="W96" s="56">
        <f t="shared" si="10"/>
        <v>382</v>
      </c>
      <c r="X96" s="56">
        <f>V96-W96</f>
        <v>137</v>
      </c>
      <c r="Y96" s="57">
        <f>W96/V96</f>
        <v>0.73603082851637769</v>
      </c>
    </row>
    <row r="97" spans="1:25" ht="17.399999999999999">
      <c r="A97" s="155" t="s">
        <v>61</v>
      </c>
      <c r="B97" s="155"/>
      <c r="C97" s="155"/>
      <c r="D97" s="155"/>
      <c r="E97" s="155"/>
      <c r="F97" s="58">
        <f t="shared" ref="F97:U97" si="11">F53</f>
        <v>160</v>
      </c>
      <c r="G97" s="58">
        <f t="shared" si="11"/>
        <v>133</v>
      </c>
      <c r="H97" s="58">
        <f t="shared" si="11"/>
        <v>27</v>
      </c>
      <c r="I97" s="59">
        <f t="shared" si="11"/>
        <v>0.83125000000000004</v>
      </c>
      <c r="J97" s="58">
        <f t="shared" si="11"/>
        <v>22</v>
      </c>
      <c r="K97" s="58">
        <f t="shared" si="11"/>
        <v>19</v>
      </c>
      <c r="L97" s="58">
        <f t="shared" si="11"/>
        <v>3</v>
      </c>
      <c r="M97" s="59">
        <f t="shared" si="11"/>
        <v>0.86363636363636365</v>
      </c>
      <c r="N97" s="58">
        <f t="shared" si="11"/>
        <v>20</v>
      </c>
      <c r="O97" s="58">
        <f t="shared" si="11"/>
        <v>9</v>
      </c>
      <c r="P97" s="58">
        <f t="shared" si="11"/>
        <v>11</v>
      </c>
      <c r="Q97" s="59">
        <f t="shared" si="11"/>
        <v>0.45</v>
      </c>
      <c r="R97" s="58">
        <f t="shared" si="11"/>
        <v>0</v>
      </c>
      <c r="S97" s="58">
        <f t="shared" si="11"/>
        <v>0</v>
      </c>
      <c r="T97" s="58">
        <f t="shared" si="11"/>
        <v>0</v>
      </c>
      <c r="U97" s="59" t="e">
        <f t="shared" si="11"/>
        <v>#DIV/0!</v>
      </c>
      <c r="V97" s="56">
        <f t="shared" si="10"/>
        <v>202</v>
      </c>
      <c r="W97" s="56">
        <f t="shared" si="10"/>
        <v>161</v>
      </c>
      <c r="X97" s="56">
        <f>V97-W97</f>
        <v>41</v>
      </c>
      <c r="Y97" s="57">
        <f>W97/V97</f>
        <v>0.79702970297029707</v>
      </c>
    </row>
    <row r="98" spans="1:25" ht="17.399999999999999">
      <c r="A98" s="156" t="s">
        <v>85</v>
      </c>
      <c r="B98" s="156"/>
      <c r="C98" s="156"/>
      <c r="D98" s="156"/>
      <c r="E98" s="156"/>
      <c r="F98" s="60">
        <f t="shared" ref="F98:Q98" si="12">F70</f>
        <v>165</v>
      </c>
      <c r="G98" s="60">
        <f t="shared" si="12"/>
        <v>112</v>
      </c>
      <c r="H98" s="60">
        <f t="shared" si="12"/>
        <v>53</v>
      </c>
      <c r="I98" s="61">
        <f t="shared" si="12"/>
        <v>0.67878787878787883</v>
      </c>
      <c r="J98" s="60">
        <f t="shared" si="12"/>
        <v>2</v>
      </c>
      <c r="K98" s="60">
        <f t="shared" si="12"/>
        <v>0</v>
      </c>
      <c r="L98" s="60">
        <f t="shared" si="12"/>
        <v>2</v>
      </c>
      <c r="M98" s="61">
        <f t="shared" si="12"/>
        <v>0</v>
      </c>
      <c r="N98" s="60">
        <f t="shared" si="12"/>
        <v>20</v>
      </c>
      <c r="O98" s="60">
        <f t="shared" si="12"/>
        <v>16</v>
      </c>
      <c r="P98" s="60">
        <f t="shared" si="12"/>
        <v>5</v>
      </c>
      <c r="Q98" s="61">
        <f t="shared" si="12"/>
        <v>0.8</v>
      </c>
      <c r="R98" s="61"/>
      <c r="S98" s="61"/>
      <c r="T98" s="61"/>
      <c r="U98" s="61"/>
      <c r="V98" s="56">
        <f t="shared" si="10"/>
        <v>187</v>
      </c>
      <c r="W98" s="56">
        <f t="shared" si="10"/>
        <v>128</v>
      </c>
      <c r="X98" s="56">
        <f>V98-W98</f>
        <v>59</v>
      </c>
      <c r="Y98" s="57">
        <f>W98/V98</f>
        <v>0.68449197860962563</v>
      </c>
    </row>
    <row r="99" spans="1:25" ht="17.399999999999999">
      <c r="A99" s="157" t="s">
        <v>109</v>
      </c>
      <c r="B99" s="157"/>
      <c r="C99" s="157"/>
      <c r="D99" s="157"/>
      <c r="E99" s="157"/>
      <c r="F99" s="16">
        <f t="shared" ref="F99:Q99" si="13">F85</f>
        <v>161</v>
      </c>
      <c r="G99" s="16">
        <f t="shared" si="13"/>
        <v>109</v>
      </c>
      <c r="H99" s="16">
        <f t="shared" si="13"/>
        <v>52</v>
      </c>
      <c r="I99" s="27">
        <f t="shared" si="13"/>
        <v>0.67701863354037262</v>
      </c>
      <c r="J99" s="16">
        <f t="shared" si="13"/>
        <v>15</v>
      </c>
      <c r="K99" s="16">
        <f t="shared" si="13"/>
        <v>0</v>
      </c>
      <c r="L99" s="16">
        <f t="shared" si="13"/>
        <v>15</v>
      </c>
      <c r="M99" s="27">
        <f t="shared" si="13"/>
        <v>0</v>
      </c>
      <c r="N99" s="16">
        <f t="shared" si="13"/>
        <v>29</v>
      </c>
      <c r="O99" s="16">
        <f t="shared" si="13"/>
        <v>12</v>
      </c>
      <c r="P99" s="16">
        <f t="shared" si="13"/>
        <v>17</v>
      </c>
      <c r="Q99" s="27">
        <f t="shared" si="13"/>
        <v>0.41379310344827586</v>
      </c>
      <c r="R99" s="27"/>
      <c r="S99" s="27"/>
      <c r="T99" s="27"/>
      <c r="U99" s="27"/>
      <c r="V99" s="56">
        <f t="shared" si="10"/>
        <v>205</v>
      </c>
      <c r="W99" s="56">
        <f t="shared" si="10"/>
        <v>121</v>
      </c>
      <c r="X99" s="56">
        <f>V99-W99</f>
        <v>84</v>
      </c>
      <c r="Y99" s="57">
        <f>W99/V99</f>
        <v>0.59024390243902436</v>
      </c>
    </row>
    <row r="100" spans="1:25" ht="21">
      <c r="A100" s="158" t="s">
        <v>138</v>
      </c>
      <c r="B100" s="158"/>
      <c r="C100" s="158"/>
      <c r="D100" s="158"/>
      <c r="E100" s="158"/>
      <c r="F100" s="16">
        <f t="shared" ref="F100:Q100" si="14">F86</f>
        <v>885</v>
      </c>
      <c r="G100" s="16">
        <f t="shared" si="14"/>
        <v>685</v>
      </c>
      <c r="H100" s="16">
        <f t="shared" si="14"/>
        <v>200</v>
      </c>
      <c r="I100" s="27">
        <f t="shared" si="14"/>
        <v>0.77401129943502822</v>
      </c>
      <c r="J100" s="16">
        <f t="shared" si="14"/>
        <v>53</v>
      </c>
      <c r="K100" s="16">
        <f t="shared" si="14"/>
        <v>19</v>
      </c>
      <c r="L100" s="16">
        <f t="shared" si="14"/>
        <v>34</v>
      </c>
      <c r="M100" s="27">
        <f t="shared" si="14"/>
        <v>0.35849056603773582</v>
      </c>
      <c r="N100" s="16">
        <f t="shared" si="14"/>
        <v>172</v>
      </c>
      <c r="O100" s="16">
        <f t="shared" si="14"/>
        <v>85</v>
      </c>
      <c r="P100" s="16">
        <f t="shared" si="14"/>
        <v>88</v>
      </c>
      <c r="Q100" s="27">
        <f t="shared" si="14"/>
        <v>0.4941860465116279</v>
      </c>
      <c r="R100" s="52">
        <f>R86</f>
        <v>3</v>
      </c>
      <c r="S100" s="52">
        <f>S86</f>
        <v>3</v>
      </c>
      <c r="T100" s="52">
        <f>T86</f>
        <v>0</v>
      </c>
      <c r="U100" s="27">
        <f>U86</f>
        <v>1</v>
      </c>
      <c r="V100" s="56">
        <f t="shared" si="10"/>
        <v>1113</v>
      </c>
      <c r="W100" s="56">
        <f t="shared" si="10"/>
        <v>792</v>
      </c>
      <c r="X100" s="56">
        <f>V100-W100</f>
        <v>321</v>
      </c>
      <c r="Y100" s="57">
        <f>W100/V100</f>
        <v>0.71159029649595684</v>
      </c>
    </row>
    <row r="101" spans="1:25" ht="15">
      <c r="A101" s="151" t="s">
        <v>134</v>
      </c>
      <c r="B101" s="151"/>
      <c r="C101" s="151"/>
      <c r="D101" s="151"/>
      <c r="E101" s="151"/>
      <c r="F101" s="53"/>
      <c r="G101" s="54"/>
      <c r="H101" s="53"/>
      <c r="I101" s="53"/>
      <c r="J101" s="53"/>
      <c r="K101" s="53"/>
      <c r="L101" s="53"/>
      <c r="M101" s="53"/>
      <c r="N101" s="53"/>
      <c r="O101" s="54"/>
      <c r="P101" s="53"/>
      <c r="Q101" s="55"/>
      <c r="R101" s="55"/>
      <c r="S101" s="55"/>
      <c r="T101" s="55"/>
      <c r="U101" s="55"/>
    </row>
    <row r="111" spans="1:25" ht="18" customHeight="1">
      <c r="E111" s="159" t="s">
        <v>168</v>
      </c>
      <c r="F111" s="159"/>
      <c r="G111" s="159"/>
      <c r="H111" s="159"/>
      <c r="I111" s="159"/>
      <c r="J111" s="159"/>
      <c r="K111" s="159"/>
      <c r="L111" s="159"/>
      <c r="M111" s="159"/>
      <c r="N111" s="159"/>
      <c r="O111" s="159"/>
      <c r="P111" s="159"/>
      <c r="Q111" s="159"/>
      <c r="R111" s="159"/>
      <c r="S111" s="159"/>
      <c r="T111" s="159"/>
    </row>
    <row r="112" spans="1:25" ht="17.399999999999999">
      <c r="E112" s="160" t="s">
        <v>140</v>
      </c>
      <c r="F112" s="160"/>
      <c r="G112" s="160"/>
      <c r="H112" s="160"/>
      <c r="I112" s="161" t="s">
        <v>141</v>
      </c>
      <c r="J112" s="161"/>
      <c r="K112" s="161"/>
      <c r="L112" s="162" t="s">
        <v>142</v>
      </c>
      <c r="M112" s="162"/>
      <c r="N112" s="162"/>
      <c r="O112" s="161" t="s">
        <v>143</v>
      </c>
      <c r="P112" s="161"/>
      <c r="Q112" s="161"/>
      <c r="R112" s="162" t="s">
        <v>144</v>
      </c>
      <c r="S112" s="162"/>
      <c r="T112" s="162"/>
    </row>
    <row r="113" spans="5:20" ht="15.6">
      <c r="E113" s="163" t="s">
        <v>8</v>
      </c>
      <c r="F113" s="163"/>
      <c r="G113" s="163"/>
      <c r="H113" s="163"/>
      <c r="I113" s="164">
        <f>F86+J86</f>
        <v>938</v>
      </c>
      <c r="J113" s="164"/>
      <c r="K113" s="164"/>
      <c r="L113" s="165">
        <f>G86+K86</f>
        <v>704</v>
      </c>
      <c r="M113" s="165"/>
      <c r="N113" s="165"/>
      <c r="O113" s="165">
        <f>I113-L113</f>
        <v>234</v>
      </c>
      <c r="P113" s="165"/>
      <c r="Q113" s="165"/>
      <c r="R113" s="166">
        <f>L113/I113</f>
        <v>0.75053304904051177</v>
      </c>
      <c r="S113" s="166"/>
      <c r="T113" s="166"/>
    </row>
    <row r="114" spans="5:20" ht="15.6">
      <c r="E114" s="163" t="s">
        <v>9</v>
      </c>
      <c r="F114" s="163"/>
      <c r="G114" s="163"/>
      <c r="H114" s="163"/>
      <c r="I114" s="164">
        <f>N86+R86</f>
        <v>175</v>
      </c>
      <c r="J114" s="164"/>
      <c r="K114" s="164"/>
      <c r="L114" s="165">
        <f>O86+S86</f>
        <v>88</v>
      </c>
      <c r="M114" s="165"/>
      <c r="N114" s="165"/>
      <c r="O114" s="165">
        <f>I114-L114</f>
        <v>87</v>
      </c>
      <c r="P114" s="165"/>
      <c r="Q114" s="165"/>
      <c r="R114" s="166">
        <f>L114/I114</f>
        <v>0.50285714285714289</v>
      </c>
      <c r="S114" s="166"/>
      <c r="T114" s="166"/>
    </row>
    <row r="115" spans="5:20" ht="15.6">
      <c r="E115" s="163" t="s">
        <v>145</v>
      </c>
      <c r="F115" s="163"/>
      <c r="G115" s="163"/>
      <c r="H115" s="163"/>
      <c r="I115" s="164">
        <f>SUM(I113:I114)</f>
        <v>1113</v>
      </c>
      <c r="J115" s="164"/>
      <c r="K115" s="164"/>
      <c r="L115" s="165">
        <f>SUM(L113:L114)</f>
        <v>792</v>
      </c>
      <c r="M115" s="165"/>
      <c r="N115" s="165"/>
      <c r="O115" s="165">
        <f>SUM(O113:O114)</f>
        <v>321</v>
      </c>
      <c r="P115" s="165"/>
      <c r="Q115" s="165"/>
      <c r="R115" s="166">
        <f>L115/I115</f>
        <v>0.71159029649595684</v>
      </c>
      <c r="S115" s="166"/>
      <c r="T115" s="166"/>
    </row>
    <row r="116" spans="5:20" ht="15">
      <c r="E116" s="167" t="s">
        <v>146</v>
      </c>
      <c r="F116" s="167"/>
      <c r="G116" s="167"/>
      <c r="H116" s="167"/>
      <c r="I116" s="167"/>
      <c r="J116" s="167"/>
      <c r="K116" s="167"/>
      <c r="L116" s="167"/>
      <c r="M116" s="167"/>
      <c r="N116" s="167"/>
      <c r="O116" s="167"/>
      <c r="P116" s="167"/>
      <c r="Q116" s="167"/>
      <c r="R116" s="167"/>
      <c r="S116" s="167"/>
      <c r="T116" s="167"/>
    </row>
    <row r="118" spans="5:20">
      <c r="E118" s="168" t="s">
        <v>147</v>
      </c>
      <c r="F118" s="168"/>
      <c r="G118" s="168"/>
      <c r="H118" s="168"/>
      <c r="I118" s="168"/>
      <c r="J118" s="168"/>
      <c r="K118" s="168"/>
      <c r="L118" s="168"/>
      <c r="M118" s="168"/>
    </row>
    <row r="119" spans="5:20">
      <c r="E119" s="62"/>
      <c r="F119" s="168" t="s">
        <v>148</v>
      </c>
      <c r="G119" s="168"/>
      <c r="H119" s="168"/>
      <c r="I119" s="168"/>
      <c r="J119" s="168" t="s">
        <v>149</v>
      </c>
      <c r="K119" s="168"/>
      <c r="L119" s="168"/>
      <c r="M119" s="168"/>
    </row>
    <row r="120" spans="5:20">
      <c r="E120" s="63"/>
      <c r="F120" s="64" t="s">
        <v>150</v>
      </c>
      <c r="G120" s="64" t="s">
        <v>151</v>
      </c>
      <c r="H120" s="64" t="s">
        <v>152</v>
      </c>
      <c r="I120" s="64" t="s">
        <v>153</v>
      </c>
      <c r="J120" s="64" t="s">
        <v>150</v>
      </c>
      <c r="K120" s="64" t="s">
        <v>151</v>
      </c>
      <c r="L120" s="64" t="s">
        <v>152</v>
      </c>
      <c r="M120" s="64" t="s">
        <v>153</v>
      </c>
    </row>
    <row r="121" spans="5:20">
      <c r="E121" s="62" t="s">
        <v>16</v>
      </c>
      <c r="F121" s="65">
        <v>1926</v>
      </c>
      <c r="G121" s="65">
        <v>790</v>
      </c>
      <c r="H121" s="65">
        <f>F121-G121</f>
        <v>1136</v>
      </c>
      <c r="I121" s="66">
        <f>G121/F121</f>
        <v>0.4101765316718588</v>
      </c>
      <c r="J121" s="65">
        <v>414</v>
      </c>
      <c r="K121" s="65">
        <v>79</v>
      </c>
      <c r="L121" s="65">
        <f>J121-K121</f>
        <v>335</v>
      </c>
      <c r="M121" s="66">
        <f>K121/J121</f>
        <v>0.19082125603864733</v>
      </c>
    </row>
    <row r="122" spans="5:20">
      <c r="E122" s="62" t="s">
        <v>61</v>
      </c>
      <c r="F122" s="65">
        <v>1345</v>
      </c>
      <c r="G122" s="65">
        <v>417</v>
      </c>
      <c r="H122" s="65">
        <f>F122-G122</f>
        <v>928</v>
      </c>
      <c r="I122" s="66">
        <f>G122/F122</f>
        <v>0.31003717472118958</v>
      </c>
      <c r="J122" s="65">
        <v>408</v>
      </c>
      <c r="K122" s="65">
        <v>61</v>
      </c>
      <c r="L122" s="65">
        <f>J122-K122</f>
        <v>347</v>
      </c>
      <c r="M122" s="66">
        <f>K122/J122</f>
        <v>0.14950980392156862</v>
      </c>
    </row>
    <row r="123" spans="5:20">
      <c r="E123" s="62" t="s">
        <v>85</v>
      </c>
      <c r="F123" s="65">
        <v>1437</v>
      </c>
      <c r="G123" s="65">
        <v>416</v>
      </c>
      <c r="H123" s="65">
        <f>F123-G123</f>
        <v>1021</v>
      </c>
      <c r="I123" s="66">
        <f>G123/F123</f>
        <v>0.2894919972164231</v>
      </c>
      <c r="J123" s="65">
        <v>371</v>
      </c>
      <c r="K123" s="65">
        <v>60</v>
      </c>
      <c r="L123" s="65">
        <f>J123-K123</f>
        <v>311</v>
      </c>
      <c r="M123" s="66">
        <f>K123/J123</f>
        <v>0.16172506738544473</v>
      </c>
    </row>
    <row r="124" spans="5:20">
      <c r="E124" s="62" t="s">
        <v>109</v>
      </c>
      <c r="F124" s="65">
        <v>1972</v>
      </c>
      <c r="G124" s="65">
        <v>687</v>
      </c>
      <c r="H124" s="65">
        <f>F124-G124</f>
        <v>1285</v>
      </c>
      <c r="I124" s="66">
        <f>G124/F124</f>
        <v>0.34837728194726164</v>
      </c>
      <c r="J124" s="65">
        <v>471</v>
      </c>
      <c r="K124" s="65">
        <v>56</v>
      </c>
      <c r="L124" s="65">
        <f>J124-K124</f>
        <v>415</v>
      </c>
      <c r="M124" s="66">
        <f>K124/J124</f>
        <v>0.11889596602972399</v>
      </c>
    </row>
    <row r="125" spans="5:20">
      <c r="E125" s="62" t="s">
        <v>138</v>
      </c>
      <c r="F125" s="62">
        <f>F121+F122+F123+F124</f>
        <v>6680</v>
      </c>
      <c r="G125" s="62">
        <f>G121+G122+G123+G124</f>
        <v>2310</v>
      </c>
      <c r="H125" s="62">
        <f>H121+H122+H123+H124</f>
        <v>4370</v>
      </c>
      <c r="I125" s="67">
        <f>G125/F125</f>
        <v>0.34580838323353291</v>
      </c>
      <c r="J125" s="62">
        <f>J121+J122+J123+J124</f>
        <v>1664</v>
      </c>
      <c r="K125" s="62">
        <f>K121+K122+K123+K124</f>
        <v>256</v>
      </c>
      <c r="L125" s="62">
        <f>L121+L122+L123+L124</f>
        <v>1408</v>
      </c>
      <c r="M125" s="67">
        <f>K125/J125</f>
        <v>0.15384615384615385</v>
      </c>
    </row>
    <row r="126" spans="5:20">
      <c r="E126" s="68" t="s">
        <v>154</v>
      </c>
      <c r="H126" s="69"/>
    </row>
    <row r="127" spans="5:20">
      <c r="E127" s="68" t="s">
        <v>155</v>
      </c>
      <c r="H127" s="69"/>
    </row>
    <row r="137" spans="1:21">
      <c r="A137" s="5" t="s">
        <v>135</v>
      </c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</row>
    <row r="138" spans="1:21">
      <c r="A138" s="5" t="s">
        <v>0</v>
      </c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</row>
    <row r="139" spans="1:21">
      <c r="A139" s="5" t="s">
        <v>1</v>
      </c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</row>
    <row r="140" spans="1:21">
      <c r="A140" s="12" t="s">
        <v>166</v>
      </c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</row>
    <row r="141" spans="1:21">
      <c r="A141" s="153" t="s">
        <v>3</v>
      </c>
      <c r="B141" s="153"/>
      <c r="C141" s="153"/>
      <c r="D141" s="153"/>
      <c r="E141" s="153"/>
      <c r="F141" s="12" t="s">
        <v>156</v>
      </c>
      <c r="G141" s="12"/>
      <c r="H141" s="12"/>
      <c r="I141" s="12"/>
      <c r="J141" s="12"/>
      <c r="K141" s="12"/>
      <c r="L141" s="12"/>
      <c r="M141" s="12"/>
      <c r="N141" s="12" t="s">
        <v>157</v>
      </c>
      <c r="O141" s="12"/>
      <c r="P141" s="12"/>
      <c r="Q141" s="12"/>
      <c r="R141" s="12"/>
      <c r="S141" s="12"/>
      <c r="T141" s="12"/>
      <c r="U141" s="12"/>
    </row>
    <row r="142" spans="1:21">
      <c r="A142" s="153"/>
      <c r="B142" s="153"/>
      <c r="C142" s="153"/>
      <c r="D142" s="153"/>
      <c r="E142" s="153"/>
      <c r="F142" s="12" t="s">
        <v>158</v>
      </c>
      <c r="G142" s="12"/>
      <c r="H142" s="12"/>
      <c r="I142" s="12"/>
      <c r="J142" s="12" t="s">
        <v>159</v>
      </c>
      <c r="K142" s="12"/>
      <c r="L142" s="12"/>
      <c r="M142" s="12"/>
      <c r="N142" s="12" t="s">
        <v>158</v>
      </c>
      <c r="O142" s="12"/>
      <c r="P142" s="12"/>
      <c r="Q142" s="12"/>
      <c r="R142" s="12" t="s">
        <v>159</v>
      </c>
      <c r="S142" s="12"/>
      <c r="T142" s="12"/>
      <c r="U142" s="12"/>
    </row>
    <row r="143" spans="1:21" ht="17.399999999999999">
      <c r="A143" s="169" t="s">
        <v>16</v>
      </c>
      <c r="B143" s="169"/>
      <c r="C143" s="169"/>
      <c r="D143" s="169"/>
      <c r="E143" s="169"/>
      <c r="F143" s="70">
        <f t="shared" ref="F143:G147" si="15">F96+J96</f>
        <v>413</v>
      </c>
      <c r="G143" s="70">
        <f t="shared" si="15"/>
        <v>331</v>
      </c>
      <c r="H143" s="70">
        <f>F143-G143</f>
        <v>82</v>
      </c>
      <c r="I143" s="71">
        <f>G143/F143</f>
        <v>0.801452784503632</v>
      </c>
      <c r="J143" s="72">
        <f t="shared" ref="J143:K147" si="16">F121</f>
        <v>1926</v>
      </c>
      <c r="K143" s="72">
        <f t="shared" si="16"/>
        <v>790</v>
      </c>
      <c r="L143" s="73">
        <f>J143-K143</f>
        <v>1136</v>
      </c>
      <c r="M143" s="71">
        <f>K143/J143</f>
        <v>0.4101765316718588</v>
      </c>
      <c r="N143" s="70">
        <f t="shared" ref="N143:O147" si="17">N96+R96</f>
        <v>106</v>
      </c>
      <c r="O143" s="70">
        <f t="shared" si="17"/>
        <v>51</v>
      </c>
      <c r="P143" s="70">
        <f>N143-O143</f>
        <v>55</v>
      </c>
      <c r="Q143" s="71">
        <f>O143/N143</f>
        <v>0.48113207547169812</v>
      </c>
      <c r="R143" s="72">
        <f t="shared" ref="R143:S147" si="18">J121</f>
        <v>414</v>
      </c>
      <c r="S143" s="72">
        <f t="shared" si="18"/>
        <v>79</v>
      </c>
      <c r="T143" s="73">
        <f>R143-S143</f>
        <v>335</v>
      </c>
      <c r="U143" s="71">
        <f>S143/R143</f>
        <v>0.19082125603864733</v>
      </c>
    </row>
    <row r="144" spans="1:21" ht="17.399999999999999">
      <c r="A144" s="170" t="s">
        <v>61</v>
      </c>
      <c r="B144" s="170"/>
      <c r="C144" s="170"/>
      <c r="D144" s="170"/>
      <c r="E144" s="170"/>
      <c r="F144" s="74">
        <f t="shared" si="15"/>
        <v>182</v>
      </c>
      <c r="G144" s="74">
        <f t="shared" si="15"/>
        <v>152</v>
      </c>
      <c r="H144" s="74">
        <f>F144-G144</f>
        <v>30</v>
      </c>
      <c r="I144" s="75">
        <f>G144/F144</f>
        <v>0.8351648351648352</v>
      </c>
      <c r="J144" s="76">
        <f t="shared" si="16"/>
        <v>1345</v>
      </c>
      <c r="K144" s="76">
        <f t="shared" si="16"/>
        <v>417</v>
      </c>
      <c r="L144" s="77">
        <f>J144-K144</f>
        <v>928</v>
      </c>
      <c r="M144" s="75">
        <f>K144/J144</f>
        <v>0.31003717472118958</v>
      </c>
      <c r="N144" s="74">
        <f t="shared" si="17"/>
        <v>20</v>
      </c>
      <c r="O144" s="74">
        <f t="shared" si="17"/>
        <v>9</v>
      </c>
      <c r="P144" s="74">
        <f>N144-O144</f>
        <v>11</v>
      </c>
      <c r="Q144" s="75">
        <f>O144/N144</f>
        <v>0.45</v>
      </c>
      <c r="R144" s="76">
        <f t="shared" si="18"/>
        <v>408</v>
      </c>
      <c r="S144" s="76">
        <f t="shared" si="18"/>
        <v>61</v>
      </c>
      <c r="T144" s="77">
        <f>R144-S144</f>
        <v>347</v>
      </c>
      <c r="U144" s="75">
        <f>S144/R144</f>
        <v>0.14950980392156862</v>
      </c>
    </row>
    <row r="145" spans="1:21" ht="17.399999999999999">
      <c r="A145" s="171" t="s">
        <v>85</v>
      </c>
      <c r="B145" s="171"/>
      <c r="C145" s="171"/>
      <c r="D145" s="171"/>
      <c r="E145" s="171"/>
      <c r="F145" s="78">
        <f t="shared" si="15"/>
        <v>167</v>
      </c>
      <c r="G145" s="78">
        <f t="shared" si="15"/>
        <v>112</v>
      </c>
      <c r="H145" s="78">
        <f>F145-G145</f>
        <v>55</v>
      </c>
      <c r="I145" s="79">
        <f>G145/F145</f>
        <v>0.6706586826347305</v>
      </c>
      <c r="J145" s="80">
        <f t="shared" si="16"/>
        <v>1437</v>
      </c>
      <c r="K145" s="80">
        <f t="shared" si="16"/>
        <v>416</v>
      </c>
      <c r="L145" s="81">
        <f>J145-K145</f>
        <v>1021</v>
      </c>
      <c r="M145" s="79">
        <f>K145/J145</f>
        <v>0.2894919972164231</v>
      </c>
      <c r="N145" s="78">
        <f t="shared" si="17"/>
        <v>20</v>
      </c>
      <c r="O145" s="78">
        <f t="shared" si="17"/>
        <v>16</v>
      </c>
      <c r="P145" s="78">
        <f>N145-O145</f>
        <v>4</v>
      </c>
      <c r="Q145" s="79">
        <f>O145/N145</f>
        <v>0.8</v>
      </c>
      <c r="R145" s="80">
        <f t="shared" si="18"/>
        <v>371</v>
      </c>
      <c r="S145" s="80">
        <f t="shared" si="18"/>
        <v>60</v>
      </c>
      <c r="T145" s="81">
        <f>R145-S145</f>
        <v>311</v>
      </c>
      <c r="U145" s="79">
        <f>S145/R145</f>
        <v>0.16172506738544473</v>
      </c>
    </row>
    <row r="146" spans="1:21" ht="17.399999999999999">
      <c r="A146" s="172" t="s">
        <v>109</v>
      </c>
      <c r="B146" s="172"/>
      <c r="C146" s="172"/>
      <c r="D146" s="172"/>
      <c r="E146" s="172"/>
      <c r="F146" s="82">
        <f t="shared" si="15"/>
        <v>176</v>
      </c>
      <c r="G146" s="82">
        <f t="shared" si="15"/>
        <v>109</v>
      </c>
      <c r="H146" s="82">
        <f>F146-G146</f>
        <v>67</v>
      </c>
      <c r="I146" s="83">
        <f>G146/F146</f>
        <v>0.61931818181818177</v>
      </c>
      <c r="J146" s="84">
        <f t="shared" si="16"/>
        <v>1972</v>
      </c>
      <c r="K146" s="84">
        <f t="shared" si="16"/>
        <v>687</v>
      </c>
      <c r="L146" s="85">
        <f>J146-K146</f>
        <v>1285</v>
      </c>
      <c r="M146" s="83">
        <f>K146/J146</f>
        <v>0.34837728194726164</v>
      </c>
      <c r="N146" s="82">
        <f t="shared" si="17"/>
        <v>29</v>
      </c>
      <c r="O146" s="82">
        <f t="shared" si="17"/>
        <v>12</v>
      </c>
      <c r="P146" s="82">
        <f>N146-O146</f>
        <v>17</v>
      </c>
      <c r="Q146" s="83">
        <f>O146/N146</f>
        <v>0.41379310344827586</v>
      </c>
      <c r="R146" s="84">
        <f t="shared" si="18"/>
        <v>471</v>
      </c>
      <c r="S146" s="84">
        <f t="shared" si="18"/>
        <v>56</v>
      </c>
      <c r="T146" s="85">
        <f>R146-S146</f>
        <v>415</v>
      </c>
      <c r="U146" s="83">
        <f>S146/R146</f>
        <v>0.11889596602972399</v>
      </c>
    </row>
    <row r="147" spans="1:21" ht="21">
      <c r="A147" s="158" t="s">
        <v>138</v>
      </c>
      <c r="B147" s="158"/>
      <c r="C147" s="158"/>
      <c r="D147" s="158"/>
      <c r="E147" s="158"/>
      <c r="F147" s="86">
        <f t="shared" si="15"/>
        <v>938</v>
      </c>
      <c r="G147" s="86">
        <f t="shared" si="15"/>
        <v>704</v>
      </c>
      <c r="H147" s="86">
        <f>F147-G147</f>
        <v>234</v>
      </c>
      <c r="I147" s="87">
        <f>G147/F147</f>
        <v>0.75053304904051177</v>
      </c>
      <c r="J147" s="88">
        <f t="shared" si="16"/>
        <v>6680</v>
      </c>
      <c r="K147" s="88">
        <f t="shared" si="16"/>
        <v>2310</v>
      </c>
      <c r="L147" s="89">
        <f>J147-K147</f>
        <v>4370</v>
      </c>
      <c r="M147" s="87">
        <f>K147/J147</f>
        <v>0.34580838323353291</v>
      </c>
      <c r="N147" s="86">
        <f t="shared" si="17"/>
        <v>175</v>
      </c>
      <c r="O147" s="86">
        <f t="shared" si="17"/>
        <v>88</v>
      </c>
      <c r="P147" s="86">
        <f>N147-O147</f>
        <v>87</v>
      </c>
      <c r="Q147" s="87">
        <f>O147/N147</f>
        <v>0.50285714285714289</v>
      </c>
      <c r="R147" s="88">
        <f t="shared" si="18"/>
        <v>1664</v>
      </c>
      <c r="S147" s="88">
        <f t="shared" si="18"/>
        <v>256</v>
      </c>
      <c r="T147" s="89">
        <f>R147-S147</f>
        <v>1408</v>
      </c>
      <c r="U147" s="87">
        <f>S147/R147</f>
        <v>0.15384615384615385</v>
      </c>
    </row>
  </sheetData>
  <mergeCells count="116">
    <mergeCell ref="A143:E143"/>
    <mergeCell ref="A144:E144"/>
    <mergeCell ref="A145:E145"/>
    <mergeCell ref="A146:E146"/>
    <mergeCell ref="A147:E147"/>
    <mergeCell ref="E116:T116"/>
    <mergeCell ref="E118:M118"/>
    <mergeCell ref="F119:I119"/>
    <mergeCell ref="J119:M119"/>
    <mergeCell ref="A137:U137"/>
    <mergeCell ref="A138:U138"/>
    <mergeCell ref="A139:U139"/>
    <mergeCell ref="A140:U140"/>
    <mergeCell ref="A141:E142"/>
    <mergeCell ref="F141:M141"/>
    <mergeCell ref="N141:U141"/>
    <mergeCell ref="F142:I142"/>
    <mergeCell ref="J142:M142"/>
    <mergeCell ref="N142:Q142"/>
    <mergeCell ref="R142:U142"/>
    <mergeCell ref="E114:H114"/>
    <mergeCell ref="I114:K114"/>
    <mergeCell ref="L114:N114"/>
    <mergeCell ref="O114:Q114"/>
    <mergeCell ref="R114:T114"/>
    <mergeCell ref="E115:H115"/>
    <mergeCell ref="I115:K115"/>
    <mergeCell ref="L115:N115"/>
    <mergeCell ref="O115:Q115"/>
    <mergeCell ref="R115:T115"/>
    <mergeCell ref="A100:E100"/>
    <mergeCell ref="A101:E101"/>
    <mergeCell ref="E111:T111"/>
    <mergeCell ref="E112:H112"/>
    <mergeCell ref="I112:K112"/>
    <mergeCell ref="L112:N112"/>
    <mergeCell ref="O112:Q112"/>
    <mergeCell ref="R112:T112"/>
    <mergeCell ref="E113:H113"/>
    <mergeCell ref="I113:K113"/>
    <mergeCell ref="L113:N113"/>
    <mergeCell ref="O113:Q113"/>
    <mergeCell ref="R113:T113"/>
    <mergeCell ref="V93:Y94"/>
    <mergeCell ref="F94:I94"/>
    <mergeCell ref="J94:M94"/>
    <mergeCell ref="N94:Q94"/>
    <mergeCell ref="R94:U94"/>
    <mergeCell ref="A96:E96"/>
    <mergeCell ref="A97:E97"/>
    <mergeCell ref="A98:E98"/>
    <mergeCell ref="A99:E99"/>
    <mergeCell ref="A85:E85"/>
    <mergeCell ref="A86:E86"/>
    <mergeCell ref="A87:E87"/>
    <mergeCell ref="A89:U89"/>
    <mergeCell ref="A90:U90"/>
    <mergeCell ref="A91:U91"/>
    <mergeCell ref="A92:U92"/>
    <mergeCell ref="A93:E95"/>
    <mergeCell ref="F93:M93"/>
    <mergeCell ref="N93:U93"/>
    <mergeCell ref="A70:E70"/>
    <mergeCell ref="A71:A84"/>
    <mergeCell ref="B71:B74"/>
    <mergeCell ref="C71:C72"/>
    <mergeCell ref="C73:C74"/>
    <mergeCell ref="B75:B79"/>
    <mergeCell ref="C75:C78"/>
    <mergeCell ref="B80:B81"/>
    <mergeCell ref="B83:B84"/>
    <mergeCell ref="C83:C84"/>
    <mergeCell ref="A53:E53"/>
    <mergeCell ref="A54:A69"/>
    <mergeCell ref="B54:B55"/>
    <mergeCell ref="C54:C55"/>
    <mergeCell ref="B56:B59"/>
    <mergeCell ref="C56:C59"/>
    <mergeCell ref="B60:B61"/>
    <mergeCell ref="C60:C61"/>
    <mergeCell ref="B63:B69"/>
    <mergeCell ref="C63:C68"/>
    <mergeCell ref="A37:E37"/>
    <mergeCell ref="A38:A52"/>
    <mergeCell ref="B38:B40"/>
    <mergeCell ref="C38:C39"/>
    <mergeCell ref="B41:B43"/>
    <mergeCell ref="C41:C43"/>
    <mergeCell ref="B44:B46"/>
    <mergeCell ref="C45:C46"/>
    <mergeCell ref="B47:B51"/>
    <mergeCell ref="C47:C51"/>
    <mergeCell ref="A7:A36"/>
    <mergeCell ref="B8:B25"/>
    <mergeCell ref="C9:C12"/>
    <mergeCell ref="C13:C23"/>
    <mergeCell ref="B26:B30"/>
    <mergeCell ref="C27:C30"/>
    <mergeCell ref="B32:B33"/>
    <mergeCell ref="C32:C33"/>
    <mergeCell ref="B34:B35"/>
    <mergeCell ref="C34:C35"/>
    <mergeCell ref="A1:U1"/>
    <mergeCell ref="A2:U2"/>
    <mergeCell ref="A3:U3"/>
    <mergeCell ref="A4:A6"/>
    <mergeCell ref="B4:B6"/>
    <mergeCell ref="C4:C6"/>
    <mergeCell ref="D4:D6"/>
    <mergeCell ref="E4:E6"/>
    <mergeCell ref="F4:M4"/>
    <mergeCell ref="N4:U4"/>
    <mergeCell ref="F5:I5"/>
    <mergeCell ref="J5:M5"/>
    <mergeCell ref="N5:Q5"/>
    <mergeCell ref="R5:U5"/>
  </mergeCell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7"/>
  <sheetViews>
    <sheetView zoomScale="82" zoomScaleNormal="82" workbookViewId="0"/>
  </sheetViews>
  <sheetFormatPr defaultRowHeight="13.8"/>
  <cols>
    <col min="1" max="4" width="9" customWidth="1"/>
    <col min="5" max="5" width="53" customWidth="1"/>
    <col min="6" max="64" width="9" customWidth="1"/>
    <col min="65" max="1025" width="10.5" customWidth="1"/>
  </cols>
  <sheetData>
    <row r="1" spans="1:2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</row>
    <row r="2" spans="1:2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</row>
    <row r="3" spans="1:21">
      <c r="A3" s="12" t="s">
        <v>169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</row>
    <row r="4" spans="1:21">
      <c r="A4" s="11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9" t="s">
        <v>8</v>
      </c>
      <c r="G4" s="9"/>
      <c r="H4" s="9"/>
      <c r="I4" s="9"/>
      <c r="J4" s="9"/>
      <c r="K4" s="9"/>
      <c r="L4" s="9"/>
      <c r="M4" s="9"/>
      <c r="N4" s="9" t="s">
        <v>9</v>
      </c>
      <c r="O4" s="9"/>
      <c r="P4" s="9"/>
      <c r="Q4" s="9"/>
      <c r="R4" s="9"/>
      <c r="S4" s="9"/>
      <c r="T4" s="9"/>
      <c r="U4" s="9"/>
    </row>
    <row r="5" spans="1:21">
      <c r="A5" s="11"/>
      <c r="B5" s="10"/>
      <c r="C5" s="10"/>
      <c r="D5" s="10"/>
      <c r="E5" s="10"/>
      <c r="F5" s="9" t="s">
        <v>10</v>
      </c>
      <c r="G5" s="9"/>
      <c r="H5" s="9"/>
      <c r="I5" s="9"/>
      <c r="J5" s="9" t="s">
        <v>11</v>
      </c>
      <c r="K5" s="9"/>
      <c r="L5" s="9"/>
      <c r="M5" s="9"/>
      <c r="N5" s="9" t="s">
        <v>10</v>
      </c>
      <c r="O5" s="9"/>
      <c r="P5" s="9"/>
      <c r="Q5" s="9"/>
      <c r="R5" s="9" t="s">
        <v>11</v>
      </c>
      <c r="S5" s="9"/>
      <c r="T5" s="9"/>
      <c r="U5" s="9"/>
    </row>
    <row r="6" spans="1:21">
      <c r="A6" s="11"/>
      <c r="B6" s="10"/>
      <c r="C6" s="10"/>
      <c r="D6" s="10"/>
      <c r="E6" s="10"/>
      <c r="F6" s="18" t="s">
        <v>12</v>
      </c>
      <c r="G6" s="18" t="s">
        <v>13</v>
      </c>
      <c r="H6" s="18" t="s">
        <v>14</v>
      </c>
      <c r="I6" s="18" t="s">
        <v>15</v>
      </c>
      <c r="J6" s="18" t="s">
        <v>12</v>
      </c>
      <c r="K6" s="18" t="s">
        <v>13</v>
      </c>
      <c r="L6" s="18" t="s">
        <v>14</v>
      </c>
      <c r="M6" s="18" t="s">
        <v>15</v>
      </c>
      <c r="N6" s="18" t="s">
        <v>12</v>
      </c>
      <c r="O6" s="18" t="s">
        <v>13</v>
      </c>
      <c r="P6" s="18" t="s">
        <v>14</v>
      </c>
      <c r="Q6" s="18" t="s">
        <v>15</v>
      </c>
      <c r="R6" s="18" t="s">
        <v>12</v>
      </c>
      <c r="S6" s="18" t="s">
        <v>13</v>
      </c>
      <c r="T6" s="18" t="s">
        <v>14</v>
      </c>
      <c r="U6" s="18" t="s">
        <v>15</v>
      </c>
    </row>
    <row r="7" spans="1:21">
      <c r="A7" s="8" t="s">
        <v>16</v>
      </c>
      <c r="B7" s="19">
        <v>1</v>
      </c>
      <c r="C7" s="20" t="s">
        <v>17</v>
      </c>
      <c r="D7" s="20">
        <v>13669</v>
      </c>
      <c r="E7" s="21" t="s">
        <v>18</v>
      </c>
      <c r="F7" s="22">
        <v>14</v>
      </c>
      <c r="G7" s="23">
        <v>14</v>
      </c>
      <c r="H7" s="22">
        <f>F7-G7</f>
        <v>0</v>
      </c>
      <c r="I7" s="24">
        <f>G7/F7</f>
        <v>1</v>
      </c>
      <c r="J7" s="24"/>
      <c r="K7" s="23"/>
      <c r="L7" s="22"/>
      <c r="M7" s="24"/>
      <c r="N7" s="22"/>
      <c r="O7" s="23"/>
      <c r="P7" s="22"/>
      <c r="Q7" s="24"/>
      <c r="R7" s="22"/>
      <c r="S7" s="23"/>
      <c r="T7" s="22"/>
      <c r="U7" s="24"/>
    </row>
    <row r="8" spans="1:21">
      <c r="A8" s="8"/>
      <c r="B8" s="7">
        <v>2</v>
      </c>
      <c r="C8" s="20" t="s">
        <v>19</v>
      </c>
      <c r="D8" s="20">
        <v>1401</v>
      </c>
      <c r="E8" s="21" t="s">
        <v>20</v>
      </c>
      <c r="F8" s="22">
        <v>29</v>
      </c>
      <c r="G8" s="23">
        <v>29</v>
      </c>
      <c r="H8" s="22">
        <f>F8-G8</f>
        <v>0</v>
      </c>
      <c r="I8" s="24">
        <f>G8/F8</f>
        <v>1</v>
      </c>
      <c r="J8" s="25">
        <v>1</v>
      </c>
      <c r="K8" s="23">
        <v>1</v>
      </c>
      <c r="L8" s="22">
        <f>J8-K8</f>
        <v>0</v>
      </c>
      <c r="M8" s="24">
        <f>K8/J8</f>
        <v>1</v>
      </c>
      <c r="N8" s="22">
        <v>10</v>
      </c>
      <c r="O8" s="23">
        <v>10</v>
      </c>
      <c r="P8" s="22">
        <f>N8-O8</f>
        <v>0</v>
      </c>
      <c r="Q8" s="24">
        <f>O8/N8</f>
        <v>1</v>
      </c>
      <c r="R8" s="22"/>
      <c r="S8" s="23"/>
      <c r="T8" s="22"/>
      <c r="U8" s="24"/>
    </row>
    <row r="9" spans="1:21">
      <c r="A9" s="8"/>
      <c r="B9" s="7"/>
      <c r="C9" s="6" t="s">
        <v>21</v>
      </c>
      <c r="D9" s="20">
        <v>1472</v>
      </c>
      <c r="E9" s="21" t="s">
        <v>22</v>
      </c>
      <c r="F9" s="22">
        <v>0</v>
      </c>
      <c r="G9" s="23">
        <v>0</v>
      </c>
      <c r="H9" s="22">
        <f>F9-G9</f>
        <v>0</v>
      </c>
      <c r="I9" s="24"/>
      <c r="J9" s="25">
        <v>0</v>
      </c>
      <c r="K9" s="23"/>
      <c r="L9" s="22">
        <f>J9-K9</f>
        <v>0</v>
      </c>
      <c r="M9" s="24"/>
      <c r="N9" s="22"/>
      <c r="O9" s="23"/>
      <c r="P9" s="22"/>
      <c r="Q9" s="24"/>
      <c r="R9" s="22"/>
      <c r="S9" s="23"/>
      <c r="T9" s="22"/>
      <c r="U9" s="24"/>
    </row>
    <row r="10" spans="1:21">
      <c r="A10" s="8"/>
      <c r="B10" s="7"/>
      <c r="C10" s="6"/>
      <c r="D10" s="20">
        <v>1441</v>
      </c>
      <c r="E10" s="21" t="s">
        <v>23</v>
      </c>
      <c r="F10" s="22"/>
      <c r="G10" s="23"/>
      <c r="H10" s="22"/>
      <c r="I10" s="24"/>
      <c r="J10" s="25"/>
      <c r="K10" s="23"/>
      <c r="L10" s="22"/>
      <c r="M10" s="24"/>
      <c r="N10" s="22">
        <v>10</v>
      </c>
      <c r="O10" s="23">
        <v>7</v>
      </c>
      <c r="P10" s="22">
        <f>N10-O10</f>
        <v>3</v>
      </c>
      <c r="Q10" s="24">
        <f>O10/N10</f>
        <v>0.7</v>
      </c>
      <c r="R10" s="22"/>
      <c r="S10" s="23"/>
      <c r="T10" s="22"/>
      <c r="U10" s="24"/>
    </row>
    <row r="11" spans="1:21">
      <c r="A11" s="8"/>
      <c r="B11" s="7"/>
      <c r="C11" s="6"/>
      <c r="D11" s="20">
        <v>1529</v>
      </c>
      <c r="E11" s="21" t="s">
        <v>24</v>
      </c>
      <c r="F11" s="22">
        <v>45</v>
      </c>
      <c r="G11" s="23">
        <v>43</v>
      </c>
      <c r="H11" s="22">
        <f t="shared" ref="H11:H17" si="0">F11-G11</f>
        <v>2</v>
      </c>
      <c r="I11" s="24">
        <f t="shared" ref="I11:I17" si="1">G11/F11</f>
        <v>0.9555555555555556</v>
      </c>
      <c r="J11" s="25"/>
      <c r="K11" s="23"/>
      <c r="L11" s="22"/>
      <c r="M11" s="24"/>
      <c r="N11" s="22"/>
      <c r="O11" s="23"/>
      <c r="P11" s="22"/>
      <c r="Q11" s="24"/>
      <c r="R11" s="22"/>
      <c r="S11" s="23"/>
      <c r="T11" s="22"/>
      <c r="U11" s="24"/>
    </row>
    <row r="12" spans="1:21">
      <c r="A12" s="8"/>
      <c r="B12" s="7"/>
      <c r="C12" s="6"/>
      <c r="D12" s="20">
        <v>1482</v>
      </c>
      <c r="E12" s="21" t="s">
        <v>25</v>
      </c>
      <c r="F12" s="22">
        <v>32</v>
      </c>
      <c r="G12" s="23">
        <v>26</v>
      </c>
      <c r="H12" s="22">
        <f t="shared" si="0"/>
        <v>6</v>
      </c>
      <c r="I12" s="24">
        <f t="shared" si="1"/>
        <v>0.8125</v>
      </c>
      <c r="J12" s="25"/>
      <c r="K12" s="23"/>
      <c r="L12" s="22"/>
      <c r="M12" s="24"/>
      <c r="N12" s="22">
        <v>25</v>
      </c>
      <c r="O12" s="23">
        <v>1</v>
      </c>
      <c r="P12" s="22">
        <f>N12-O12</f>
        <v>24</v>
      </c>
      <c r="Q12" s="24">
        <f>O12/N12</f>
        <v>0.04</v>
      </c>
      <c r="R12" s="22"/>
      <c r="S12" s="23"/>
      <c r="T12" s="22"/>
      <c r="U12" s="24"/>
    </row>
    <row r="13" spans="1:21">
      <c r="A13" s="8"/>
      <c r="B13" s="7"/>
      <c r="C13" s="6" t="s">
        <v>26</v>
      </c>
      <c r="D13" s="20"/>
      <c r="E13" s="21" t="s">
        <v>27</v>
      </c>
      <c r="F13" s="22">
        <v>30</v>
      </c>
      <c r="G13" s="23">
        <v>30</v>
      </c>
      <c r="H13" s="22">
        <f t="shared" si="0"/>
        <v>0</v>
      </c>
      <c r="I13" s="24">
        <f t="shared" si="1"/>
        <v>1</v>
      </c>
      <c r="J13" s="25">
        <v>0</v>
      </c>
      <c r="K13" s="23"/>
      <c r="L13" s="22">
        <f>J13-K13</f>
        <v>0</v>
      </c>
      <c r="M13" s="24"/>
      <c r="N13" s="22"/>
      <c r="O13" s="23"/>
      <c r="P13" s="22"/>
      <c r="Q13" s="24"/>
      <c r="R13" s="22"/>
      <c r="S13" s="23"/>
      <c r="T13" s="22"/>
      <c r="U13" s="24"/>
    </row>
    <row r="14" spans="1:21">
      <c r="A14" s="8"/>
      <c r="B14" s="7"/>
      <c r="C14" s="6"/>
      <c r="D14" s="20"/>
      <c r="E14" s="21" t="s">
        <v>28</v>
      </c>
      <c r="F14" s="22">
        <v>10</v>
      </c>
      <c r="G14" s="23">
        <v>9</v>
      </c>
      <c r="H14" s="22">
        <f t="shared" si="0"/>
        <v>1</v>
      </c>
      <c r="I14" s="24">
        <f t="shared" si="1"/>
        <v>0.9</v>
      </c>
      <c r="J14" s="25"/>
      <c r="K14" s="23"/>
      <c r="L14" s="22"/>
      <c r="M14" s="24"/>
      <c r="N14" s="22"/>
      <c r="O14" s="23"/>
      <c r="P14" s="22"/>
      <c r="Q14" s="24"/>
      <c r="R14" s="22"/>
      <c r="S14" s="23"/>
      <c r="T14" s="22"/>
      <c r="U14" s="24"/>
    </row>
    <row r="15" spans="1:21">
      <c r="A15" s="8"/>
      <c r="B15" s="7"/>
      <c r="C15" s="6"/>
      <c r="D15" s="20"/>
      <c r="E15" s="21" t="s">
        <v>29</v>
      </c>
      <c r="F15" s="22">
        <v>2</v>
      </c>
      <c r="G15" s="23">
        <v>1</v>
      </c>
      <c r="H15" s="22">
        <f t="shared" si="0"/>
        <v>1</v>
      </c>
      <c r="I15" s="24">
        <f t="shared" si="1"/>
        <v>0.5</v>
      </c>
      <c r="J15" s="25"/>
      <c r="K15" s="23"/>
      <c r="L15" s="22"/>
      <c r="M15" s="24"/>
      <c r="N15" s="22"/>
      <c r="O15" s="23"/>
      <c r="P15" s="22"/>
      <c r="Q15" s="24"/>
      <c r="R15" s="22"/>
      <c r="S15" s="23"/>
      <c r="T15" s="22"/>
      <c r="U15" s="24"/>
    </row>
    <row r="16" spans="1:21">
      <c r="A16" s="8"/>
      <c r="B16" s="7"/>
      <c r="C16" s="6"/>
      <c r="D16" s="20"/>
      <c r="E16" s="21" t="s">
        <v>30</v>
      </c>
      <c r="F16" s="22">
        <v>23</v>
      </c>
      <c r="G16" s="23">
        <v>15</v>
      </c>
      <c r="H16" s="22">
        <f t="shared" si="0"/>
        <v>8</v>
      </c>
      <c r="I16" s="24">
        <f t="shared" si="1"/>
        <v>0.65217391304347827</v>
      </c>
      <c r="J16" s="25"/>
      <c r="K16" s="23"/>
      <c r="L16" s="22"/>
      <c r="M16" s="24"/>
      <c r="N16" s="22"/>
      <c r="O16" s="23"/>
      <c r="P16" s="22"/>
      <c r="Q16" s="24"/>
      <c r="R16" s="22"/>
      <c r="S16" s="23"/>
      <c r="T16" s="22"/>
      <c r="U16" s="24"/>
    </row>
    <row r="17" spans="1:21">
      <c r="A17" s="8"/>
      <c r="B17" s="7"/>
      <c r="C17" s="6"/>
      <c r="D17" s="20"/>
      <c r="E17" s="21" t="s">
        <v>31</v>
      </c>
      <c r="F17" s="22">
        <v>30</v>
      </c>
      <c r="G17" s="23">
        <v>27</v>
      </c>
      <c r="H17" s="22">
        <f t="shared" si="0"/>
        <v>3</v>
      </c>
      <c r="I17" s="24">
        <f t="shared" si="1"/>
        <v>0.9</v>
      </c>
      <c r="J17" s="25"/>
      <c r="K17" s="23"/>
      <c r="L17" s="22"/>
      <c r="M17" s="24"/>
      <c r="N17" s="22">
        <v>2</v>
      </c>
      <c r="O17" s="23"/>
      <c r="P17" s="22">
        <f>N17-O17</f>
        <v>2</v>
      </c>
      <c r="Q17" s="24">
        <f>O17/N17</f>
        <v>0</v>
      </c>
      <c r="R17" s="22"/>
      <c r="S17" s="23"/>
      <c r="T17" s="22"/>
      <c r="U17" s="24"/>
    </row>
    <row r="18" spans="1:21">
      <c r="A18" s="8"/>
      <c r="B18" s="7"/>
      <c r="C18" s="6"/>
      <c r="D18" s="20"/>
      <c r="E18" s="21" t="s">
        <v>32</v>
      </c>
      <c r="F18" s="22"/>
      <c r="G18" s="23"/>
      <c r="H18" s="22"/>
      <c r="I18" s="24"/>
      <c r="J18" s="25"/>
      <c r="K18" s="23"/>
      <c r="L18" s="22"/>
      <c r="M18" s="24"/>
      <c r="N18" s="22">
        <v>34</v>
      </c>
      <c r="O18" s="23">
        <v>20</v>
      </c>
      <c r="P18" s="22">
        <f>N18-O18</f>
        <v>14</v>
      </c>
      <c r="Q18" s="24">
        <f>O18/N18</f>
        <v>0.58823529411764708</v>
      </c>
      <c r="R18" s="22"/>
      <c r="S18" s="23"/>
      <c r="T18" s="22"/>
      <c r="U18" s="24"/>
    </row>
    <row r="19" spans="1:21">
      <c r="A19" s="8"/>
      <c r="B19" s="7"/>
      <c r="C19" s="6"/>
      <c r="D19" s="20"/>
      <c r="E19" s="21" t="s">
        <v>33</v>
      </c>
      <c r="F19" s="22">
        <v>29</v>
      </c>
      <c r="G19" s="23">
        <v>23</v>
      </c>
      <c r="H19" s="22">
        <f t="shared" ref="H19:H26" si="2">F19-G19</f>
        <v>6</v>
      </c>
      <c r="I19" s="24">
        <f t="shared" ref="I19:I26" si="3">G19/F19</f>
        <v>0.7931034482758621</v>
      </c>
      <c r="J19" s="25"/>
      <c r="K19" s="23"/>
      <c r="L19" s="22"/>
      <c r="M19" s="24"/>
      <c r="N19" s="22"/>
      <c r="O19" s="23"/>
      <c r="P19" s="22"/>
      <c r="Q19" s="24"/>
      <c r="R19" s="22"/>
      <c r="S19" s="23"/>
      <c r="T19" s="22"/>
      <c r="U19" s="24"/>
    </row>
    <row r="20" spans="1:21">
      <c r="A20" s="8"/>
      <c r="B20" s="7"/>
      <c r="C20" s="6"/>
      <c r="D20" s="20"/>
      <c r="E20" s="21" t="s">
        <v>34</v>
      </c>
      <c r="F20" s="22">
        <v>10</v>
      </c>
      <c r="G20" s="23">
        <v>3</v>
      </c>
      <c r="H20" s="22">
        <f t="shared" si="2"/>
        <v>7</v>
      </c>
      <c r="I20" s="24">
        <f t="shared" si="3"/>
        <v>0.3</v>
      </c>
      <c r="J20" s="25"/>
      <c r="K20" s="23"/>
      <c r="L20" s="22"/>
      <c r="M20" s="24"/>
      <c r="N20" s="22"/>
      <c r="O20" s="23"/>
      <c r="P20" s="22"/>
      <c r="Q20" s="24"/>
      <c r="R20" s="22"/>
      <c r="S20" s="23"/>
      <c r="T20" s="22"/>
      <c r="U20" s="24"/>
    </row>
    <row r="21" spans="1:21">
      <c r="A21" s="8"/>
      <c r="B21" s="7"/>
      <c r="C21" s="6"/>
      <c r="D21" s="20"/>
      <c r="E21" s="21" t="s">
        <v>35</v>
      </c>
      <c r="F21" s="22">
        <v>8</v>
      </c>
      <c r="G21" s="23">
        <v>2</v>
      </c>
      <c r="H21" s="22">
        <f t="shared" si="2"/>
        <v>6</v>
      </c>
      <c r="I21" s="24">
        <f t="shared" si="3"/>
        <v>0.25</v>
      </c>
      <c r="J21" s="25"/>
      <c r="K21" s="23"/>
      <c r="L21" s="22"/>
      <c r="M21" s="24"/>
      <c r="N21" s="22"/>
      <c r="O21" s="23"/>
      <c r="P21" s="22"/>
      <c r="Q21" s="24"/>
      <c r="R21" s="22"/>
      <c r="S21" s="23"/>
      <c r="T21" s="22"/>
      <c r="U21" s="24"/>
    </row>
    <row r="22" spans="1:21">
      <c r="A22" s="8"/>
      <c r="B22" s="7"/>
      <c r="C22" s="6"/>
      <c r="D22" s="20"/>
      <c r="E22" s="21" t="s">
        <v>36</v>
      </c>
      <c r="F22" s="22">
        <v>10</v>
      </c>
      <c r="G22" s="23">
        <v>7</v>
      </c>
      <c r="H22" s="22">
        <f t="shared" si="2"/>
        <v>3</v>
      </c>
      <c r="I22" s="24">
        <f t="shared" si="3"/>
        <v>0.7</v>
      </c>
      <c r="J22" s="25"/>
      <c r="K22" s="23"/>
      <c r="L22" s="22"/>
      <c r="M22" s="24"/>
      <c r="N22" s="22">
        <v>4</v>
      </c>
      <c r="O22" s="23">
        <v>4</v>
      </c>
      <c r="P22" s="22">
        <f>N22-O22</f>
        <v>0</v>
      </c>
      <c r="Q22" s="24">
        <f>O22/N22</f>
        <v>1</v>
      </c>
      <c r="R22" s="22"/>
      <c r="S22" s="23"/>
      <c r="T22" s="22"/>
      <c r="U22" s="24"/>
    </row>
    <row r="23" spans="1:21">
      <c r="A23" s="8"/>
      <c r="B23" s="7"/>
      <c r="C23" s="6"/>
      <c r="D23" s="20"/>
      <c r="E23" s="21" t="s">
        <v>37</v>
      </c>
      <c r="F23" s="22">
        <v>30</v>
      </c>
      <c r="G23" s="23">
        <v>17</v>
      </c>
      <c r="H23" s="22">
        <f t="shared" si="2"/>
        <v>13</v>
      </c>
      <c r="I23" s="24">
        <f t="shared" si="3"/>
        <v>0.56666666666666665</v>
      </c>
      <c r="J23" s="25"/>
      <c r="K23" s="23"/>
      <c r="L23" s="22"/>
      <c r="M23" s="24"/>
      <c r="N23" s="22">
        <v>8</v>
      </c>
      <c r="O23" s="23">
        <v>1</v>
      </c>
      <c r="P23" s="22">
        <f>N23-O23</f>
        <v>7</v>
      </c>
      <c r="Q23" s="24">
        <f>O23/N23</f>
        <v>0.125</v>
      </c>
      <c r="R23" s="22"/>
      <c r="S23" s="23"/>
      <c r="T23" s="22"/>
      <c r="U23" s="24"/>
    </row>
    <row r="24" spans="1:21">
      <c r="A24" s="8"/>
      <c r="B24" s="7"/>
      <c r="C24" s="20" t="s">
        <v>38</v>
      </c>
      <c r="D24" s="20"/>
      <c r="E24" s="21" t="s">
        <v>39</v>
      </c>
      <c r="F24" s="22">
        <v>10</v>
      </c>
      <c r="G24" s="23">
        <v>10</v>
      </c>
      <c r="H24" s="22">
        <f t="shared" si="2"/>
        <v>0</v>
      </c>
      <c r="I24" s="24">
        <f t="shared" si="3"/>
        <v>1</v>
      </c>
      <c r="J24" s="25"/>
      <c r="K24" s="23"/>
      <c r="L24" s="22"/>
      <c r="M24" s="24"/>
      <c r="N24" s="22"/>
      <c r="O24" s="23"/>
      <c r="P24" s="22"/>
      <c r="Q24" s="24"/>
      <c r="R24" s="22"/>
      <c r="S24" s="23"/>
      <c r="T24" s="22"/>
      <c r="U24" s="24"/>
    </row>
    <row r="25" spans="1:21">
      <c r="A25" s="8"/>
      <c r="B25" s="7"/>
      <c r="C25" s="20" t="s">
        <v>40</v>
      </c>
      <c r="D25" s="20"/>
      <c r="E25" s="21" t="s">
        <v>41</v>
      </c>
      <c r="F25" s="22">
        <v>9</v>
      </c>
      <c r="G25" s="23">
        <v>7</v>
      </c>
      <c r="H25" s="22">
        <f t="shared" si="2"/>
        <v>2</v>
      </c>
      <c r="I25" s="24">
        <f t="shared" si="3"/>
        <v>0.77777777777777779</v>
      </c>
      <c r="J25" s="25"/>
      <c r="K25" s="23"/>
      <c r="L25" s="22"/>
      <c r="M25" s="24"/>
      <c r="N25" s="22">
        <v>3</v>
      </c>
      <c r="O25" s="23">
        <v>3</v>
      </c>
      <c r="P25" s="22">
        <f>N25-O25</f>
        <v>0</v>
      </c>
      <c r="Q25" s="24">
        <f>O25/N25</f>
        <v>1</v>
      </c>
      <c r="R25" s="22"/>
      <c r="S25" s="23"/>
      <c r="T25" s="22"/>
      <c r="U25" s="24"/>
    </row>
    <row r="26" spans="1:21">
      <c r="A26" s="8"/>
      <c r="B26" s="7">
        <v>3</v>
      </c>
      <c r="C26" s="20" t="s">
        <v>42</v>
      </c>
      <c r="D26" s="20">
        <v>2414</v>
      </c>
      <c r="E26" s="21" t="s">
        <v>43</v>
      </c>
      <c r="F26" s="22">
        <v>0</v>
      </c>
      <c r="G26" s="23"/>
      <c r="H26" s="22">
        <f t="shared" si="2"/>
        <v>0</v>
      </c>
      <c r="I26" s="24" t="e">
        <f t="shared" si="3"/>
        <v>#DIV/0!</v>
      </c>
      <c r="J26" s="25"/>
      <c r="K26" s="23"/>
      <c r="L26" s="22"/>
      <c r="M26" s="24"/>
      <c r="N26" s="22"/>
      <c r="O26" s="23"/>
      <c r="P26" s="22"/>
      <c r="Q26" s="24"/>
      <c r="R26" s="22"/>
      <c r="S26" s="23"/>
      <c r="T26" s="22"/>
      <c r="U26" s="24"/>
    </row>
    <row r="27" spans="1:21">
      <c r="A27" s="8"/>
      <c r="B27" s="7"/>
      <c r="C27" s="6" t="s">
        <v>44</v>
      </c>
      <c r="D27" s="20">
        <v>14747</v>
      </c>
      <c r="E27" s="21" t="s">
        <v>45</v>
      </c>
      <c r="F27" s="22"/>
      <c r="G27" s="23"/>
      <c r="H27" s="22"/>
      <c r="I27" s="24"/>
      <c r="J27" s="25"/>
      <c r="K27" s="23"/>
      <c r="L27" s="22"/>
      <c r="M27" s="24"/>
      <c r="N27" s="22"/>
      <c r="O27" s="23"/>
      <c r="P27" s="22"/>
      <c r="Q27" s="24"/>
      <c r="R27" s="22"/>
      <c r="S27" s="23"/>
      <c r="T27" s="22"/>
      <c r="U27" s="24"/>
    </row>
    <row r="28" spans="1:21">
      <c r="A28" s="8"/>
      <c r="B28" s="7"/>
      <c r="C28" s="6"/>
      <c r="D28" s="20">
        <v>14887</v>
      </c>
      <c r="E28" s="21" t="s">
        <v>46</v>
      </c>
      <c r="F28" s="22">
        <v>12</v>
      </c>
      <c r="G28" s="23">
        <v>11</v>
      </c>
      <c r="H28" s="22">
        <f t="shared" ref="H28:H52" si="4">F28-G28</f>
        <v>1</v>
      </c>
      <c r="I28" s="24">
        <f t="shared" ref="I28:I59" si="5">G28/F28</f>
        <v>0.91666666666666663</v>
      </c>
      <c r="J28" s="25">
        <v>4</v>
      </c>
      <c r="K28" s="23"/>
      <c r="L28" s="22">
        <f>J28-K28</f>
        <v>4</v>
      </c>
      <c r="M28" s="24">
        <f>K28/J28</f>
        <v>0</v>
      </c>
      <c r="N28" s="22"/>
      <c r="O28" s="23"/>
      <c r="P28" s="22"/>
      <c r="Q28" s="24"/>
      <c r="R28" s="22"/>
      <c r="S28" s="23"/>
      <c r="T28" s="22"/>
      <c r="U28" s="24"/>
    </row>
    <row r="29" spans="1:21">
      <c r="A29" s="8"/>
      <c r="B29" s="7"/>
      <c r="C29" s="6"/>
      <c r="D29" s="20">
        <v>14754</v>
      </c>
      <c r="E29" s="21" t="s">
        <v>47</v>
      </c>
      <c r="F29" s="22">
        <v>12</v>
      </c>
      <c r="G29" s="23">
        <v>12</v>
      </c>
      <c r="H29" s="22">
        <f t="shared" si="4"/>
        <v>0</v>
      </c>
      <c r="I29" s="24">
        <f t="shared" si="5"/>
        <v>1</v>
      </c>
      <c r="J29" s="25"/>
      <c r="K29" s="23"/>
      <c r="L29" s="22"/>
      <c r="M29" s="24"/>
      <c r="N29" s="22"/>
      <c r="O29" s="23"/>
      <c r="P29" s="22"/>
      <c r="Q29" s="24"/>
      <c r="R29" s="22"/>
      <c r="S29" s="23"/>
      <c r="T29" s="22"/>
      <c r="U29" s="24"/>
    </row>
    <row r="30" spans="1:21">
      <c r="A30" s="8"/>
      <c r="B30" s="7"/>
      <c r="C30" s="6"/>
      <c r="D30" s="20">
        <v>14701</v>
      </c>
      <c r="E30" s="21" t="s">
        <v>48</v>
      </c>
      <c r="F30" s="22">
        <v>6</v>
      </c>
      <c r="G30" s="23">
        <v>6</v>
      </c>
      <c r="H30" s="22">
        <f t="shared" si="4"/>
        <v>0</v>
      </c>
      <c r="I30" s="24">
        <f t="shared" si="5"/>
        <v>1</v>
      </c>
      <c r="J30" s="25">
        <v>8</v>
      </c>
      <c r="K30" s="23">
        <v>3</v>
      </c>
      <c r="L30" s="22">
        <f>J30-K30</f>
        <v>5</v>
      </c>
      <c r="M30" s="24">
        <f>K30/J30</f>
        <v>0.375</v>
      </c>
      <c r="N30" s="22"/>
      <c r="O30" s="23"/>
      <c r="P30" s="22"/>
      <c r="Q30" s="24"/>
      <c r="R30" s="22">
        <v>3</v>
      </c>
      <c r="S30" s="23">
        <v>3</v>
      </c>
      <c r="T30" s="22">
        <f>R30-S30</f>
        <v>0</v>
      </c>
      <c r="U30" s="24">
        <f>S30/R30</f>
        <v>1</v>
      </c>
    </row>
    <row r="31" spans="1:21">
      <c r="A31" s="8"/>
      <c r="B31" s="19">
        <v>4</v>
      </c>
      <c r="C31" s="20" t="s">
        <v>49</v>
      </c>
      <c r="D31" s="20">
        <v>9800</v>
      </c>
      <c r="E31" s="21" t="s">
        <v>50</v>
      </c>
      <c r="F31" s="22">
        <v>4</v>
      </c>
      <c r="G31" s="23">
        <v>0</v>
      </c>
      <c r="H31" s="22">
        <f t="shared" si="4"/>
        <v>4</v>
      </c>
      <c r="I31" s="24">
        <f t="shared" si="5"/>
        <v>0</v>
      </c>
      <c r="J31" s="25">
        <v>1</v>
      </c>
      <c r="K31" s="23"/>
      <c r="L31" s="22">
        <f>J31-K31</f>
        <v>1</v>
      </c>
      <c r="M31" s="24">
        <f>K31/J31</f>
        <v>0</v>
      </c>
      <c r="N31" s="22"/>
      <c r="O31" s="23"/>
      <c r="P31" s="22"/>
      <c r="Q31" s="24"/>
      <c r="R31" s="22"/>
      <c r="S31" s="23"/>
      <c r="T31" s="22"/>
      <c r="U31" s="24"/>
    </row>
    <row r="32" spans="1:21">
      <c r="A32" s="8"/>
      <c r="B32" s="7">
        <v>5</v>
      </c>
      <c r="C32" s="6" t="s">
        <v>51</v>
      </c>
      <c r="D32" s="20">
        <v>9258</v>
      </c>
      <c r="E32" s="21" t="s">
        <v>52</v>
      </c>
      <c r="F32" s="22">
        <v>14</v>
      </c>
      <c r="G32" s="23">
        <v>14</v>
      </c>
      <c r="H32" s="22">
        <f t="shared" si="4"/>
        <v>0</v>
      </c>
      <c r="I32" s="24">
        <f t="shared" si="5"/>
        <v>1</v>
      </c>
      <c r="J32" s="25">
        <v>0</v>
      </c>
      <c r="K32" s="23"/>
      <c r="L32" s="22">
        <f>J32-K32</f>
        <v>0</v>
      </c>
      <c r="M32" s="24"/>
      <c r="N32" s="22"/>
      <c r="O32" s="23"/>
      <c r="P32" s="22"/>
      <c r="Q32" s="24"/>
      <c r="R32" s="22"/>
      <c r="S32" s="23"/>
      <c r="T32" s="22"/>
      <c r="U32" s="24"/>
    </row>
    <row r="33" spans="1:25">
      <c r="A33" s="8"/>
      <c r="B33" s="7"/>
      <c r="C33" s="6"/>
      <c r="D33" s="20">
        <v>9222</v>
      </c>
      <c r="E33" s="21" t="s">
        <v>53</v>
      </c>
      <c r="F33" s="22">
        <v>9</v>
      </c>
      <c r="G33" s="23">
        <v>9</v>
      </c>
      <c r="H33" s="22">
        <f t="shared" si="4"/>
        <v>0</v>
      </c>
      <c r="I33" s="24">
        <f t="shared" si="5"/>
        <v>1</v>
      </c>
      <c r="J33" s="25"/>
      <c r="K33" s="23"/>
      <c r="L33" s="22"/>
      <c r="M33" s="24"/>
      <c r="N33" s="22">
        <v>4</v>
      </c>
      <c r="O33" s="23">
        <v>2</v>
      </c>
      <c r="P33" s="22">
        <f>N33-O33</f>
        <v>2</v>
      </c>
      <c r="Q33" s="24">
        <f>O33/N33</f>
        <v>0.5</v>
      </c>
      <c r="R33" s="22"/>
      <c r="S33" s="23"/>
      <c r="T33" s="22"/>
      <c r="U33" s="24"/>
    </row>
    <row r="34" spans="1:25">
      <c r="A34" s="8"/>
      <c r="B34" s="7">
        <v>6</v>
      </c>
      <c r="C34" s="6" t="s">
        <v>54</v>
      </c>
      <c r="D34" s="20">
        <v>17975</v>
      </c>
      <c r="E34" s="21" t="s">
        <v>55</v>
      </c>
      <c r="F34" s="22">
        <v>6</v>
      </c>
      <c r="G34" s="23">
        <v>4</v>
      </c>
      <c r="H34" s="22">
        <f t="shared" si="4"/>
        <v>2</v>
      </c>
      <c r="I34" s="24">
        <f t="shared" si="5"/>
        <v>0.66666666666666663</v>
      </c>
      <c r="J34" s="25"/>
      <c r="K34" s="23"/>
      <c r="L34" s="22" t="s">
        <v>56</v>
      </c>
      <c r="M34" s="24"/>
      <c r="N34" s="22"/>
      <c r="O34" s="23"/>
      <c r="P34" s="22"/>
      <c r="Q34" s="24"/>
      <c r="R34" s="22"/>
      <c r="S34" s="23"/>
      <c r="T34" s="22"/>
      <c r="U34" s="24"/>
    </row>
    <row r="35" spans="1:25">
      <c r="A35" s="8"/>
      <c r="B35" s="7"/>
      <c r="C35" s="6"/>
      <c r="D35" s="20">
        <v>18075</v>
      </c>
      <c r="E35" s="21" t="s">
        <v>57</v>
      </c>
      <c r="F35" s="22">
        <v>5</v>
      </c>
      <c r="G35" s="23">
        <v>5</v>
      </c>
      <c r="H35" s="22">
        <f t="shared" si="4"/>
        <v>0</v>
      </c>
      <c r="I35" s="24">
        <f t="shared" si="5"/>
        <v>1</v>
      </c>
      <c r="J35" s="25"/>
      <c r="K35" s="23"/>
      <c r="L35" s="22" t="s">
        <v>56</v>
      </c>
      <c r="M35" s="24"/>
      <c r="N35" s="22">
        <v>3</v>
      </c>
      <c r="O35" s="23">
        <v>3</v>
      </c>
      <c r="P35" s="22">
        <f>N35-O35</f>
        <v>0</v>
      </c>
      <c r="Q35" s="24">
        <f>O35/N35</f>
        <v>1</v>
      </c>
      <c r="R35" s="22"/>
      <c r="S35" s="23"/>
      <c r="T35" s="22"/>
      <c r="U35" s="24"/>
    </row>
    <row r="36" spans="1:25">
      <c r="A36" s="8"/>
      <c r="B36" s="19">
        <v>21</v>
      </c>
      <c r="C36" s="20" t="s">
        <v>58</v>
      </c>
      <c r="D36" s="20">
        <v>17053</v>
      </c>
      <c r="E36" s="21" t="s">
        <v>59</v>
      </c>
      <c r="F36" s="22">
        <v>10</v>
      </c>
      <c r="G36" s="23">
        <v>7</v>
      </c>
      <c r="H36" s="22">
        <f t="shared" si="4"/>
        <v>3</v>
      </c>
      <c r="I36" s="24">
        <f t="shared" si="5"/>
        <v>0.7</v>
      </c>
      <c r="J36" s="25"/>
      <c r="K36" s="23"/>
      <c r="L36" s="22" t="s">
        <v>56</v>
      </c>
      <c r="M36" s="24"/>
      <c r="N36" s="22"/>
      <c r="O36" s="23"/>
      <c r="P36" s="22"/>
      <c r="Q36" s="24"/>
      <c r="R36" s="22"/>
      <c r="S36" s="23"/>
      <c r="T36" s="22"/>
      <c r="U36" s="24"/>
    </row>
    <row r="37" spans="1:25">
      <c r="A37" s="5" t="s">
        <v>60</v>
      </c>
      <c r="B37" s="5"/>
      <c r="C37" s="5"/>
      <c r="D37" s="5"/>
      <c r="E37" s="5"/>
      <c r="F37" s="16">
        <f>SUM(F7:F36)</f>
        <v>399</v>
      </c>
      <c r="G37" s="16">
        <f>SUM(G7:G36)</f>
        <v>331</v>
      </c>
      <c r="H37" s="16">
        <f t="shared" si="4"/>
        <v>68</v>
      </c>
      <c r="I37" s="27">
        <f t="shared" si="5"/>
        <v>0.82957393483709274</v>
      </c>
      <c r="J37" s="16">
        <f>SUM(J7:J36)</f>
        <v>14</v>
      </c>
      <c r="K37" s="16"/>
      <c r="L37" s="16">
        <f>J37-K37</f>
        <v>14</v>
      </c>
      <c r="M37" s="27">
        <f>K37/J37</f>
        <v>0</v>
      </c>
      <c r="N37" s="16">
        <f>SUM(N7:N36)</f>
        <v>103</v>
      </c>
      <c r="O37" s="16">
        <f>SUM(O7:O36)</f>
        <v>51</v>
      </c>
      <c r="P37" s="16">
        <f>SUM(P7:P36)</f>
        <v>52</v>
      </c>
      <c r="Q37" s="27">
        <f>O37/N37</f>
        <v>0.49514563106796117</v>
      </c>
      <c r="R37" s="16">
        <f>SUM(R7:R36)</f>
        <v>3</v>
      </c>
      <c r="S37" s="16">
        <f>SUM(S7:S36)</f>
        <v>3</v>
      </c>
      <c r="T37" s="16">
        <f>SUM(T7:T36)</f>
        <v>0</v>
      </c>
      <c r="U37" s="27">
        <f>S37/R37</f>
        <v>1</v>
      </c>
      <c r="V37" s="28"/>
      <c r="W37" s="28"/>
      <c r="X37" s="28"/>
      <c r="Y37" s="28"/>
    </row>
    <row r="38" spans="1:25">
      <c r="A38" s="4" t="s">
        <v>61</v>
      </c>
      <c r="B38" s="3">
        <v>7</v>
      </c>
      <c r="C38" s="2" t="s">
        <v>62</v>
      </c>
      <c r="D38" s="30">
        <v>14087</v>
      </c>
      <c r="E38" s="31" t="s">
        <v>63</v>
      </c>
      <c r="F38" s="32">
        <v>8</v>
      </c>
      <c r="G38" s="33">
        <v>0</v>
      </c>
      <c r="H38" s="32">
        <f t="shared" si="4"/>
        <v>8</v>
      </c>
      <c r="I38" s="34">
        <f t="shared" si="5"/>
        <v>0</v>
      </c>
      <c r="J38" s="35"/>
      <c r="K38" s="33"/>
      <c r="L38" s="32"/>
      <c r="M38" s="34"/>
      <c r="N38" s="32">
        <v>7</v>
      </c>
      <c r="O38" s="33">
        <v>4</v>
      </c>
      <c r="P38" s="32">
        <f>N38-O38</f>
        <v>3</v>
      </c>
      <c r="Q38" s="34">
        <f>O38/N38</f>
        <v>0.5714285714285714</v>
      </c>
      <c r="R38" s="32"/>
      <c r="S38" s="33"/>
      <c r="T38" s="32"/>
      <c r="U38" s="34"/>
    </row>
    <row r="39" spans="1:25">
      <c r="A39" s="4"/>
      <c r="B39" s="3"/>
      <c r="C39" s="2"/>
      <c r="D39" s="30">
        <v>13976</v>
      </c>
      <c r="E39" s="31" t="s">
        <v>64</v>
      </c>
      <c r="F39" s="32">
        <v>10</v>
      </c>
      <c r="G39" s="33">
        <v>10</v>
      </c>
      <c r="H39" s="32">
        <f t="shared" si="4"/>
        <v>0</v>
      </c>
      <c r="I39" s="34">
        <f t="shared" si="5"/>
        <v>1</v>
      </c>
      <c r="J39" s="35"/>
      <c r="K39" s="33"/>
      <c r="L39" s="32"/>
      <c r="M39" s="34"/>
      <c r="N39" s="32">
        <v>3</v>
      </c>
      <c r="O39" s="33">
        <v>3</v>
      </c>
      <c r="P39" s="32">
        <f>N39-O39</f>
        <v>0</v>
      </c>
      <c r="Q39" s="34">
        <f>O39/N39</f>
        <v>1</v>
      </c>
      <c r="R39" s="32"/>
      <c r="S39" s="33"/>
      <c r="T39" s="32"/>
      <c r="U39" s="34"/>
    </row>
    <row r="40" spans="1:25">
      <c r="A40" s="4"/>
      <c r="B40" s="3"/>
      <c r="C40" s="30" t="s">
        <v>65</v>
      </c>
      <c r="D40" s="30">
        <v>13483</v>
      </c>
      <c r="E40" s="31" t="s">
        <v>66</v>
      </c>
      <c r="F40" s="32">
        <v>10</v>
      </c>
      <c r="G40" s="33">
        <v>10</v>
      </c>
      <c r="H40" s="32">
        <f t="shared" si="4"/>
        <v>0</v>
      </c>
      <c r="I40" s="34">
        <f t="shared" si="5"/>
        <v>1</v>
      </c>
      <c r="J40" s="35"/>
      <c r="K40" s="33"/>
      <c r="L40" s="32"/>
      <c r="M40" s="34"/>
      <c r="N40" s="32"/>
      <c r="O40" s="33"/>
      <c r="P40" s="32"/>
      <c r="Q40" s="34"/>
      <c r="R40" s="32"/>
      <c r="S40" s="33"/>
      <c r="T40" s="32"/>
      <c r="U40" s="34"/>
    </row>
    <row r="41" spans="1:25">
      <c r="A41" s="4"/>
      <c r="B41" s="3">
        <v>8</v>
      </c>
      <c r="C41" s="2" t="s">
        <v>67</v>
      </c>
      <c r="D41" s="30">
        <v>8752</v>
      </c>
      <c r="E41" s="31" t="s">
        <v>68</v>
      </c>
      <c r="F41" s="32">
        <v>10</v>
      </c>
      <c r="G41" s="33">
        <v>10</v>
      </c>
      <c r="H41" s="32">
        <f t="shared" si="4"/>
        <v>0</v>
      </c>
      <c r="I41" s="34">
        <f t="shared" si="5"/>
        <v>1</v>
      </c>
      <c r="J41" s="35"/>
      <c r="K41" s="33"/>
      <c r="L41" s="32"/>
      <c r="M41" s="34"/>
      <c r="N41" s="32"/>
      <c r="O41" s="33"/>
      <c r="P41" s="32"/>
      <c r="Q41" s="34"/>
      <c r="R41" s="32"/>
      <c r="S41" s="33"/>
      <c r="T41" s="32"/>
      <c r="U41" s="34"/>
    </row>
    <row r="42" spans="1:25">
      <c r="A42" s="4"/>
      <c r="B42" s="3"/>
      <c r="C42" s="2"/>
      <c r="D42" s="30">
        <v>8945</v>
      </c>
      <c r="E42" s="31" t="s">
        <v>69</v>
      </c>
      <c r="F42" s="32">
        <v>6</v>
      </c>
      <c r="G42" s="33">
        <v>0</v>
      </c>
      <c r="H42" s="32">
        <f t="shared" si="4"/>
        <v>6</v>
      </c>
      <c r="I42" s="34">
        <f t="shared" si="5"/>
        <v>0</v>
      </c>
      <c r="J42" s="35"/>
      <c r="K42" s="33"/>
      <c r="L42" s="32"/>
      <c r="M42" s="34"/>
      <c r="N42" s="32"/>
      <c r="O42" s="33"/>
      <c r="P42" s="32"/>
      <c r="Q42" s="34"/>
      <c r="R42" s="32"/>
      <c r="S42" s="33"/>
      <c r="T42" s="32"/>
      <c r="U42" s="34"/>
    </row>
    <row r="43" spans="1:25">
      <c r="A43" s="4"/>
      <c r="B43" s="3"/>
      <c r="C43" s="2"/>
      <c r="D43" s="30">
        <v>8747</v>
      </c>
      <c r="E43" s="31" t="s">
        <v>70</v>
      </c>
      <c r="F43" s="32">
        <v>10</v>
      </c>
      <c r="G43" s="33">
        <v>10</v>
      </c>
      <c r="H43" s="32">
        <f t="shared" si="4"/>
        <v>0</v>
      </c>
      <c r="I43" s="34">
        <f t="shared" si="5"/>
        <v>1</v>
      </c>
      <c r="J43" s="35"/>
      <c r="K43" s="33"/>
      <c r="L43" s="32"/>
      <c r="M43" s="34"/>
      <c r="N43" s="32"/>
      <c r="O43" s="33"/>
      <c r="P43" s="32"/>
      <c r="Q43" s="34"/>
      <c r="R43" s="32"/>
      <c r="S43" s="33"/>
      <c r="T43" s="32"/>
      <c r="U43" s="34"/>
    </row>
    <row r="44" spans="1:25">
      <c r="A44" s="4"/>
      <c r="B44" s="3">
        <v>9</v>
      </c>
      <c r="C44" s="30" t="s">
        <v>71</v>
      </c>
      <c r="D44" s="30">
        <v>13091</v>
      </c>
      <c r="E44" s="31" t="s">
        <v>72</v>
      </c>
      <c r="F44" s="32">
        <v>3</v>
      </c>
      <c r="G44" s="33">
        <v>3</v>
      </c>
      <c r="H44" s="32">
        <f t="shared" si="4"/>
        <v>0</v>
      </c>
      <c r="I44" s="34">
        <f t="shared" si="5"/>
        <v>1</v>
      </c>
      <c r="J44" s="35">
        <v>2</v>
      </c>
      <c r="K44" s="33">
        <v>1</v>
      </c>
      <c r="L44" s="32">
        <f>J44-K44</f>
        <v>1</v>
      </c>
      <c r="M44" s="34">
        <f>K44/J44</f>
        <v>0.5</v>
      </c>
      <c r="N44" s="32"/>
      <c r="O44" s="33"/>
      <c r="P44" s="32"/>
      <c r="Q44" s="34"/>
      <c r="R44" s="32"/>
      <c r="S44" s="33"/>
      <c r="T44" s="32"/>
      <c r="U44" s="34"/>
    </row>
    <row r="45" spans="1:25">
      <c r="A45" s="4"/>
      <c r="B45" s="3"/>
      <c r="C45" s="2" t="s">
        <v>73</v>
      </c>
      <c r="D45" s="30">
        <v>8473</v>
      </c>
      <c r="E45" s="31" t="s">
        <v>74</v>
      </c>
      <c r="F45" s="32">
        <v>12</v>
      </c>
      <c r="G45" s="33">
        <v>12</v>
      </c>
      <c r="H45" s="32">
        <f t="shared" si="4"/>
        <v>0</v>
      </c>
      <c r="I45" s="34">
        <f t="shared" si="5"/>
        <v>1</v>
      </c>
      <c r="J45" s="35"/>
      <c r="K45" s="33"/>
      <c r="L45" s="32"/>
      <c r="M45" s="34"/>
      <c r="N45" s="32">
        <v>1</v>
      </c>
      <c r="O45" s="33">
        <v>1</v>
      </c>
      <c r="P45" s="32">
        <f>N45-O45</f>
        <v>0</v>
      </c>
      <c r="Q45" s="34">
        <f>O45/N45</f>
        <v>1</v>
      </c>
      <c r="R45" s="32">
        <v>0</v>
      </c>
      <c r="S45" s="33"/>
      <c r="T45" s="32">
        <f>R45-S45</f>
        <v>0</v>
      </c>
      <c r="U45" s="34" t="e">
        <f>S45/R45</f>
        <v>#DIV/0!</v>
      </c>
    </row>
    <row r="46" spans="1:25">
      <c r="A46" s="4"/>
      <c r="B46" s="3"/>
      <c r="C46" s="2"/>
      <c r="D46" s="30">
        <v>8639</v>
      </c>
      <c r="E46" s="31" t="s">
        <v>75</v>
      </c>
      <c r="F46" s="32">
        <v>30</v>
      </c>
      <c r="G46" s="33">
        <v>22</v>
      </c>
      <c r="H46" s="32">
        <f t="shared" si="4"/>
        <v>8</v>
      </c>
      <c r="I46" s="34">
        <f t="shared" si="5"/>
        <v>0.73333333333333328</v>
      </c>
      <c r="J46" s="35"/>
      <c r="K46" s="33"/>
      <c r="L46" s="32"/>
      <c r="M46" s="34"/>
      <c r="N46" s="32"/>
      <c r="O46" s="33"/>
      <c r="P46" s="32"/>
      <c r="Q46" s="34"/>
      <c r="R46" s="32"/>
      <c r="S46" s="33"/>
      <c r="T46" s="32"/>
      <c r="U46" s="34"/>
    </row>
    <row r="47" spans="1:25">
      <c r="A47" s="4"/>
      <c r="B47" s="3">
        <v>10</v>
      </c>
      <c r="C47" s="2" t="s">
        <v>76</v>
      </c>
      <c r="D47" s="30">
        <v>1981</v>
      </c>
      <c r="E47" s="31" t="s">
        <v>77</v>
      </c>
      <c r="F47" s="32">
        <v>5</v>
      </c>
      <c r="G47" s="33">
        <v>0</v>
      </c>
      <c r="H47" s="32">
        <f t="shared" si="4"/>
        <v>5</v>
      </c>
      <c r="I47" s="34">
        <f t="shared" si="5"/>
        <v>0</v>
      </c>
      <c r="J47" s="35"/>
      <c r="K47" s="33"/>
      <c r="L47" s="32"/>
      <c r="M47" s="34"/>
      <c r="N47" s="32"/>
      <c r="O47" s="33"/>
      <c r="P47" s="32"/>
      <c r="Q47" s="34"/>
      <c r="R47" s="32"/>
      <c r="S47" s="33"/>
      <c r="T47" s="32"/>
      <c r="U47" s="34"/>
    </row>
    <row r="48" spans="1:25">
      <c r="A48" s="4"/>
      <c r="B48" s="3"/>
      <c r="C48" s="2"/>
      <c r="D48" s="30">
        <v>1944</v>
      </c>
      <c r="E48" s="31" t="s">
        <v>78</v>
      </c>
      <c r="F48" s="32">
        <v>9</v>
      </c>
      <c r="G48" s="33">
        <v>9</v>
      </c>
      <c r="H48" s="32">
        <f t="shared" si="4"/>
        <v>0</v>
      </c>
      <c r="I48" s="34">
        <f t="shared" si="5"/>
        <v>1</v>
      </c>
      <c r="J48" s="35">
        <v>14</v>
      </c>
      <c r="K48" s="33">
        <v>14</v>
      </c>
      <c r="L48" s="32">
        <f>J48-K48</f>
        <v>0</v>
      </c>
      <c r="M48" s="34">
        <f>K48/J48</f>
        <v>1</v>
      </c>
      <c r="N48" s="32"/>
      <c r="O48" s="33"/>
      <c r="P48" s="32"/>
      <c r="Q48" s="34"/>
      <c r="R48" s="32"/>
      <c r="S48" s="33"/>
      <c r="T48" s="32"/>
      <c r="U48" s="34"/>
    </row>
    <row r="49" spans="1:25">
      <c r="A49" s="4"/>
      <c r="B49" s="3"/>
      <c r="C49" s="2"/>
      <c r="D49" s="30">
        <v>2038</v>
      </c>
      <c r="E49" s="31" t="s">
        <v>79</v>
      </c>
      <c r="F49" s="32">
        <v>8</v>
      </c>
      <c r="G49" s="33">
        <v>8</v>
      </c>
      <c r="H49" s="32">
        <f t="shared" si="4"/>
        <v>0</v>
      </c>
      <c r="I49" s="34">
        <f t="shared" si="5"/>
        <v>1</v>
      </c>
      <c r="J49" s="35"/>
      <c r="K49" s="33"/>
      <c r="L49" s="32"/>
      <c r="M49" s="34"/>
      <c r="N49" s="32">
        <v>2</v>
      </c>
      <c r="O49" s="33">
        <v>1</v>
      </c>
      <c r="P49" s="32">
        <f>N49-O49</f>
        <v>1</v>
      </c>
      <c r="Q49" s="34">
        <f>O49/N49</f>
        <v>0.5</v>
      </c>
      <c r="R49" s="32"/>
      <c r="S49" s="33"/>
      <c r="T49" s="32"/>
      <c r="U49" s="34"/>
    </row>
    <row r="50" spans="1:25">
      <c r="A50" s="4"/>
      <c r="B50" s="3"/>
      <c r="C50" s="2"/>
      <c r="D50" s="30">
        <v>1987</v>
      </c>
      <c r="E50" s="31" t="s">
        <v>80</v>
      </c>
      <c r="F50" s="32">
        <v>14</v>
      </c>
      <c r="G50" s="33">
        <v>14</v>
      </c>
      <c r="H50" s="32">
        <f t="shared" si="4"/>
        <v>0</v>
      </c>
      <c r="I50" s="34">
        <f t="shared" si="5"/>
        <v>1</v>
      </c>
      <c r="J50" s="35">
        <v>5</v>
      </c>
      <c r="K50" s="33">
        <v>5</v>
      </c>
      <c r="L50" s="32">
        <f>J50-K50</f>
        <v>0</v>
      </c>
      <c r="M50" s="34">
        <f>K50/J50</f>
        <v>1</v>
      </c>
      <c r="N50" s="32">
        <v>5</v>
      </c>
      <c r="O50" s="33">
        <v>4</v>
      </c>
      <c r="P50" s="32">
        <f>N50-O50</f>
        <v>1</v>
      </c>
      <c r="Q50" s="34">
        <f>O50/N50</f>
        <v>0.8</v>
      </c>
      <c r="R50" s="32"/>
      <c r="S50" s="33"/>
      <c r="T50" s="32"/>
      <c r="U50" s="34"/>
    </row>
    <row r="51" spans="1:25">
      <c r="A51" s="4"/>
      <c r="B51" s="3"/>
      <c r="C51" s="2"/>
      <c r="D51" s="30">
        <v>2055</v>
      </c>
      <c r="E51" s="31" t="s">
        <v>81</v>
      </c>
      <c r="F51" s="32">
        <v>5</v>
      </c>
      <c r="G51" s="33">
        <v>5</v>
      </c>
      <c r="H51" s="32">
        <f t="shared" si="4"/>
        <v>0</v>
      </c>
      <c r="I51" s="34">
        <f t="shared" si="5"/>
        <v>1</v>
      </c>
      <c r="J51" s="35">
        <v>1</v>
      </c>
      <c r="K51" s="33"/>
      <c r="L51" s="32">
        <f>J51-K51</f>
        <v>1</v>
      </c>
      <c r="M51" s="34">
        <f>K51/J51</f>
        <v>0</v>
      </c>
      <c r="N51" s="32">
        <v>2</v>
      </c>
      <c r="O51" s="33">
        <v>0</v>
      </c>
      <c r="P51" s="32">
        <f>N51-O51</f>
        <v>2</v>
      </c>
      <c r="Q51" s="34">
        <f>O51/N51</f>
        <v>0</v>
      </c>
      <c r="R51" s="32"/>
      <c r="S51" s="33"/>
      <c r="T51" s="32"/>
      <c r="U51" s="34"/>
    </row>
    <row r="52" spans="1:25">
      <c r="A52" s="4"/>
      <c r="B52" s="29">
        <v>20</v>
      </c>
      <c r="C52" s="30" t="s">
        <v>82</v>
      </c>
      <c r="D52" s="30">
        <v>17277</v>
      </c>
      <c r="E52" s="31" t="s">
        <v>83</v>
      </c>
      <c r="F52" s="32">
        <v>20</v>
      </c>
      <c r="G52" s="33">
        <v>20</v>
      </c>
      <c r="H52" s="32">
        <f t="shared" si="4"/>
        <v>0</v>
      </c>
      <c r="I52" s="34">
        <f t="shared" si="5"/>
        <v>1</v>
      </c>
      <c r="J52" s="35"/>
      <c r="K52" s="33"/>
      <c r="L52" s="32"/>
      <c r="M52" s="34"/>
      <c r="N52" s="32"/>
      <c r="O52" s="33"/>
      <c r="P52" s="32"/>
      <c r="Q52" s="34"/>
      <c r="R52" s="32"/>
      <c r="S52" s="33"/>
      <c r="T52" s="32"/>
      <c r="U52" s="34"/>
    </row>
    <row r="53" spans="1:25">
      <c r="A53" s="5" t="s">
        <v>84</v>
      </c>
      <c r="B53" s="5"/>
      <c r="C53" s="5"/>
      <c r="D53" s="5"/>
      <c r="E53" s="5"/>
      <c r="F53" s="16">
        <f>SUM(F38:F52)</f>
        <v>160</v>
      </c>
      <c r="G53" s="16">
        <f>SUM(G38:G52)</f>
        <v>133</v>
      </c>
      <c r="H53" s="16">
        <f>SUM(H38:H52)</f>
        <v>27</v>
      </c>
      <c r="I53" s="27">
        <f t="shared" si="5"/>
        <v>0.83125000000000004</v>
      </c>
      <c r="J53" s="16">
        <f>SUM(J38:J52)</f>
        <v>22</v>
      </c>
      <c r="K53" s="16">
        <f>SUM(K38:K52)</f>
        <v>20</v>
      </c>
      <c r="L53" s="16">
        <f>SUM(L38:L52)</f>
        <v>2</v>
      </c>
      <c r="M53" s="27">
        <f>K53/J53</f>
        <v>0.90909090909090906</v>
      </c>
      <c r="N53" s="16">
        <f>SUM(N38:N52)</f>
        <v>20</v>
      </c>
      <c r="O53" s="16">
        <f>SUM(O38:O52)</f>
        <v>13</v>
      </c>
      <c r="P53" s="16">
        <f>N53-O53</f>
        <v>7</v>
      </c>
      <c r="Q53" s="27">
        <f>O53/N53</f>
        <v>0.65</v>
      </c>
      <c r="R53" s="16">
        <f>SUM(R38:R52)</f>
        <v>0</v>
      </c>
      <c r="S53" s="16">
        <f>SUM(S38:S52)</f>
        <v>0</v>
      </c>
      <c r="T53" s="16">
        <f>R53-S53</f>
        <v>0</v>
      </c>
      <c r="U53" s="27" t="e">
        <f>S53/R53</f>
        <v>#DIV/0!</v>
      </c>
      <c r="V53" s="28"/>
      <c r="W53" s="28"/>
      <c r="X53" s="28"/>
      <c r="Y53" s="28"/>
    </row>
    <row r="54" spans="1:25">
      <c r="A54" s="1" t="s">
        <v>85</v>
      </c>
      <c r="B54" s="148">
        <v>11</v>
      </c>
      <c r="C54" s="149" t="s">
        <v>86</v>
      </c>
      <c r="D54" s="37">
        <v>1643</v>
      </c>
      <c r="E54" s="38" t="s">
        <v>87</v>
      </c>
      <c r="F54" s="39">
        <v>7</v>
      </c>
      <c r="G54" s="40">
        <v>7</v>
      </c>
      <c r="H54" s="39">
        <f t="shared" ref="H54:H69" si="6">F54-G54</f>
        <v>0</v>
      </c>
      <c r="I54" s="41">
        <f t="shared" si="5"/>
        <v>1</v>
      </c>
      <c r="J54" s="39">
        <v>0</v>
      </c>
      <c r="K54" s="40"/>
      <c r="L54" s="39">
        <f>J54-K54</f>
        <v>0</v>
      </c>
      <c r="M54" s="41"/>
      <c r="N54" s="39">
        <v>3</v>
      </c>
      <c r="O54" s="40">
        <v>1</v>
      </c>
      <c r="P54" s="39">
        <v>3</v>
      </c>
      <c r="Q54" s="41">
        <f>O54/N54</f>
        <v>0.33333333333333331</v>
      </c>
      <c r="R54" s="41"/>
      <c r="S54" s="42"/>
      <c r="T54" s="41"/>
      <c r="U54" s="41"/>
    </row>
    <row r="55" spans="1:25">
      <c r="A55" s="1"/>
      <c r="B55" s="148"/>
      <c r="C55" s="149"/>
      <c r="D55" s="37">
        <v>1634</v>
      </c>
      <c r="E55" s="38" t="s">
        <v>88</v>
      </c>
      <c r="F55" s="39">
        <v>7</v>
      </c>
      <c r="G55" s="40">
        <v>7</v>
      </c>
      <c r="H55" s="39">
        <f t="shared" si="6"/>
        <v>0</v>
      </c>
      <c r="I55" s="41">
        <f t="shared" si="5"/>
        <v>1</v>
      </c>
      <c r="J55" s="39">
        <v>0</v>
      </c>
      <c r="K55" s="40"/>
      <c r="L55" s="39">
        <f>J55-K55</f>
        <v>0</v>
      </c>
      <c r="M55" s="41" t="e">
        <f>K55/J55</f>
        <v>#DIV/0!</v>
      </c>
      <c r="N55" s="39"/>
      <c r="O55" s="40"/>
      <c r="P55" s="39"/>
      <c r="Q55" s="41"/>
      <c r="R55" s="41"/>
      <c r="S55" s="42"/>
      <c r="T55" s="41"/>
      <c r="U55" s="41"/>
    </row>
    <row r="56" spans="1:25">
      <c r="A56" s="1"/>
      <c r="B56" s="148">
        <v>12</v>
      </c>
      <c r="C56" s="149" t="s">
        <v>89</v>
      </c>
      <c r="D56" s="37">
        <v>17694</v>
      </c>
      <c r="E56" s="38" t="s">
        <v>90</v>
      </c>
      <c r="F56" s="39">
        <v>10</v>
      </c>
      <c r="G56" s="40">
        <v>10</v>
      </c>
      <c r="H56" s="39">
        <f t="shared" si="6"/>
        <v>0</v>
      </c>
      <c r="I56" s="41">
        <f t="shared" si="5"/>
        <v>1</v>
      </c>
      <c r="J56" s="39"/>
      <c r="K56" s="40"/>
      <c r="L56" s="39"/>
      <c r="M56" s="41"/>
      <c r="N56" s="39">
        <v>2</v>
      </c>
      <c r="O56" s="40">
        <v>2</v>
      </c>
      <c r="P56" s="39">
        <f>N56-O56</f>
        <v>0</v>
      </c>
      <c r="Q56" s="41">
        <f>O56/N56</f>
        <v>1</v>
      </c>
      <c r="R56" s="41"/>
      <c r="S56" s="42"/>
      <c r="T56" s="41"/>
      <c r="U56" s="41"/>
    </row>
    <row r="57" spans="1:25">
      <c r="A57" s="1"/>
      <c r="B57" s="148"/>
      <c r="C57" s="149"/>
      <c r="D57" s="37">
        <v>17724</v>
      </c>
      <c r="E57" s="38" t="s">
        <v>91</v>
      </c>
      <c r="F57" s="39">
        <v>10</v>
      </c>
      <c r="G57" s="40">
        <v>8</v>
      </c>
      <c r="H57" s="39">
        <f t="shared" si="6"/>
        <v>2</v>
      </c>
      <c r="I57" s="41">
        <f t="shared" si="5"/>
        <v>0.8</v>
      </c>
      <c r="J57" s="39"/>
      <c r="K57" s="40"/>
      <c r="L57" s="39"/>
      <c r="M57" s="41"/>
      <c r="N57" s="39"/>
      <c r="O57" s="40"/>
      <c r="P57" s="39"/>
      <c r="Q57" s="41"/>
      <c r="R57" s="41"/>
      <c r="S57" s="42"/>
      <c r="T57" s="41"/>
      <c r="U57" s="41"/>
    </row>
    <row r="58" spans="1:25">
      <c r="A58" s="1"/>
      <c r="B58" s="148"/>
      <c r="C58" s="149"/>
      <c r="D58" s="37">
        <v>17695</v>
      </c>
      <c r="E58" s="38" t="s">
        <v>92</v>
      </c>
      <c r="F58" s="39">
        <v>10</v>
      </c>
      <c r="G58" s="40">
        <v>10</v>
      </c>
      <c r="H58" s="39">
        <f t="shared" si="6"/>
        <v>0</v>
      </c>
      <c r="I58" s="41">
        <f t="shared" si="5"/>
        <v>1</v>
      </c>
      <c r="J58" s="39"/>
      <c r="K58" s="40"/>
      <c r="L58" s="39"/>
      <c r="M58" s="41"/>
      <c r="N58" s="39">
        <v>2</v>
      </c>
      <c r="O58" s="40">
        <v>2</v>
      </c>
      <c r="P58" s="39">
        <f>N58-O58</f>
        <v>0</v>
      </c>
      <c r="Q58" s="41">
        <f>O58/N58</f>
        <v>1</v>
      </c>
      <c r="R58" s="41"/>
      <c r="S58" s="42"/>
      <c r="T58" s="41"/>
      <c r="U58" s="41"/>
    </row>
    <row r="59" spans="1:25">
      <c r="A59" s="1"/>
      <c r="B59" s="148"/>
      <c r="C59" s="149"/>
      <c r="D59" s="37">
        <v>24293</v>
      </c>
      <c r="E59" s="38" t="s">
        <v>93</v>
      </c>
      <c r="F59" s="39">
        <v>14</v>
      </c>
      <c r="G59" s="40">
        <v>3</v>
      </c>
      <c r="H59" s="39">
        <f t="shared" si="6"/>
        <v>11</v>
      </c>
      <c r="I59" s="41">
        <f t="shared" si="5"/>
        <v>0.21428571428571427</v>
      </c>
      <c r="J59" s="39"/>
      <c r="K59" s="40"/>
      <c r="L59" s="39"/>
      <c r="M59" s="41"/>
      <c r="N59" s="39"/>
      <c r="O59" s="40"/>
      <c r="P59" s="39"/>
      <c r="Q59" s="41"/>
      <c r="R59" s="41"/>
      <c r="S59" s="42"/>
      <c r="T59" s="41"/>
      <c r="U59" s="41"/>
    </row>
    <row r="60" spans="1:25">
      <c r="A60" s="1"/>
      <c r="B60" s="148">
        <v>13</v>
      </c>
      <c r="C60" s="149" t="s">
        <v>94</v>
      </c>
      <c r="D60" s="37">
        <v>2631</v>
      </c>
      <c r="E60" s="38" t="s">
        <v>95</v>
      </c>
      <c r="F60" s="39">
        <v>8</v>
      </c>
      <c r="G60" s="40">
        <v>6</v>
      </c>
      <c r="H60" s="39">
        <f t="shared" si="6"/>
        <v>2</v>
      </c>
      <c r="I60" s="41">
        <f t="shared" ref="I60:I86" si="7">G60/F60</f>
        <v>0.75</v>
      </c>
      <c r="J60" s="39"/>
      <c r="K60" s="40"/>
      <c r="L60" s="39"/>
      <c r="M60" s="41"/>
      <c r="N60" s="39"/>
      <c r="O60" s="40"/>
      <c r="P60" s="39"/>
      <c r="Q60" s="41"/>
      <c r="R60" s="41"/>
      <c r="S60" s="42"/>
      <c r="T60" s="41"/>
      <c r="U60" s="41"/>
    </row>
    <row r="61" spans="1:25">
      <c r="A61" s="1"/>
      <c r="B61" s="148"/>
      <c r="C61" s="149"/>
      <c r="D61" s="37">
        <v>2619</v>
      </c>
      <c r="E61" s="38" t="s">
        <v>96</v>
      </c>
      <c r="F61" s="39">
        <v>8</v>
      </c>
      <c r="G61" s="40">
        <v>8</v>
      </c>
      <c r="H61" s="39">
        <f t="shared" si="6"/>
        <v>0</v>
      </c>
      <c r="I61" s="41">
        <f t="shared" si="7"/>
        <v>1</v>
      </c>
      <c r="J61" s="39">
        <v>2</v>
      </c>
      <c r="K61" s="40"/>
      <c r="L61" s="39">
        <f>J61-K61</f>
        <v>2</v>
      </c>
      <c r="M61" s="41">
        <f>K61/J61</f>
        <v>0</v>
      </c>
      <c r="N61" s="39"/>
      <c r="O61" s="40"/>
      <c r="P61" s="39"/>
      <c r="Q61" s="41"/>
      <c r="R61" s="41"/>
      <c r="S61" s="42"/>
      <c r="T61" s="41"/>
      <c r="U61" s="41"/>
    </row>
    <row r="62" spans="1:25">
      <c r="A62" s="1"/>
      <c r="B62" s="36">
        <v>14</v>
      </c>
      <c r="C62" s="37" t="s">
        <v>97</v>
      </c>
      <c r="D62" s="37">
        <v>13825</v>
      </c>
      <c r="E62" s="38" t="s">
        <v>98</v>
      </c>
      <c r="F62" s="39">
        <v>10</v>
      </c>
      <c r="G62" s="40">
        <v>9</v>
      </c>
      <c r="H62" s="39">
        <f t="shared" si="6"/>
        <v>1</v>
      </c>
      <c r="I62" s="41">
        <f t="shared" si="7"/>
        <v>0.9</v>
      </c>
      <c r="J62" s="39"/>
      <c r="K62" s="40"/>
      <c r="L62" s="39"/>
      <c r="M62" s="41"/>
      <c r="N62" s="39">
        <v>1</v>
      </c>
      <c r="O62" s="40">
        <v>1</v>
      </c>
      <c r="P62" s="39">
        <f>N62-O62</f>
        <v>0</v>
      </c>
      <c r="Q62" s="41">
        <f>O62/N62</f>
        <v>1</v>
      </c>
      <c r="R62" s="41"/>
      <c r="S62" s="42"/>
      <c r="T62" s="41"/>
      <c r="U62" s="41"/>
    </row>
    <row r="63" spans="1:25">
      <c r="A63" s="1"/>
      <c r="B63" s="148">
        <v>15</v>
      </c>
      <c r="C63" s="149" t="s">
        <v>99</v>
      </c>
      <c r="D63" s="37">
        <v>12228</v>
      </c>
      <c r="E63" s="38" t="s">
        <v>100</v>
      </c>
      <c r="F63" s="39">
        <v>6</v>
      </c>
      <c r="G63" s="40">
        <v>6</v>
      </c>
      <c r="H63" s="39">
        <f t="shared" si="6"/>
        <v>0</v>
      </c>
      <c r="I63" s="41">
        <f t="shared" si="7"/>
        <v>1</v>
      </c>
      <c r="J63" s="39"/>
      <c r="K63" s="40"/>
      <c r="L63" s="39"/>
      <c r="M63" s="41"/>
      <c r="N63" s="39"/>
      <c r="O63" s="40"/>
      <c r="P63" s="39"/>
      <c r="Q63" s="41"/>
      <c r="R63" s="41"/>
      <c r="S63" s="42"/>
      <c r="T63" s="41"/>
      <c r="U63" s="41"/>
    </row>
    <row r="64" spans="1:25">
      <c r="A64" s="1"/>
      <c r="B64" s="148"/>
      <c r="C64" s="149"/>
      <c r="D64" s="37">
        <v>12515</v>
      </c>
      <c r="E64" s="38" t="s">
        <v>101</v>
      </c>
      <c r="F64" s="39">
        <v>6</v>
      </c>
      <c r="G64" s="40">
        <v>5</v>
      </c>
      <c r="H64" s="39">
        <f t="shared" si="6"/>
        <v>1</v>
      </c>
      <c r="I64" s="41">
        <f t="shared" si="7"/>
        <v>0.83333333333333337</v>
      </c>
      <c r="J64" s="39"/>
      <c r="K64" s="40"/>
      <c r="L64" s="39"/>
      <c r="M64" s="41"/>
      <c r="N64" s="39"/>
      <c r="O64" s="40"/>
      <c r="P64" s="39"/>
      <c r="Q64" s="41"/>
      <c r="R64" s="41"/>
      <c r="S64" s="42"/>
      <c r="T64" s="41"/>
      <c r="U64" s="41"/>
    </row>
    <row r="65" spans="1:25">
      <c r="A65" s="1"/>
      <c r="B65" s="148"/>
      <c r="C65" s="149"/>
      <c r="D65" s="37">
        <v>12127</v>
      </c>
      <c r="E65" s="38" t="s">
        <v>102</v>
      </c>
      <c r="F65" s="39">
        <v>8</v>
      </c>
      <c r="G65" s="40">
        <v>8</v>
      </c>
      <c r="H65" s="39">
        <f t="shared" si="6"/>
        <v>0</v>
      </c>
      <c r="I65" s="41">
        <f t="shared" si="7"/>
        <v>1</v>
      </c>
      <c r="J65" s="39"/>
      <c r="K65" s="40"/>
      <c r="L65" s="39"/>
      <c r="M65" s="41"/>
      <c r="N65" s="39">
        <v>6</v>
      </c>
      <c r="O65" s="40">
        <v>6</v>
      </c>
      <c r="P65" s="39">
        <f>N65-O65</f>
        <v>0</v>
      </c>
      <c r="Q65" s="41">
        <f>O65/N65</f>
        <v>1</v>
      </c>
      <c r="R65" s="41"/>
      <c r="S65" s="42"/>
      <c r="T65" s="41"/>
      <c r="U65" s="41"/>
    </row>
    <row r="66" spans="1:25">
      <c r="A66" s="1"/>
      <c r="B66" s="148"/>
      <c r="C66" s="149"/>
      <c r="D66" s="37">
        <v>12227</v>
      </c>
      <c r="E66" s="38" t="s">
        <v>103</v>
      </c>
      <c r="F66" s="39">
        <v>14</v>
      </c>
      <c r="G66" s="40">
        <v>13</v>
      </c>
      <c r="H66" s="39">
        <f t="shared" si="6"/>
        <v>1</v>
      </c>
      <c r="I66" s="41">
        <f t="shared" si="7"/>
        <v>0.9285714285714286</v>
      </c>
      <c r="J66" s="39"/>
      <c r="K66" s="40"/>
      <c r="L66" s="39"/>
      <c r="M66" s="41"/>
      <c r="N66" s="39">
        <v>2</v>
      </c>
      <c r="O66" s="40">
        <v>1</v>
      </c>
      <c r="P66" s="39">
        <f>N66-O66</f>
        <v>1</v>
      </c>
      <c r="Q66" s="41">
        <f>O66/N66</f>
        <v>0.5</v>
      </c>
      <c r="R66" s="41"/>
      <c r="S66" s="42"/>
      <c r="T66" s="41"/>
      <c r="U66" s="41"/>
    </row>
    <row r="67" spans="1:25">
      <c r="A67" s="1"/>
      <c r="B67" s="148"/>
      <c r="C67" s="149"/>
      <c r="D67" s="37"/>
      <c r="E67" s="38" t="s">
        <v>104</v>
      </c>
      <c r="F67" s="39">
        <v>10</v>
      </c>
      <c r="G67" s="40">
        <v>0</v>
      </c>
      <c r="H67" s="39">
        <f t="shared" si="6"/>
        <v>10</v>
      </c>
      <c r="I67" s="41">
        <f t="shared" si="7"/>
        <v>0</v>
      </c>
      <c r="J67" s="39"/>
      <c r="K67" s="40"/>
      <c r="L67" s="39"/>
      <c r="M67" s="41"/>
      <c r="N67" s="39"/>
      <c r="O67" s="40"/>
      <c r="P67" s="39"/>
      <c r="Q67" s="41"/>
      <c r="R67" s="41"/>
      <c r="S67" s="42"/>
      <c r="T67" s="41"/>
      <c r="U67" s="41"/>
    </row>
    <row r="68" spans="1:25">
      <c r="A68" s="1"/>
      <c r="B68" s="148"/>
      <c r="C68" s="149"/>
      <c r="D68" s="37">
        <v>12100</v>
      </c>
      <c r="E68" s="38" t="s">
        <v>105</v>
      </c>
      <c r="F68" s="39">
        <v>22</v>
      </c>
      <c r="G68" s="40">
        <v>11</v>
      </c>
      <c r="H68" s="39">
        <f t="shared" si="6"/>
        <v>11</v>
      </c>
      <c r="I68" s="41">
        <f t="shared" si="7"/>
        <v>0.5</v>
      </c>
      <c r="J68" s="39"/>
      <c r="K68" s="40"/>
      <c r="L68" s="39"/>
      <c r="M68" s="41"/>
      <c r="N68" s="39">
        <v>2</v>
      </c>
      <c r="O68" s="40">
        <v>1</v>
      </c>
      <c r="P68" s="39">
        <f>N68-O68</f>
        <v>1</v>
      </c>
      <c r="Q68" s="41">
        <f>O68/N68</f>
        <v>0.5</v>
      </c>
      <c r="R68" s="41"/>
      <c r="S68" s="42"/>
      <c r="T68" s="41"/>
      <c r="U68" s="41"/>
    </row>
    <row r="69" spans="1:25">
      <c r="A69" s="1"/>
      <c r="B69" s="148"/>
      <c r="C69" s="37" t="s">
        <v>106</v>
      </c>
      <c r="D69" s="37">
        <v>16816</v>
      </c>
      <c r="E69" s="38" t="s">
        <v>107</v>
      </c>
      <c r="F69" s="39">
        <v>15</v>
      </c>
      <c r="G69" s="40">
        <v>10</v>
      </c>
      <c r="H69" s="39">
        <f t="shared" si="6"/>
        <v>5</v>
      </c>
      <c r="I69" s="41">
        <f t="shared" si="7"/>
        <v>0.66666666666666663</v>
      </c>
      <c r="J69" s="39"/>
      <c r="K69" s="40"/>
      <c r="L69" s="39"/>
      <c r="M69" s="41"/>
      <c r="N69" s="39">
        <v>2</v>
      </c>
      <c r="O69" s="40">
        <v>1</v>
      </c>
      <c r="P69" s="39">
        <f>N69-O69</f>
        <v>1</v>
      </c>
      <c r="Q69" s="41">
        <f>O69/N69</f>
        <v>0.5</v>
      </c>
      <c r="R69" s="43">
        <v>2</v>
      </c>
      <c r="S69" s="42"/>
      <c r="T69" s="41">
        <f>S69/R69</f>
        <v>0</v>
      </c>
      <c r="U69" s="41"/>
    </row>
    <row r="70" spans="1:25">
      <c r="A70" s="5" t="s">
        <v>108</v>
      </c>
      <c r="B70" s="5"/>
      <c r="C70" s="5"/>
      <c r="D70" s="5"/>
      <c r="E70" s="5"/>
      <c r="F70" s="16">
        <f>SUM(F54:F69)</f>
        <v>165</v>
      </c>
      <c r="G70" s="16">
        <f>SUM(G54:G69)</f>
        <v>121</v>
      </c>
      <c r="H70" s="16">
        <f>SUM(H54:H69)</f>
        <v>44</v>
      </c>
      <c r="I70" s="27">
        <f t="shared" si="7"/>
        <v>0.73333333333333328</v>
      </c>
      <c r="J70" s="16">
        <f>SUM(J54:J69)</f>
        <v>2</v>
      </c>
      <c r="K70" s="16">
        <f>SUM(K54:K69)</f>
        <v>0</v>
      </c>
      <c r="L70" s="16">
        <f>J70-K70</f>
        <v>2</v>
      </c>
      <c r="M70" s="27">
        <f>K70/J70</f>
        <v>0</v>
      </c>
      <c r="N70" s="16">
        <f>SUM(N54:N69)</f>
        <v>20</v>
      </c>
      <c r="O70" s="16">
        <f>SUM(O54:O69)</f>
        <v>15</v>
      </c>
      <c r="P70" s="16">
        <f>SUM(P54:P69)</f>
        <v>6</v>
      </c>
      <c r="Q70" s="27">
        <f>O70/N70</f>
        <v>0.75</v>
      </c>
      <c r="R70" s="27"/>
      <c r="S70" s="27"/>
      <c r="T70" s="27"/>
      <c r="U70" s="27"/>
      <c r="V70" s="44"/>
      <c r="W70" s="44"/>
      <c r="X70" s="44"/>
      <c r="Y70" s="44"/>
    </row>
    <row r="71" spans="1:25">
      <c r="A71" s="150" t="s">
        <v>109</v>
      </c>
      <c r="B71" s="5">
        <v>16</v>
      </c>
      <c r="C71" s="12" t="s">
        <v>110</v>
      </c>
      <c r="D71" s="15">
        <v>254</v>
      </c>
      <c r="E71" s="45" t="s">
        <v>111</v>
      </c>
      <c r="F71" s="46">
        <v>2</v>
      </c>
      <c r="G71" s="47">
        <v>0</v>
      </c>
      <c r="H71" s="46">
        <f t="shared" ref="H71:H84" si="8">F71-G71</f>
        <v>2</v>
      </c>
      <c r="I71" s="48">
        <f t="shared" si="7"/>
        <v>0</v>
      </c>
      <c r="J71" s="49"/>
      <c r="K71" s="47"/>
      <c r="L71" s="46"/>
      <c r="M71" s="48"/>
      <c r="N71" s="46">
        <v>2</v>
      </c>
      <c r="O71" s="47"/>
      <c r="P71" s="46">
        <f>N71-O71</f>
        <v>2</v>
      </c>
      <c r="Q71" s="48">
        <f>O71/N71</f>
        <v>0</v>
      </c>
      <c r="R71" s="48"/>
      <c r="S71" s="50"/>
      <c r="T71" s="48"/>
      <c r="U71" s="48"/>
    </row>
    <row r="72" spans="1:25">
      <c r="A72" s="150"/>
      <c r="B72" s="5"/>
      <c r="C72" s="12"/>
      <c r="D72" s="15">
        <v>348</v>
      </c>
      <c r="E72" s="45" t="s">
        <v>112</v>
      </c>
      <c r="F72" s="46">
        <v>14</v>
      </c>
      <c r="G72" s="47">
        <v>14</v>
      </c>
      <c r="H72" s="46">
        <f t="shared" si="8"/>
        <v>0</v>
      </c>
      <c r="I72" s="48">
        <f t="shared" si="7"/>
        <v>1</v>
      </c>
      <c r="J72" s="49"/>
      <c r="K72" s="47"/>
      <c r="L72" s="46"/>
      <c r="M72" s="48"/>
      <c r="N72" s="46"/>
      <c r="O72" s="47"/>
      <c r="P72" s="46"/>
      <c r="Q72" s="48"/>
      <c r="R72" s="48"/>
      <c r="S72" s="50"/>
      <c r="T72" s="48"/>
      <c r="U72" s="48"/>
    </row>
    <row r="73" spans="1:25">
      <c r="A73" s="150"/>
      <c r="B73" s="5"/>
      <c r="C73" s="12" t="s">
        <v>113</v>
      </c>
      <c r="D73" s="15">
        <v>646</v>
      </c>
      <c r="E73" s="45" t="s">
        <v>114</v>
      </c>
      <c r="F73" s="46">
        <v>5</v>
      </c>
      <c r="G73" s="47">
        <v>5</v>
      </c>
      <c r="H73" s="46">
        <f t="shared" si="8"/>
        <v>0</v>
      </c>
      <c r="I73" s="48">
        <f t="shared" si="7"/>
        <v>1</v>
      </c>
      <c r="J73" s="49">
        <v>5</v>
      </c>
      <c r="K73" s="47"/>
      <c r="L73" s="46">
        <f>J73-K73</f>
        <v>5</v>
      </c>
      <c r="M73" s="48">
        <f>K73/J73</f>
        <v>0</v>
      </c>
      <c r="N73" s="46"/>
      <c r="O73" s="47"/>
      <c r="P73" s="46"/>
      <c r="Q73" s="48"/>
      <c r="R73" s="48"/>
      <c r="S73" s="50"/>
      <c r="T73" s="48"/>
      <c r="U73" s="48"/>
    </row>
    <row r="74" spans="1:25">
      <c r="A74" s="150"/>
      <c r="B74" s="5"/>
      <c r="C74" s="12"/>
      <c r="D74" s="15">
        <v>656</v>
      </c>
      <c r="E74" s="45" t="s">
        <v>115</v>
      </c>
      <c r="F74" s="46">
        <v>25</v>
      </c>
      <c r="G74" s="47">
        <v>25</v>
      </c>
      <c r="H74" s="46">
        <f t="shared" si="8"/>
        <v>0</v>
      </c>
      <c r="I74" s="48">
        <f t="shared" si="7"/>
        <v>1</v>
      </c>
      <c r="J74" s="49"/>
      <c r="K74" s="47"/>
      <c r="L74" s="46"/>
      <c r="M74" s="48"/>
      <c r="N74" s="46"/>
      <c r="O74" s="47"/>
      <c r="P74" s="46"/>
      <c r="Q74" s="48"/>
      <c r="R74" s="48"/>
      <c r="S74" s="50"/>
      <c r="T74" s="48"/>
      <c r="U74" s="48"/>
    </row>
    <row r="75" spans="1:25">
      <c r="A75" s="150"/>
      <c r="B75" s="5">
        <v>17</v>
      </c>
      <c r="C75" s="12" t="s">
        <v>116</v>
      </c>
      <c r="D75" s="15">
        <v>10886</v>
      </c>
      <c r="E75" s="45" t="s">
        <v>117</v>
      </c>
      <c r="F75" s="46">
        <v>15</v>
      </c>
      <c r="G75" s="47">
        <v>14</v>
      </c>
      <c r="H75" s="46">
        <f t="shared" si="8"/>
        <v>1</v>
      </c>
      <c r="I75" s="48">
        <f t="shared" si="7"/>
        <v>0.93333333333333335</v>
      </c>
      <c r="J75" s="49">
        <v>2</v>
      </c>
      <c r="K75" s="47"/>
      <c r="L75" s="46">
        <f>J75-K75</f>
        <v>2</v>
      </c>
      <c r="M75" s="48">
        <f>K75/J75</f>
        <v>0</v>
      </c>
      <c r="N75" s="46">
        <v>1</v>
      </c>
      <c r="O75" s="47">
        <v>1</v>
      </c>
      <c r="P75" s="46">
        <f>N75-O75</f>
        <v>0</v>
      </c>
      <c r="Q75" s="48">
        <f>O75/N75</f>
        <v>1</v>
      </c>
      <c r="R75" s="48"/>
      <c r="S75" s="50"/>
      <c r="T75" s="48"/>
      <c r="U75" s="48"/>
    </row>
    <row r="76" spans="1:25">
      <c r="A76" s="150"/>
      <c r="B76" s="5"/>
      <c r="C76" s="12"/>
      <c r="D76" s="15">
        <v>10723</v>
      </c>
      <c r="E76" s="45" t="s">
        <v>118</v>
      </c>
      <c r="F76" s="46">
        <v>17</v>
      </c>
      <c r="G76" s="47">
        <v>5</v>
      </c>
      <c r="H76" s="46">
        <f t="shared" si="8"/>
        <v>12</v>
      </c>
      <c r="I76" s="48">
        <f t="shared" si="7"/>
        <v>0.29411764705882354</v>
      </c>
      <c r="J76" s="49"/>
      <c r="K76" s="47"/>
      <c r="L76" s="46"/>
      <c r="M76" s="48"/>
      <c r="N76" s="46">
        <v>5</v>
      </c>
      <c r="O76" s="47">
        <v>5</v>
      </c>
      <c r="P76" s="46">
        <f>N76-O76</f>
        <v>0</v>
      </c>
      <c r="Q76" s="48">
        <f>O76/N76</f>
        <v>1</v>
      </c>
      <c r="R76" s="48"/>
      <c r="S76" s="50"/>
      <c r="T76" s="48"/>
      <c r="U76" s="48"/>
    </row>
    <row r="77" spans="1:25">
      <c r="A77" s="150"/>
      <c r="B77" s="5"/>
      <c r="C77" s="12"/>
      <c r="D77" s="15">
        <v>10888</v>
      </c>
      <c r="E77" s="45" t="s">
        <v>119</v>
      </c>
      <c r="F77" s="46">
        <v>7</v>
      </c>
      <c r="G77" s="47">
        <v>2</v>
      </c>
      <c r="H77" s="46">
        <f t="shared" si="8"/>
        <v>5</v>
      </c>
      <c r="I77" s="48">
        <f t="shared" si="7"/>
        <v>0.2857142857142857</v>
      </c>
      <c r="J77" s="49"/>
      <c r="K77" s="47"/>
      <c r="L77" s="46"/>
      <c r="M77" s="48"/>
      <c r="N77" s="46">
        <v>10</v>
      </c>
      <c r="O77" s="47">
        <v>0</v>
      </c>
      <c r="P77" s="46">
        <f>N77-O77</f>
        <v>10</v>
      </c>
      <c r="Q77" s="48">
        <f>O77/N77</f>
        <v>0</v>
      </c>
      <c r="R77" s="48"/>
      <c r="S77" s="50"/>
      <c r="T77" s="48"/>
      <c r="U77" s="48"/>
      <c r="V77" t="s">
        <v>56</v>
      </c>
    </row>
    <row r="78" spans="1:25">
      <c r="A78" s="150"/>
      <c r="B78" s="5"/>
      <c r="C78" s="12"/>
      <c r="D78" s="15">
        <v>10989</v>
      </c>
      <c r="E78" s="45" t="s">
        <v>120</v>
      </c>
      <c r="F78" s="46">
        <v>28</v>
      </c>
      <c r="G78" s="47">
        <v>9</v>
      </c>
      <c r="H78" s="46">
        <f t="shared" si="8"/>
        <v>19</v>
      </c>
      <c r="I78" s="48">
        <f t="shared" si="7"/>
        <v>0.32142857142857145</v>
      </c>
      <c r="J78" s="49">
        <v>4</v>
      </c>
      <c r="K78" s="47"/>
      <c r="L78" s="46">
        <f>J78-K78</f>
        <v>4</v>
      </c>
      <c r="M78" s="48">
        <f>K78/J78</f>
        <v>0</v>
      </c>
      <c r="N78" s="46">
        <v>7</v>
      </c>
      <c r="O78" s="47">
        <v>6</v>
      </c>
      <c r="P78" s="46">
        <f>N78-O78</f>
        <v>1</v>
      </c>
      <c r="Q78" s="48">
        <f>O78/N78</f>
        <v>0.8571428571428571</v>
      </c>
      <c r="R78" s="48"/>
      <c r="S78" s="50"/>
      <c r="T78" s="48"/>
      <c r="U78" s="48"/>
    </row>
    <row r="79" spans="1:25">
      <c r="A79" s="150"/>
      <c r="B79" s="5"/>
      <c r="C79" s="15" t="s">
        <v>121</v>
      </c>
      <c r="D79" s="15">
        <v>1359</v>
      </c>
      <c r="E79" s="45" t="s">
        <v>122</v>
      </c>
      <c r="F79" s="46">
        <v>10</v>
      </c>
      <c r="G79" s="47">
        <v>10</v>
      </c>
      <c r="H79" s="46">
        <f t="shared" si="8"/>
        <v>0</v>
      </c>
      <c r="I79" s="48">
        <f t="shared" si="7"/>
        <v>1</v>
      </c>
      <c r="J79" s="49"/>
      <c r="K79" s="47"/>
      <c r="L79" s="46"/>
      <c r="M79" s="48"/>
      <c r="N79" s="46"/>
      <c r="O79" s="47"/>
      <c r="P79" s="46"/>
      <c r="Q79" s="48"/>
      <c r="R79" s="48"/>
      <c r="S79" s="50"/>
      <c r="T79" s="48"/>
      <c r="U79" s="48"/>
    </row>
    <row r="80" spans="1:25">
      <c r="A80" s="150"/>
      <c r="B80" s="5">
        <v>18</v>
      </c>
      <c r="C80" s="15" t="s">
        <v>123</v>
      </c>
      <c r="D80" s="15">
        <v>1062</v>
      </c>
      <c r="E80" s="45" t="s">
        <v>124</v>
      </c>
      <c r="F80" s="46">
        <v>10</v>
      </c>
      <c r="G80" s="47">
        <v>8</v>
      </c>
      <c r="H80" s="46">
        <f t="shared" si="8"/>
        <v>2</v>
      </c>
      <c r="I80" s="48">
        <f t="shared" si="7"/>
        <v>0.8</v>
      </c>
      <c r="J80" s="49"/>
      <c r="K80" s="47"/>
      <c r="L80" s="46"/>
      <c r="M80" s="48"/>
      <c r="N80" s="46"/>
      <c r="O80" s="47"/>
      <c r="P80" s="46"/>
      <c r="Q80" s="48"/>
      <c r="R80" s="48"/>
      <c r="S80" s="50"/>
      <c r="T80" s="48"/>
      <c r="U80" s="48"/>
    </row>
    <row r="81" spans="1:25">
      <c r="A81" s="150"/>
      <c r="B81" s="5"/>
      <c r="C81" s="51" t="s">
        <v>125</v>
      </c>
      <c r="D81" s="15">
        <v>2969</v>
      </c>
      <c r="E81" s="45" t="s">
        <v>126</v>
      </c>
      <c r="F81" s="46">
        <v>10</v>
      </c>
      <c r="G81" s="47">
        <v>8</v>
      </c>
      <c r="H81" s="46">
        <f t="shared" si="8"/>
        <v>2</v>
      </c>
      <c r="I81" s="48">
        <f t="shared" si="7"/>
        <v>0.8</v>
      </c>
      <c r="J81" s="49"/>
      <c r="K81" s="47"/>
      <c r="L81" s="46"/>
      <c r="M81" s="48"/>
      <c r="N81" s="46"/>
      <c r="O81" s="47"/>
      <c r="P81" s="46"/>
      <c r="Q81" s="48"/>
      <c r="R81" s="48"/>
      <c r="S81" s="50"/>
      <c r="T81" s="48"/>
      <c r="U81" s="48"/>
    </row>
    <row r="82" spans="1:25">
      <c r="A82" s="150"/>
      <c r="B82" s="26">
        <v>19</v>
      </c>
      <c r="C82" s="15" t="s">
        <v>127</v>
      </c>
      <c r="D82" s="15">
        <v>10079</v>
      </c>
      <c r="E82" s="45" t="s">
        <v>128</v>
      </c>
      <c r="F82" s="46">
        <v>5</v>
      </c>
      <c r="G82" s="47">
        <v>5</v>
      </c>
      <c r="H82" s="46">
        <f t="shared" si="8"/>
        <v>0</v>
      </c>
      <c r="I82" s="48">
        <f t="shared" si="7"/>
        <v>1</v>
      </c>
      <c r="J82" s="49"/>
      <c r="K82" s="47"/>
      <c r="L82" s="46"/>
      <c r="M82" s="48"/>
      <c r="N82" s="46"/>
      <c r="O82" s="47"/>
      <c r="P82" s="46"/>
      <c r="Q82" s="48"/>
      <c r="R82" s="48"/>
      <c r="S82" s="50"/>
      <c r="T82" s="48"/>
      <c r="U82" s="48"/>
    </row>
    <row r="83" spans="1:25">
      <c r="A83" s="150"/>
      <c r="B83" s="5">
        <v>22</v>
      </c>
      <c r="C83" s="12" t="s">
        <v>129</v>
      </c>
      <c r="D83" s="15">
        <v>9998</v>
      </c>
      <c r="E83" s="45" t="s">
        <v>130</v>
      </c>
      <c r="F83" s="46">
        <v>9</v>
      </c>
      <c r="G83" s="47">
        <v>7</v>
      </c>
      <c r="H83" s="46">
        <f t="shared" si="8"/>
        <v>2</v>
      </c>
      <c r="I83" s="48">
        <f t="shared" si="7"/>
        <v>0.77777777777777779</v>
      </c>
      <c r="J83" s="49">
        <v>4</v>
      </c>
      <c r="K83" s="47"/>
      <c r="L83" s="46">
        <f>J83-K83</f>
        <v>4</v>
      </c>
      <c r="M83" s="48"/>
      <c r="N83" s="46">
        <v>2</v>
      </c>
      <c r="O83" s="47">
        <v>0</v>
      </c>
      <c r="P83" s="46">
        <f>N83-O83</f>
        <v>2</v>
      </c>
      <c r="Q83" s="48">
        <f>O83/N83</f>
        <v>0</v>
      </c>
      <c r="R83" s="48"/>
      <c r="S83" s="50"/>
      <c r="T83" s="48"/>
      <c r="U83" s="48"/>
    </row>
    <row r="84" spans="1:25">
      <c r="A84" s="150"/>
      <c r="B84" s="5"/>
      <c r="C84" s="12"/>
      <c r="D84" s="15">
        <v>10014</v>
      </c>
      <c r="E84" s="45" t="s">
        <v>131</v>
      </c>
      <c r="F84" s="46">
        <v>4</v>
      </c>
      <c r="G84" s="47">
        <v>1</v>
      </c>
      <c r="H84" s="46">
        <f t="shared" si="8"/>
        <v>3</v>
      </c>
      <c r="I84" s="48">
        <f t="shared" si="7"/>
        <v>0.25</v>
      </c>
      <c r="J84" s="49"/>
      <c r="K84" s="47"/>
      <c r="L84" s="46"/>
      <c r="M84" s="48"/>
      <c r="N84" s="46">
        <v>2</v>
      </c>
      <c r="O84" s="47">
        <v>1</v>
      </c>
      <c r="P84" s="46">
        <f>N84-O84</f>
        <v>1</v>
      </c>
      <c r="Q84" s="48">
        <f>O84/N84</f>
        <v>0.5</v>
      </c>
      <c r="R84" s="48"/>
      <c r="S84" s="50"/>
      <c r="T84" s="48"/>
      <c r="U84" s="48"/>
    </row>
    <row r="85" spans="1:25">
      <c r="A85" s="10" t="s">
        <v>132</v>
      </c>
      <c r="B85" s="10"/>
      <c r="C85" s="10"/>
      <c r="D85" s="10"/>
      <c r="E85" s="10"/>
      <c r="F85" s="16">
        <f>SUM(F71:F84)</f>
        <v>161</v>
      </c>
      <c r="G85" s="16">
        <f>SUM(G71:G84)</f>
        <v>113</v>
      </c>
      <c r="H85" s="16">
        <f>SUM(H71:H84)</f>
        <v>48</v>
      </c>
      <c r="I85" s="27">
        <f t="shared" si="7"/>
        <v>0.70186335403726707</v>
      </c>
      <c r="J85" s="16">
        <f>SUM(J71:J84)</f>
        <v>15</v>
      </c>
      <c r="K85" s="16">
        <f>SUM(K71:K84)</f>
        <v>0</v>
      </c>
      <c r="L85" s="16">
        <f>J85-K85</f>
        <v>15</v>
      </c>
      <c r="M85" s="27">
        <f>K85/J85</f>
        <v>0</v>
      </c>
      <c r="N85" s="16">
        <f>SUM(N71:N84)</f>
        <v>29</v>
      </c>
      <c r="O85" s="16">
        <f>SUM(O71:O84)</f>
        <v>13</v>
      </c>
      <c r="P85" s="16">
        <f>SUM(P71:P84)</f>
        <v>16</v>
      </c>
      <c r="Q85" s="27">
        <f>O85/N85</f>
        <v>0.44827586206896552</v>
      </c>
      <c r="R85" s="27"/>
      <c r="S85" s="27"/>
      <c r="T85" s="27"/>
      <c r="U85" s="27"/>
      <c r="V85" s="44"/>
      <c r="W85" s="44"/>
      <c r="X85" s="44"/>
      <c r="Y85" s="44"/>
    </row>
    <row r="86" spans="1:25">
      <c r="A86" s="10" t="s">
        <v>133</v>
      </c>
      <c r="B86" s="10"/>
      <c r="C86" s="10"/>
      <c r="D86" s="10"/>
      <c r="E86" s="10"/>
      <c r="F86" s="16">
        <f>F37+F53+F70+F85</f>
        <v>885</v>
      </c>
      <c r="G86" s="16">
        <f>G37+G53+G70+G85</f>
        <v>698</v>
      </c>
      <c r="H86" s="16">
        <f>H37+H53+H70+H85</f>
        <v>187</v>
      </c>
      <c r="I86" s="27">
        <f t="shared" si="7"/>
        <v>0.78870056497175145</v>
      </c>
      <c r="J86" s="16">
        <f>J37+J53+J70+J85</f>
        <v>53</v>
      </c>
      <c r="K86" s="16">
        <f>K37+K53+K70+K85</f>
        <v>20</v>
      </c>
      <c r="L86" s="16">
        <f>L37+L53+L70+L85</f>
        <v>33</v>
      </c>
      <c r="M86" s="27">
        <f>K86/J86</f>
        <v>0.37735849056603776</v>
      </c>
      <c r="N86" s="16">
        <f>N37+N53+N70+N85</f>
        <v>172</v>
      </c>
      <c r="O86" s="16">
        <f>O37+O53+O70+O85</f>
        <v>92</v>
      </c>
      <c r="P86" s="16">
        <f>P37+P53+P70+P85</f>
        <v>81</v>
      </c>
      <c r="Q86" s="27">
        <f>O86/N86</f>
        <v>0.53488372093023251</v>
      </c>
      <c r="R86" s="52">
        <f>R37+R53</f>
        <v>3</v>
      </c>
      <c r="S86" s="52">
        <f>S37+S53</f>
        <v>3</v>
      </c>
      <c r="T86" s="52">
        <f>T37+T53</f>
        <v>0</v>
      </c>
      <c r="U86" s="27">
        <f>S86/R86</f>
        <v>1</v>
      </c>
      <c r="V86" s="44"/>
      <c r="W86" s="44"/>
      <c r="X86" s="44"/>
      <c r="Y86" s="44"/>
    </row>
    <row r="87" spans="1:25" ht="15">
      <c r="A87" s="151" t="s">
        <v>134</v>
      </c>
      <c r="B87" s="151"/>
      <c r="C87" s="151"/>
      <c r="D87" s="151"/>
      <c r="E87" s="151"/>
      <c r="F87" s="53"/>
      <c r="G87" s="54"/>
      <c r="H87" s="53"/>
      <c r="I87" s="53"/>
      <c r="J87" s="53"/>
      <c r="K87" s="53"/>
      <c r="L87" s="53"/>
      <c r="M87" s="53"/>
      <c r="N87" s="53"/>
      <c r="O87" s="54"/>
      <c r="P87" s="53"/>
      <c r="Q87" s="55"/>
      <c r="R87" s="55"/>
      <c r="S87" s="55"/>
      <c r="T87" s="55"/>
      <c r="U87" s="55"/>
    </row>
    <row r="89" spans="1:25">
      <c r="A89" s="152" t="s">
        <v>135</v>
      </c>
      <c r="B89" s="152"/>
      <c r="C89" s="152"/>
      <c r="D89" s="152"/>
      <c r="E89" s="152"/>
      <c r="F89" s="152"/>
      <c r="G89" s="152"/>
      <c r="H89" s="152"/>
      <c r="I89" s="152"/>
      <c r="J89" s="152"/>
      <c r="K89" s="152"/>
      <c r="L89" s="152"/>
      <c r="M89" s="152"/>
      <c r="N89" s="152"/>
      <c r="O89" s="152"/>
      <c r="P89" s="152"/>
      <c r="Q89" s="152"/>
      <c r="R89" s="152"/>
      <c r="S89" s="152"/>
      <c r="T89" s="152"/>
      <c r="U89" s="152"/>
    </row>
    <row r="90" spans="1:25">
      <c r="A90" s="14" t="s">
        <v>0</v>
      </c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</row>
    <row r="91" spans="1:25">
      <c r="A91" s="13" t="s">
        <v>1</v>
      </c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</row>
    <row r="92" spans="1:25">
      <c r="A92" s="12" t="s">
        <v>170</v>
      </c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</row>
    <row r="93" spans="1:25">
      <c r="A93" s="153" t="s">
        <v>3</v>
      </c>
      <c r="B93" s="153"/>
      <c r="C93" s="153"/>
      <c r="D93" s="153"/>
      <c r="E93" s="153"/>
      <c r="F93" s="9" t="s">
        <v>8</v>
      </c>
      <c r="G93" s="9"/>
      <c r="H93" s="9"/>
      <c r="I93" s="9"/>
      <c r="J93" s="9"/>
      <c r="K93" s="9"/>
      <c r="L93" s="9"/>
      <c r="M93" s="9"/>
      <c r="N93" s="9" t="s">
        <v>9</v>
      </c>
      <c r="O93" s="9"/>
      <c r="P93" s="9"/>
      <c r="Q93" s="9"/>
      <c r="R93" s="9"/>
      <c r="S93" s="9"/>
      <c r="T93" s="9"/>
      <c r="U93" s="9"/>
      <c r="V93" s="9" t="s">
        <v>137</v>
      </c>
      <c r="W93" s="9"/>
      <c r="X93" s="9"/>
      <c r="Y93" s="9"/>
    </row>
    <row r="94" spans="1:25">
      <c r="A94" s="153"/>
      <c r="B94" s="153"/>
      <c r="C94" s="153"/>
      <c r="D94" s="153"/>
      <c r="E94" s="153"/>
      <c r="F94" s="9" t="s">
        <v>10</v>
      </c>
      <c r="G94" s="9"/>
      <c r="H94" s="9"/>
      <c r="I94" s="9"/>
      <c r="J94" s="9" t="s">
        <v>11</v>
      </c>
      <c r="K94" s="9"/>
      <c r="L94" s="9"/>
      <c r="M94" s="9"/>
      <c r="N94" s="9" t="s">
        <v>10</v>
      </c>
      <c r="O94" s="9"/>
      <c r="P94" s="9"/>
      <c r="Q94" s="9"/>
      <c r="R94" s="9" t="s">
        <v>11</v>
      </c>
      <c r="S94" s="9"/>
      <c r="T94" s="9"/>
      <c r="U94" s="9"/>
      <c r="V94" s="9"/>
      <c r="W94" s="9"/>
      <c r="X94" s="9"/>
      <c r="Y94" s="9"/>
    </row>
    <row r="95" spans="1:25">
      <c r="A95" s="153"/>
      <c r="B95" s="153"/>
      <c r="C95" s="153"/>
      <c r="D95" s="153"/>
      <c r="E95" s="153"/>
      <c r="F95" s="18" t="s">
        <v>12</v>
      </c>
      <c r="G95" s="18" t="s">
        <v>13</v>
      </c>
      <c r="H95" s="18" t="s">
        <v>14</v>
      </c>
      <c r="I95" s="18" t="s">
        <v>15</v>
      </c>
      <c r="J95" s="18" t="s">
        <v>12</v>
      </c>
      <c r="K95" s="18" t="s">
        <v>13</v>
      </c>
      <c r="L95" s="18" t="s">
        <v>14</v>
      </c>
      <c r="M95" s="18" t="s">
        <v>15</v>
      </c>
      <c r="N95" s="18" t="s">
        <v>12</v>
      </c>
      <c r="O95" s="18" t="s">
        <v>13</v>
      </c>
      <c r="P95" s="18" t="s">
        <v>14</v>
      </c>
      <c r="Q95" s="18" t="s">
        <v>15</v>
      </c>
      <c r="R95" s="18" t="s">
        <v>12</v>
      </c>
      <c r="S95" s="18" t="s">
        <v>13</v>
      </c>
      <c r="T95" s="18" t="s">
        <v>14</v>
      </c>
      <c r="U95" s="18" t="s">
        <v>15</v>
      </c>
      <c r="V95" s="18" t="s">
        <v>12</v>
      </c>
      <c r="W95" s="18" t="s">
        <v>13</v>
      </c>
      <c r="X95" s="18" t="s">
        <v>14</v>
      </c>
      <c r="Y95" s="18" t="s">
        <v>15</v>
      </c>
    </row>
    <row r="96" spans="1:25" ht="17.399999999999999">
      <c r="A96" s="154" t="s">
        <v>16</v>
      </c>
      <c r="B96" s="154"/>
      <c r="C96" s="154"/>
      <c r="D96" s="154"/>
      <c r="E96" s="154"/>
      <c r="F96" s="56">
        <f t="shared" ref="F96:U96" si="9">F37</f>
        <v>399</v>
      </c>
      <c r="G96" s="56">
        <f t="shared" si="9"/>
        <v>331</v>
      </c>
      <c r="H96" s="56">
        <f t="shared" si="9"/>
        <v>68</v>
      </c>
      <c r="I96" s="57">
        <f t="shared" si="9"/>
        <v>0.82957393483709274</v>
      </c>
      <c r="J96" s="56">
        <f t="shared" si="9"/>
        <v>14</v>
      </c>
      <c r="K96" s="56">
        <f t="shared" si="9"/>
        <v>0</v>
      </c>
      <c r="L96" s="56">
        <f t="shared" si="9"/>
        <v>14</v>
      </c>
      <c r="M96" s="57">
        <f t="shared" si="9"/>
        <v>0</v>
      </c>
      <c r="N96" s="56">
        <f t="shared" si="9"/>
        <v>103</v>
      </c>
      <c r="O96" s="56">
        <f t="shared" si="9"/>
        <v>51</v>
      </c>
      <c r="P96" s="56">
        <f t="shared" si="9"/>
        <v>52</v>
      </c>
      <c r="Q96" s="57">
        <f t="shared" si="9"/>
        <v>0.49514563106796117</v>
      </c>
      <c r="R96" s="56">
        <f t="shared" si="9"/>
        <v>3</v>
      </c>
      <c r="S96" s="56">
        <f t="shared" si="9"/>
        <v>3</v>
      </c>
      <c r="T96" s="56">
        <f t="shared" si="9"/>
        <v>0</v>
      </c>
      <c r="U96" s="57">
        <f t="shared" si="9"/>
        <v>1</v>
      </c>
      <c r="V96" s="56">
        <f t="shared" ref="V96:W100" si="10">F96+J96+N96+R96</f>
        <v>519</v>
      </c>
      <c r="W96" s="56">
        <f t="shared" si="10"/>
        <v>385</v>
      </c>
      <c r="X96" s="56">
        <f>V96-W96</f>
        <v>134</v>
      </c>
      <c r="Y96" s="57">
        <f>W96/V96</f>
        <v>0.74181117533718688</v>
      </c>
    </row>
    <row r="97" spans="1:25" ht="17.399999999999999">
      <c r="A97" s="155" t="s">
        <v>61</v>
      </c>
      <c r="B97" s="155"/>
      <c r="C97" s="155"/>
      <c r="D97" s="155"/>
      <c r="E97" s="155"/>
      <c r="F97" s="58">
        <f t="shared" ref="F97:U97" si="11">F53</f>
        <v>160</v>
      </c>
      <c r="G97" s="58">
        <f t="shared" si="11"/>
        <v>133</v>
      </c>
      <c r="H97" s="58">
        <f t="shared" si="11"/>
        <v>27</v>
      </c>
      <c r="I97" s="59">
        <f t="shared" si="11"/>
        <v>0.83125000000000004</v>
      </c>
      <c r="J97" s="58">
        <f t="shared" si="11"/>
        <v>22</v>
      </c>
      <c r="K97" s="58">
        <f t="shared" si="11"/>
        <v>20</v>
      </c>
      <c r="L97" s="58">
        <f t="shared" si="11"/>
        <v>2</v>
      </c>
      <c r="M97" s="59">
        <f t="shared" si="11"/>
        <v>0.90909090909090906</v>
      </c>
      <c r="N97" s="58">
        <f t="shared" si="11"/>
        <v>20</v>
      </c>
      <c r="O97" s="58">
        <f t="shared" si="11"/>
        <v>13</v>
      </c>
      <c r="P97" s="58">
        <f t="shared" si="11"/>
        <v>7</v>
      </c>
      <c r="Q97" s="59">
        <f t="shared" si="11"/>
        <v>0.65</v>
      </c>
      <c r="R97" s="58">
        <f t="shared" si="11"/>
        <v>0</v>
      </c>
      <c r="S97" s="58">
        <f t="shared" si="11"/>
        <v>0</v>
      </c>
      <c r="T97" s="58">
        <f t="shared" si="11"/>
        <v>0</v>
      </c>
      <c r="U97" s="59" t="e">
        <f t="shared" si="11"/>
        <v>#DIV/0!</v>
      </c>
      <c r="V97" s="56">
        <f t="shared" si="10"/>
        <v>202</v>
      </c>
      <c r="W97" s="56">
        <f t="shared" si="10"/>
        <v>166</v>
      </c>
      <c r="X97" s="56">
        <f>V97-W97</f>
        <v>36</v>
      </c>
      <c r="Y97" s="57">
        <f>W97/V97</f>
        <v>0.82178217821782173</v>
      </c>
    </row>
    <row r="98" spans="1:25" ht="17.399999999999999">
      <c r="A98" s="156" t="s">
        <v>85</v>
      </c>
      <c r="B98" s="156"/>
      <c r="C98" s="156"/>
      <c r="D98" s="156"/>
      <c r="E98" s="156"/>
      <c r="F98" s="60">
        <f t="shared" ref="F98:Q98" si="12">F70</f>
        <v>165</v>
      </c>
      <c r="G98" s="60">
        <f t="shared" si="12"/>
        <v>121</v>
      </c>
      <c r="H98" s="60">
        <f t="shared" si="12"/>
        <v>44</v>
      </c>
      <c r="I98" s="61">
        <f t="shared" si="12"/>
        <v>0.73333333333333328</v>
      </c>
      <c r="J98" s="60">
        <f t="shared" si="12"/>
        <v>2</v>
      </c>
      <c r="K98" s="60">
        <f t="shared" si="12"/>
        <v>0</v>
      </c>
      <c r="L98" s="60">
        <f t="shared" si="12"/>
        <v>2</v>
      </c>
      <c r="M98" s="61">
        <f t="shared" si="12"/>
        <v>0</v>
      </c>
      <c r="N98" s="60">
        <f t="shared" si="12"/>
        <v>20</v>
      </c>
      <c r="O98" s="60">
        <f t="shared" si="12"/>
        <v>15</v>
      </c>
      <c r="P98" s="60">
        <f t="shared" si="12"/>
        <v>6</v>
      </c>
      <c r="Q98" s="61">
        <f t="shared" si="12"/>
        <v>0.75</v>
      </c>
      <c r="R98" s="61"/>
      <c r="S98" s="61"/>
      <c r="T98" s="61"/>
      <c r="U98" s="61"/>
      <c r="V98" s="56">
        <f t="shared" si="10"/>
        <v>187</v>
      </c>
      <c r="W98" s="56">
        <f t="shared" si="10"/>
        <v>136</v>
      </c>
      <c r="X98" s="56">
        <f>V98-W98</f>
        <v>51</v>
      </c>
      <c r="Y98" s="57">
        <f>W98/V98</f>
        <v>0.72727272727272729</v>
      </c>
    </row>
    <row r="99" spans="1:25" ht="17.399999999999999">
      <c r="A99" s="157" t="s">
        <v>109</v>
      </c>
      <c r="B99" s="157"/>
      <c r="C99" s="157"/>
      <c r="D99" s="157"/>
      <c r="E99" s="157"/>
      <c r="F99" s="16">
        <f t="shared" ref="F99:Q99" si="13">F85</f>
        <v>161</v>
      </c>
      <c r="G99" s="16">
        <f t="shared" si="13"/>
        <v>113</v>
      </c>
      <c r="H99" s="16">
        <f t="shared" si="13"/>
        <v>48</v>
      </c>
      <c r="I99" s="27">
        <f t="shared" si="13"/>
        <v>0.70186335403726707</v>
      </c>
      <c r="J99" s="16">
        <f t="shared" si="13"/>
        <v>15</v>
      </c>
      <c r="K99" s="16">
        <f t="shared" si="13"/>
        <v>0</v>
      </c>
      <c r="L99" s="16">
        <f t="shared" si="13"/>
        <v>15</v>
      </c>
      <c r="M99" s="27">
        <f t="shared" si="13"/>
        <v>0</v>
      </c>
      <c r="N99" s="16">
        <f t="shared" si="13"/>
        <v>29</v>
      </c>
      <c r="O99" s="16">
        <f t="shared" si="13"/>
        <v>13</v>
      </c>
      <c r="P99" s="16">
        <f t="shared" si="13"/>
        <v>16</v>
      </c>
      <c r="Q99" s="27">
        <f t="shared" si="13"/>
        <v>0.44827586206896552</v>
      </c>
      <c r="R99" s="27"/>
      <c r="S99" s="27"/>
      <c r="T99" s="27"/>
      <c r="U99" s="27"/>
      <c r="V99" s="56">
        <f t="shared" si="10"/>
        <v>205</v>
      </c>
      <c r="W99" s="56">
        <f t="shared" si="10"/>
        <v>126</v>
      </c>
      <c r="X99" s="56">
        <f>V99-W99</f>
        <v>79</v>
      </c>
      <c r="Y99" s="57">
        <f>W99/V99</f>
        <v>0.61463414634146341</v>
      </c>
    </row>
    <row r="100" spans="1:25" ht="21">
      <c r="A100" s="158" t="s">
        <v>138</v>
      </c>
      <c r="B100" s="158"/>
      <c r="C100" s="158"/>
      <c r="D100" s="158"/>
      <c r="E100" s="158"/>
      <c r="F100" s="16">
        <f t="shared" ref="F100:Q100" si="14">F86</f>
        <v>885</v>
      </c>
      <c r="G100" s="16">
        <f t="shared" si="14"/>
        <v>698</v>
      </c>
      <c r="H100" s="16">
        <f t="shared" si="14"/>
        <v>187</v>
      </c>
      <c r="I100" s="27">
        <f t="shared" si="14"/>
        <v>0.78870056497175145</v>
      </c>
      <c r="J100" s="16">
        <f t="shared" si="14"/>
        <v>53</v>
      </c>
      <c r="K100" s="16">
        <f t="shared" si="14"/>
        <v>20</v>
      </c>
      <c r="L100" s="16">
        <f t="shared" si="14"/>
        <v>33</v>
      </c>
      <c r="M100" s="27">
        <f t="shared" si="14"/>
        <v>0.37735849056603776</v>
      </c>
      <c r="N100" s="16">
        <f t="shared" si="14"/>
        <v>172</v>
      </c>
      <c r="O100" s="16">
        <f t="shared" si="14"/>
        <v>92</v>
      </c>
      <c r="P100" s="16">
        <f t="shared" si="14"/>
        <v>81</v>
      </c>
      <c r="Q100" s="27">
        <f t="shared" si="14"/>
        <v>0.53488372093023251</v>
      </c>
      <c r="R100" s="52">
        <f>R86</f>
        <v>3</v>
      </c>
      <c r="S100" s="52">
        <f>S86</f>
        <v>3</v>
      </c>
      <c r="T100" s="52">
        <f>T86</f>
        <v>0</v>
      </c>
      <c r="U100" s="27">
        <f>U86</f>
        <v>1</v>
      </c>
      <c r="V100" s="56">
        <f t="shared" si="10"/>
        <v>1113</v>
      </c>
      <c r="W100" s="56">
        <f t="shared" si="10"/>
        <v>813</v>
      </c>
      <c r="X100" s="56">
        <f>V100-W100</f>
        <v>300</v>
      </c>
      <c r="Y100" s="57">
        <f>W100/V100</f>
        <v>0.73045822102425872</v>
      </c>
    </row>
    <row r="101" spans="1:25" ht="15">
      <c r="A101" s="151" t="s">
        <v>134</v>
      </c>
      <c r="B101" s="151"/>
      <c r="C101" s="151"/>
      <c r="D101" s="151"/>
      <c r="E101" s="151"/>
      <c r="F101" s="53"/>
      <c r="G101" s="54"/>
      <c r="H101" s="53"/>
      <c r="I101" s="53"/>
      <c r="J101" s="53"/>
      <c r="K101" s="53"/>
      <c r="L101" s="53"/>
      <c r="M101" s="53"/>
      <c r="N101" s="53"/>
      <c r="O101" s="54"/>
      <c r="P101" s="53"/>
      <c r="Q101" s="55"/>
      <c r="R101" s="55"/>
      <c r="S101" s="55"/>
      <c r="T101" s="55"/>
      <c r="U101" s="55"/>
    </row>
    <row r="111" spans="1:25" ht="18" customHeight="1">
      <c r="E111" s="159" t="s">
        <v>171</v>
      </c>
      <c r="F111" s="159"/>
      <c r="G111" s="159"/>
      <c r="H111" s="159"/>
      <c r="I111" s="159"/>
      <c r="J111" s="159"/>
      <c r="K111" s="159"/>
      <c r="L111" s="159"/>
      <c r="M111" s="159"/>
      <c r="N111" s="159"/>
      <c r="O111" s="159"/>
      <c r="P111" s="159"/>
      <c r="Q111" s="159"/>
      <c r="R111" s="159"/>
      <c r="S111" s="159"/>
      <c r="T111" s="159"/>
    </row>
    <row r="112" spans="1:25" ht="17.399999999999999">
      <c r="E112" s="160" t="s">
        <v>140</v>
      </c>
      <c r="F112" s="160"/>
      <c r="G112" s="160"/>
      <c r="H112" s="160"/>
      <c r="I112" s="161" t="s">
        <v>141</v>
      </c>
      <c r="J112" s="161"/>
      <c r="K112" s="161"/>
      <c r="L112" s="162" t="s">
        <v>142</v>
      </c>
      <c r="M112" s="162"/>
      <c r="N112" s="162"/>
      <c r="O112" s="161" t="s">
        <v>143</v>
      </c>
      <c r="P112" s="161"/>
      <c r="Q112" s="161"/>
      <c r="R112" s="162" t="s">
        <v>144</v>
      </c>
      <c r="S112" s="162"/>
      <c r="T112" s="162"/>
    </row>
    <row r="113" spans="5:20" ht="15.6">
      <c r="E113" s="163" t="s">
        <v>8</v>
      </c>
      <c r="F113" s="163"/>
      <c r="G113" s="163"/>
      <c r="H113" s="163"/>
      <c r="I113" s="164">
        <f>F86+J86</f>
        <v>938</v>
      </c>
      <c r="J113" s="164"/>
      <c r="K113" s="164"/>
      <c r="L113" s="165">
        <f>G86+K86</f>
        <v>718</v>
      </c>
      <c r="M113" s="165"/>
      <c r="N113" s="165"/>
      <c r="O113" s="165">
        <f>I113-L113</f>
        <v>220</v>
      </c>
      <c r="P113" s="165"/>
      <c r="Q113" s="165"/>
      <c r="R113" s="166">
        <f>L113/I113</f>
        <v>0.76545842217484006</v>
      </c>
      <c r="S113" s="166"/>
      <c r="T113" s="166"/>
    </row>
    <row r="114" spans="5:20" ht="15.6">
      <c r="E114" s="163" t="s">
        <v>9</v>
      </c>
      <c r="F114" s="163"/>
      <c r="G114" s="163"/>
      <c r="H114" s="163"/>
      <c r="I114" s="164">
        <f>N86+R86</f>
        <v>175</v>
      </c>
      <c r="J114" s="164"/>
      <c r="K114" s="164"/>
      <c r="L114" s="165">
        <f>O86+S86</f>
        <v>95</v>
      </c>
      <c r="M114" s="165"/>
      <c r="N114" s="165"/>
      <c r="O114" s="165">
        <f>I114-L114</f>
        <v>80</v>
      </c>
      <c r="P114" s="165"/>
      <c r="Q114" s="165"/>
      <c r="R114" s="166">
        <f>L114/I114</f>
        <v>0.54285714285714282</v>
      </c>
      <c r="S114" s="166"/>
      <c r="T114" s="166"/>
    </row>
    <row r="115" spans="5:20" ht="15.6">
      <c r="E115" s="163" t="s">
        <v>145</v>
      </c>
      <c r="F115" s="163"/>
      <c r="G115" s="163"/>
      <c r="H115" s="163"/>
      <c r="I115" s="164">
        <f>SUM(I113:I114)</f>
        <v>1113</v>
      </c>
      <c r="J115" s="164"/>
      <c r="K115" s="164"/>
      <c r="L115" s="165">
        <f>SUM(L113:L114)</f>
        <v>813</v>
      </c>
      <c r="M115" s="165"/>
      <c r="N115" s="165"/>
      <c r="O115" s="165">
        <f>SUM(O113:O114)</f>
        <v>300</v>
      </c>
      <c r="P115" s="165"/>
      <c r="Q115" s="165"/>
      <c r="R115" s="166">
        <f>L115/I115</f>
        <v>0.73045822102425872</v>
      </c>
      <c r="S115" s="166"/>
      <c r="T115" s="166"/>
    </row>
    <row r="116" spans="5:20" ht="15">
      <c r="E116" s="167" t="s">
        <v>146</v>
      </c>
      <c r="F116" s="167"/>
      <c r="G116" s="167"/>
      <c r="H116" s="167"/>
      <c r="I116" s="167"/>
      <c r="J116" s="167"/>
      <c r="K116" s="167"/>
      <c r="L116" s="167"/>
      <c r="M116" s="167"/>
      <c r="N116" s="167"/>
      <c r="O116" s="167"/>
      <c r="P116" s="167"/>
      <c r="Q116" s="167"/>
      <c r="R116" s="167"/>
      <c r="S116" s="167"/>
      <c r="T116" s="167"/>
    </row>
    <row r="118" spans="5:20">
      <c r="E118" s="168" t="s">
        <v>147</v>
      </c>
      <c r="F118" s="168"/>
      <c r="G118" s="168"/>
      <c r="H118" s="168"/>
      <c r="I118" s="168"/>
      <c r="J118" s="168"/>
      <c r="K118" s="168"/>
      <c r="L118" s="168"/>
      <c r="M118" s="168"/>
    </row>
    <row r="119" spans="5:20">
      <c r="E119" s="62"/>
      <c r="F119" s="168" t="s">
        <v>148</v>
      </c>
      <c r="G119" s="168"/>
      <c r="H119" s="168"/>
      <c r="I119" s="168"/>
      <c r="J119" s="168" t="s">
        <v>149</v>
      </c>
      <c r="K119" s="168"/>
      <c r="L119" s="168"/>
      <c r="M119" s="168"/>
    </row>
    <row r="120" spans="5:20" ht="26.4">
      <c r="E120" s="63"/>
      <c r="F120" s="64" t="s">
        <v>150</v>
      </c>
      <c r="G120" s="64" t="s">
        <v>151</v>
      </c>
      <c r="H120" s="64" t="s">
        <v>152</v>
      </c>
      <c r="I120" s="64" t="s">
        <v>153</v>
      </c>
      <c r="J120" s="64" t="s">
        <v>150</v>
      </c>
      <c r="K120" s="64" t="s">
        <v>151</v>
      </c>
      <c r="L120" s="64" t="s">
        <v>152</v>
      </c>
      <c r="M120" s="64" t="s">
        <v>153</v>
      </c>
    </row>
    <row r="121" spans="5:20">
      <c r="E121" s="62" t="s">
        <v>16</v>
      </c>
      <c r="F121" s="65">
        <v>1935</v>
      </c>
      <c r="G121" s="65">
        <v>786</v>
      </c>
      <c r="H121" s="65">
        <f>F121-G121</f>
        <v>1149</v>
      </c>
      <c r="I121" s="66">
        <f>G121/F121</f>
        <v>0.40620155038759692</v>
      </c>
      <c r="J121" s="65">
        <v>420</v>
      </c>
      <c r="K121" s="65">
        <v>74</v>
      </c>
      <c r="L121" s="65">
        <f>J121-K121</f>
        <v>346</v>
      </c>
      <c r="M121" s="66">
        <f>K121/J121</f>
        <v>0.1761904761904762</v>
      </c>
    </row>
    <row r="122" spans="5:20">
      <c r="E122" s="62" t="s">
        <v>61</v>
      </c>
      <c r="F122" s="65">
        <v>1364</v>
      </c>
      <c r="G122" s="65">
        <v>428</v>
      </c>
      <c r="H122" s="65">
        <f>F122-G122</f>
        <v>936</v>
      </c>
      <c r="I122" s="66">
        <f>G122/F122</f>
        <v>0.31378299120234604</v>
      </c>
      <c r="J122" s="65">
        <v>412</v>
      </c>
      <c r="K122" s="65">
        <v>54</v>
      </c>
      <c r="L122" s="65">
        <f>J122-K122</f>
        <v>358</v>
      </c>
      <c r="M122" s="66">
        <f>K122/J122</f>
        <v>0.13106796116504854</v>
      </c>
    </row>
    <row r="123" spans="5:20">
      <c r="E123" s="62" t="s">
        <v>85</v>
      </c>
      <c r="F123" s="65">
        <v>1432</v>
      </c>
      <c r="G123" s="65">
        <v>416</v>
      </c>
      <c r="H123" s="65">
        <f>F123-G123</f>
        <v>1016</v>
      </c>
      <c r="I123" s="66">
        <f>G123/F123</f>
        <v>0.29050279329608941</v>
      </c>
      <c r="J123" s="65">
        <v>369</v>
      </c>
      <c r="K123" s="65">
        <v>70</v>
      </c>
      <c r="L123" s="65">
        <f>J123-K123</f>
        <v>299</v>
      </c>
      <c r="M123" s="66">
        <f>K123/J123</f>
        <v>0.18970189701897019</v>
      </c>
    </row>
    <row r="124" spans="5:20">
      <c r="E124" s="62" t="s">
        <v>109</v>
      </c>
      <c r="F124" s="65">
        <v>1955</v>
      </c>
      <c r="G124" s="65">
        <v>697</v>
      </c>
      <c r="H124" s="65">
        <f>F124-G124</f>
        <v>1258</v>
      </c>
      <c r="I124" s="66">
        <f>G124/F124</f>
        <v>0.35652173913043478</v>
      </c>
      <c r="J124" s="65">
        <v>465</v>
      </c>
      <c r="K124" s="65">
        <v>55</v>
      </c>
      <c r="L124" s="65">
        <f>J124-K124</f>
        <v>410</v>
      </c>
      <c r="M124" s="66">
        <f>K124/J124</f>
        <v>0.11827956989247312</v>
      </c>
    </row>
    <row r="125" spans="5:20">
      <c r="E125" s="62" t="s">
        <v>138</v>
      </c>
      <c r="F125" s="62">
        <f>F121+F122+F123+F124</f>
        <v>6686</v>
      </c>
      <c r="G125" s="62">
        <f>G121+G122+G123+G124</f>
        <v>2327</v>
      </c>
      <c r="H125" s="62">
        <f>H121+H122+H123+H124</f>
        <v>4359</v>
      </c>
      <c r="I125" s="67">
        <f>G125/F125</f>
        <v>0.34804068202213578</v>
      </c>
      <c r="J125" s="62">
        <f>J121+J122+J123+J124</f>
        <v>1666</v>
      </c>
      <c r="K125" s="62">
        <f>K121+K122+K123+K124</f>
        <v>253</v>
      </c>
      <c r="L125" s="62">
        <f>L121+L122+L123+L124</f>
        <v>1413</v>
      </c>
      <c r="M125" s="67">
        <f>K125/J125</f>
        <v>0.15186074429771909</v>
      </c>
    </row>
    <row r="126" spans="5:20">
      <c r="E126" s="68" t="s">
        <v>154</v>
      </c>
      <c r="H126" s="69"/>
    </row>
    <row r="127" spans="5:20">
      <c r="E127" s="68" t="s">
        <v>155</v>
      </c>
      <c r="H127" s="69"/>
    </row>
    <row r="137" spans="1:21">
      <c r="A137" s="5" t="s">
        <v>135</v>
      </c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</row>
    <row r="138" spans="1:21">
      <c r="A138" s="5" t="s">
        <v>0</v>
      </c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</row>
    <row r="139" spans="1:21">
      <c r="A139" s="5" t="s">
        <v>1</v>
      </c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</row>
    <row r="140" spans="1:21">
      <c r="A140" s="12" t="s">
        <v>169</v>
      </c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</row>
    <row r="141" spans="1:21">
      <c r="A141" s="153" t="s">
        <v>3</v>
      </c>
      <c r="B141" s="153"/>
      <c r="C141" s="153"/>
      <c r="D141" s="153"/>
      <c r="E141" s="153"/>
      <c r="F141" s="12" t="s">
        <v>156</v>
      </c>
      <c r="G141" s="12"/>
      <c r="H141" s="12"/>
      <c r="I141" s="12"/>
      <c r="J141" s="12"/>
      <c r="K141" s="12"/>
      <c r="L141" s="12"/>
      <c r="M141" s="12"/>
      <c r="N141" s="12" t="s">
        <v>157</v>
      </c>
      <c r="O141" s="12"/>
      <c r="P141" s="12"/>
      <c r="Q141" s="12"/>
      <c r="R141" s="12"/>
      <c r="S141" s="12"/>
      <c r="T141" s="12"/>
      <c r="U141" s="12"/>
    </row>
    <row r="142" spans="1:21">
      <c r="A142" s="153"/>
      <c r="B142" s="153"/>
      <c r="C142" s="153"/>
      <c r="D142" s="153"/>
      <c r="E142" s="153"/>
      <c r="F142" s="12" t="s">
        <v>158</v>
      </c>
      <c r="G142" s="12"/>
      <c r="H142" s="12"/>
      <c r="I142" s="12"/>
      <c r="J142" s="12" t="s">
        <v>159</v>
      </c>
      <c r="K142" s="12"/>
      <c r="L142" s="12"/>
      <c r="M142" s="12"/>
      <c r="N142" s="12" t="s">
        <v>158</v>
      </c>
      <c r="O142" s="12"/>
      <c r="P142" s="12"/>
      <c r="Q142" s="12"/>
      <c r="R142" s="12" t="s">
        <v>159</v>
      </c>
      <c r="S142" s="12"/>
      <c r="T142" s="12"/>
      <c r="U142" s="12"/>
    </row>
    <row r="143" spans="1:21" ht="17.399999999999999">
      <c r="A143" s="169" t="s">
        <v>16</v>
      </c>
      <c r="B143" s="169"/>
      <c r="C143" s="169"/>
      <c r="D143" s="169"/>
      <c r="E143" s="169"/>
      <c r="F143" s="70">
        <f t="shared" ref="F143:G147" si="15">F96+J96</f>
        <v>413</v>
      </c>
      <c r="G143" s="70">
        <f t="shared" si="15"/>
        <v>331</v>
      </c>
      <c r="H143" s="70">
        <f>F143-G143</f>
        <v>82</v>
      </c>
      <c r="I143" s="71">
        <f>G143/F143</f>
        <v>0.801452784503632</v>
      </c>
      <c r="J143" s="72">
        <f t="shared" ref="J143:K147" si="16">F121</f>
        <v>1935</v>
      </c>
      <c r="K143" s="72">
        <f t="shared" si="16"/>
        <v>786</v>
      </c>
      <c r="L143" s="73">
        <f>J143-K143</f>
        <v>1149</v>
      </c>
      <c r="M143" s="71">
        <f>K143/J143</f>
        <v>0.40620155038759692</v>
      </c>
      <c r="N143" s="70">
        <f t="shared" ref="N143:O147" si="17">N96+R96</f>
        <v>106</v>
      </c>
      <c r="O143" s="70">
        <f t="shared" si="17"/>
        <v>54</v>
      </c>
      <c r="P143" s="70">
        <f>N143-O143</f>
        <v>52</v>
      </c>
      <c r="Q143" s="71">
        <f>O143/N143</f>
        <v>0.50943396226415094</v>
      </c>
      <c r="R143" s="72">
        <f t="shared" ref="R143:S147" si="18">J121</f>
        <v>420</v>
      </c>
      <c r="S143" s="72">
        <f t="shared" si="18"/>
        <v>74</v>
      </c>
      <c r="T143" s="73">
        <f>R143-S143</f>
        <v>346</v>
      </c>
      <c r="U143" s="71">
        <f>S143/R143</f>
        <v>0.1761904761904762</v>
      </c>
    </row>
    <row r="144" spans="1:21" ht="17.399999999999999">
      <c r="A144" s="170" t="s">
        <v>61</v>
      </c>
      <c r="B144" s="170"/>
      <c r="C144" s="170"/>
      <c r="D144" s="170"/>
      <c r="E144" s="170"/>
      <c r="F144" s="74">
        <f t="shared" si="15"/>
        <v>182</v>
      </c>
      <c r="G144" s="74">
        <f t="shared" si="15"/>
        <v>153</v>
      </c>
      <c r="H144" s="74">
        <f>F144-G144</f>
        <v>29</v>
      </c>
      <c r="I144" s="75">
        <f>G144/F144</f>
        <v>0.84065934065934067</v>
      </c>
      <c r="J144" s="76">
        <f t="shared" si="16"/>
        <v>1364</v>
      </c>
      <c r="K144" s="76">
        <f t="shared" si="16"/>
        <v>428</v>
      </c>
      <c r="L144" s="77">
        <f>J144-K144</f>
        <v>936</v>
      </c>
      <c r="M144" s="75">
        <f>K144/J144</f>
        <v>0.31378299120234604</v>
      </c>
      <c r="N144" s="74">
        <f t="shared" si="17"/>
        <v>20</v>
      </c>
      <c r="O144" s="74">
        <f t="shared" si="17"/>
        <v>13</v>
      </c>
      <c r="P144" s="74">
        <f>N144-O144</f>
        <v>7</v>
      </c>
      <c r="Q144" s="75">
        <f>O144/N144</f>
        <v>0.65</v>
      </c>
      <c r="R144" s="76">
        <f t="shared" si="18"/>
        <v>412</v>
      </c>
      <c r="S144" s="76">
        <f t="shared" si="18"/>
        <v>54</v>
      </c>
      <c r="T144" s="77">
        <f>R144-S144</f>
        <v>358</v>
      </c>
      <c r="U144" s="75">
        <f>S144/R144</f>
        <v>0.13106796116504854</v>
      </c>
    </row>
    <row r="145" spans="1:21" ht="17.399999999999999">
      <c r="A145" s="171" t="s">
        <v>85</v>
      </c>
      <c r="B145" s="171"/>
      <c r="C145" s="171"/>
      <c r="D145" s="171"/>
      <c r="E145" s="171"/>
      <c r="F145" s="78">
        <f t="shared" si="15"/>
        <v>167</v>
      </c>
      <c r="G145" s="78">
        <f t="shared" si="15"/>
        <v>121</v>
      </c>
      <c r="H145" s="78">
        <f>F145-G145</f>
        <v>46</v>
      </c>
      <c r="I145" s="79">
        <f>G145/F145</f>
        <v>0.72455089820359286</v>
      </c>
      <c r="J145" s="80">
        <f t="shared" si="16"/>
        <v>1432</v>
      </c>
      <c r="K145" s="80">
        <f t="shared" si="16"/>
        <v>416</v>
      </c>
      <c r="L145" s="81">
        <f>J145-K145</f>
        <v>1016</v>
      </c>
      <c r="M145" s="79">
        <f>K145/J145</f>
        <v>0.29050279329608941</v>
      </c>
      <c r="N145" s="78">
        <f t="shared" si="17"/>
        <v>20</v>
      </c>
      <c r="O145" s="78">
        <f t="shared" si="17"/>
        <v>15</v>
      </c>
      <c r="P145" s="78">
        <f>N145-O145</f>
        <v>5</v>
      </c>
      <c r="Q145" s="79">
        <f>O145/N145</f>
        <v>0.75</v>
      </c>
      <c r="R145" s="80">
        <f t="shared" si="18"/>
        <v>369</v>
      </c>
      <c r="S145" s="80">
        <f t="shared" si="18"/>
        <v>70</v>
      </c>
      <c r="T145" s="81">
        <f>R145-S145</f>
        <v>299</v>
      </c>
      <c r="U145" s="79">
        <f>S145/R145</f>
        <v>0.18970189701897019</v>
      </c>
    </row>
    <row r="146" spans="1:21" ht="17.399999999999999">
      <c r="A146" s="172" t="s">
        <v>109</v>
      </c>
      <c r="B146" s="172"/>
      <c r="C146" s="172"/>
      <c r="D146" s="172"/>
      <c r="E146" s="172"/>
      <c r="F146" s="82">
        <f t="shared" si="15"/>
        <v>176</v>
      </c>
      <c r="G146" s="82">
        <f t="shared" si="15"/>
        <v>113</v>
      </c>
      <c r="H146" s="82">
        <f>F146-G146</f>
        <v>63</v>
      </c>
      <c r="I146" s="83">
        <f>G146/F146</f>
        <v>0.64204545454545459</v>
      </c>
      <c r="J146" s="84">
        <f t="shared" si="16"/>
        <v>1955</v>
      </c>
      <c r="K146" s="84">
        <f t="shared" si="16"/>
        <v>697</v>
      </c>
      <c r="L146" s="85">
        <f>J146-K146</f>
        <v>1258</v>
      </c>
      <c r="M146" s="83">
        <f>K146/J146</f>
        <v>0.35652173913043478</v>
      </c>
      <c r="N146" s="82">
        <f t="shared" si="17"/>
        <v>29</v>
      </c>
      <c r="O146" s="82">
        <f t="shared" si="17"/>
        <v>13</v>
      </c>
      <c r="P146" s="82">
        <f>N146-O146</f>
        <v>16</v>
      </c>
      <c r="Q146" s="83">
        <f>O146/N146</f>
        <v>0.44827586206896552</v>
      </c>
      <c r="R146" s="84">
        <f t="shared" si="18"/>
        <v>465</v>
      </c>
      <c r="S146" s="84">
        <f t="shared" si="18"/>
        <v>55</v>
      </c>
      <c r="T146" s="85">
        <f>R146-S146</f>
        <v>410</v>
      </c>
      <c r="U146" s="83">
        <f>S146/R146</f>
        <v>0.11827956989247312</v>
      </c>
    </row>
    <row r="147" spans="1:21" ht="21">
      <c r="A147" s="158" t="s">
        <v>138</v>
      </c>
      <c r="B147" s="158"/>
      <c r="C147" s="158"/>
      <c r="D147" s="158"/>
      <c r="E147" s="158"/>
      <c r="F147" s="86">
        <f t="shared" si="15"/>
        <v>938</v>
      </c>
      <c r="G147" s="86">
        <f t="shared" si="15"/>
        <v>718</v>
      </c>
      <c r="H147" s="86">
        <f>F147-G147</f>
        <v>220</v>
      </c>
      <c r="I147" s="87">
        <f>G147/F147</f>
        <v>0.76545842217484006</v>
      </c>
      <c r="J147" s="88">
        <f t="shared" si="16"/>
        <v>6686</v>
      </c>
      <c r="K147" s="88">
        <f t="shared" si="16"/>
        <v>2327</v>
      </c>
      <c r="L147" s="89">
        <f>J147-K147</f>
        <v>4359</v>
      </c>
      <c r="M147" s="87">
        <f>K147/J147</f>
        <v>0.34804068202213578</v>
      </c>
      <c r="N147" s="86">
        <f t="shared" si="17"/>
        <v>175</v>
      </c>
      <c r="O147" s="86">
        <f t="shared" si="17"/>
        <v>95</v>
      </c>
      <c r="P147" s="86">
        <f>N147-O147</f>
        <v>80</v>
      </c>
      <c r="Q147" s="87">
        <f>O147/N147</f>
        <v>0.54285714285714282</v>
      </c>
      <c r="R147" s="88">
        <f t="shared" si="18"/>
        <v>1666</v>
      </c>
      <c r="S147" s="88">
        <f t="shared" si="18"/>
        <v>253</v>
      </c>
      <c r="T147" s="89">
        <f>R147-S147</f>
        <v>1413</v>
      </c>
      <c r="U147" s="87">
        <f>S147/R147</f>
        <v>0.15186074429771909</v>
      </c>
    </row>
  </sheetData>
  <mergeCells count="116">
    <mergeCell ref="A143:E143"/>
    <mergeCell ref="A144:E144"/>
    <mergeCell ref="A145:E145"/>
    <mergeCell ref="A146:E146"/>
    <mergeCell ref="A147:E147"/>
    <mergeCell ref="E116:T116"/>
    <mergeCell ref="E118:M118"/>
    <mergeCell ref="F119:I119"/>
    <mergeCell ref="J119:M119"/>
    <mergeCell ref="A137:U137"/>
    <mergeCell ref="A138:U138"/>
    <mergeCell ref="A139:U139"/>
    <mergeCell ref="A140:U140"/>
    <mergeCell ref="A141:E142"/>
    <mergeCell ref="F141:M141"/>
    <mergeCell ref="N141:U141"/>
    <mergeCell ref="F142:I142"/>
    <mergeCell ref="J142:M142"/>
    <mergeCell ref="N142:Q142"/>
    <mergeCell ref="R142:U142"/>
    <mergeCell ref="E114:H114"/>
    <mergeCell ref="I114:K114"/>
    <mergeCell ref="L114:N114"/>
    <mergeCell ref="O114:Q114"/>
    <mergeCell ref="R114:T114"/>
    <mergeCell ref="E115:H115"/>
    <mergeCell ref="I115:K115"/>
    <mergeCell ref="L115:N115"/>
    <mergeCell ref="O115:Q115"/>
    <mergeCell ref="R115:T115"/>
    <mergeCell ref="A100:E100"/>
    <mergeCell ref="A101:E101"/>
    <mergeCell ref="E111:T111"/>
    <mergeCell ref="E112:H112"/>
    <mergeCell ref="I112:K112"/>
    <mergeCell ref="L112:N112"/>
    <mergeCell ref="O112:Q112"/>
    <mergeCell ref="R112:T112"/>
    <mergeCell ref="E113:H113"/>
    <mergeCell ref="I113:K113"/>
    <mergeCell ref="L113:N113"/>
    <mergeCell ref="O113:Q113"/>
    <mergeCell ref="R113:T113"/>
    <mergeCell ref="V93:Y94"/>
    <mergeCell ref="F94:I94"/>
    <mergeCell ref="J94:M94"/>
    <mergeCell ref="N94:Q94"/>
    <mergeCell ref="R94:U94"/>
    <mergeCell ref="A96:E96"/>
    <mergeCell ref="A97:E97"/>
    <mergeCell ref="A98:E98"/>
    <mergeCell ref="A99:E99"/>
    <mergeCell ref="A85:E85"/>
    <mergeCell ref="A86:E86"/>
    <mergeCell ref="A87:E87"/>
    <mergeCell ref="A89:U89"/>
    <mergeCell ref="A90:U90"/>
    <mergeCell ref="A91:U91"/>
    <mergeCell ref="A92:U92"/>
    <mergeCell ref="A93:E95"/>
    <mergeCell ref="F93:M93"/>
    <mergeCell ref="N93:U93"/>
    <mergeCell ref="A70:E70"/>
    <mergeCell ref="A71:A84"/>
    <mergeCell ref="B71:B74"/>
    <mergeCell ref="C71:C72"/>
    <mergeCell ref="C73:C74"/>
    <mergeCell ref="B75:B79"/>
    <mergeCell ref="C75:C78"/>
    <mergeCell ref="B80:B81"/>
    <mergeCell ref="B83:B84"/>
    <mergeCell ref="C83:C84"/>
    <mergeCell ref="A53:E53"/>
    <mergeCell ref="A54:A69"/>
    <mergeCell ref="B54:B55"/>
    <mergeCell ref="C54:C55"/>
    <mergeCell ref="B56:B59"/>
    <mergeCell ref="C56:C59"/>
    <mergeCell ref="B60:B61"/>
    <mergeCell ref="C60:C61"/>
    <mergeCell ref="B63:B69"/>
    <mergeCell ref="C63:C68"/>
    <mergeCell ref="A37:E37"/>
    <mergeCell ref="A38:A52"/>
    <mergeCell ref="B38:B40"/>
    <mergeCell ref="C38:C39"/>
    <mergeCell ref="B41:B43"/>
    <mergeCell ref="C41:C43"/>
    <mergeCell ref="B44:B46"/>
    <mergeCell ref="C45:C46"/>
    <mergeCell ref="B47:B51"/>
    <mergeCell ref="C47:C51"/>
    <mergeCell ref="A7:A36"/>
    <mergeCell ref="B8:B25"/>
    <mergeCell ref="C9:C12"/>
    <mergeCell ref="C13:C23"/>
    <mergeCell ref="B26:B30"/>
    <mergeCell ref="C27:C30"/>
    <mergeCell ref="B32:B33"/>
    <mergeCell ref="C32:C33"/>
    <mergeCell ref="B34:B35"/>
    <mergeCell ref="C34:C35"/>
    <mergeCell ref="A1:U1"/>
    <mergeCell ref="A2:U2"/>
    <mergeCell ref="A3:U3"/>
    <mergeCell ref="A4:A6"/>
    <mergeCell ref="B4:B6"/>
    <mergeCell ref="C4:C6"/>
    <mergeCell ref="D4:D6"/>
    <mergeCell ref="E4:E6"/>
    <mergeCell ref="F4:M4"/>
    <mergeCell ref="N4:U4"/>
    <mergeCell ref="F5:I5"/>
    <mergeCell ref="J5:M5"/>
    <mergeCell ref="N5:Q5"/>
    <mergeCell ref="R5:U5"/>
  </mergeCell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7"/>
  <sheetViews>
    <sheetView zoomScale="82" zoomScaleNormal="82" workbookViewId="0"/>
  </sheetViews>
  <sheetFormatPr defaultRowHeight="13.8"/>
  <cols>
    <col min="1" max="2" width="9" customWidth="1"/>
    <col min="3" max="3" width="19.296875" customWidth="1"/>
    <col min="4" max="4" width="9" customWidth="1"/>
    <col min="5" max="5" width="53" customWidth="1"/>
    <col min="6" max="64" width="9" customWidth="1"/>
    <col min="65" max="1025" width="10.5" customWidth="1"/>
  </cols>
  <sheetData>
    <row r="1" spans="1:2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</row>
    <row r="2" spans="1:2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</row>
    <row r="3" spans="1:21">
      <c r="A3" s="12" t="s">
        <v>172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</row>
    <row r="4" spans="1:21">
      <c r="A4" s="11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9" t="s">
        <v>8</v>
      </c>
      <c r="G4" s="9"/>
      <c r="H4" s="9"/>
      <c r="I4" s="9"/>
      <c r="J4" s="9"/>
      <c r="K4" s="9"/>
      <c r="L4" s="9"/>
      <c r="M4" s="9"/>
      <c r="N4" s="9" t="s">
        <v>9</v>
      </c>
      <c r="O4" s="9"/>
      <c r="P4" s="9"/>
      <c r="Q4" s="9"/>
      <c r="R4" s="9"/>
      <c r="S4" s="9"/>
      <c r="T4" s="9"/>
      <c r="U4" s="9"/>
    </row>
    <row r="5" spans="1:21">
      <c r="A5" s="11"/>
      <c r="B5" s="10"/>
      <c r="C5" s="10"/>
      <c r="D5" s="10"/>
      <c r="E5" s="10"/>
      <c r="F5" s="9" t="s">
        <v>10</v>
      </c>
      <c r="G5" s="9"/>
      <c r="H5" s="9"/>
      <c r="I5" s="9"/>
      <c r="J5" s="9" t="s">
        <v>11</v>
      </c>
      <c r="K5" s="9"/>
      <c r="L5" s="9"/>
      <c r="M5" s="9"/>
      <c r="N5" s="9" t="s">
        <v>10</v>
      </c>
      <c r="O5" s="9"/>
      <c r="P5" s="9"/>
      <c r="Q5" s="9"/>
      <c r="R5" s="9" t="s">
        <v>11</v>
      </c>
      <c r="S5" s="9"/>
      <c r="T5" s="9"/>
      <c r="U5" s="9"/>
    </row>
    <row r="6" spans="1:21">
      <c r="A6" s="11"/>
      <c r="B6" s="10"/>
      <c r="C6" s="10"/>
      <c r="D6" s="10"/>
      <c r="E6" s="10"/>
      <c r="F6" s="18" t="s">
        <v>12</v>
      </c>
      <c r="G6" s="18" t="s">
        <v>13</v>
      </c>
      <c r="H6" s="18" t="s">
        <v>14</v>
      </c>
      <c r="I6" s="18" t="s">
        <v>15</v>
      </c>
      <c r="J6" s="18" t="s">
        <v>12</v>
      </c>
      <c r="K6" s="18" t="s">
        <v>13</v>
      </c>
      <c r="L6" s="18" t="s">
        <v>14</v>
      </c>
      <c r="M6" s="18" t="s">
        <v>15</v>
      </c>
      <c r="N6" s="18" t="s">
        <v>12</v>
      </c>
      <c r="O6" s="18" t="s">
        <v>13</v>
      </c>
      <c r="P6" s="18" t="s">
        <v>14</v>
      </c>
      <c r="Q6" s="18" t="s">
        <v>15</v>
      </c>
      <c r="R6" s="18" t="s">
        <v>12</v>
      </c>
      <c r="S6" s="18" t="s">
        <v>13</v>
      </c>
      <c r="T6" s="18" t="s">
        <v>14</v>
      </c>
      <c r="U6" s="18" t="s">
        <v>15</v>
      </c>
    </row>
    <row r="7" spans="1:21">
      <c r="A7" s="8" t="s">
        <v>16</v>
      </c>
      <c r="B7" s="19">
        <v>1</v>
      </c>
      <c r="C7" s="20" t="s">
        <v>17</v>
      </c>
      <c r="D7" s="20">
        <v>13669</v>
      </c>
      <c r="E7" s="21" t="s">
        <v>18</v>
      </c>
      <c r="F7" s="22">
        <v>14</v>
      </c>
      <c r="G7" s="23">
        <v>13</v>
      </c>
      <c r="H7" s="22">
        <f>F7-G7</f>
        <v>1</v>
      </c>
      <c r="I7" s="24">
        <f>G7/F7</f>
        <v>0.9285714285714286</v>
      </c>
      <c r="J7" s="24"/>
      <c r="K7" s="23"/>
      <c r="L7" s="22"/>
      <c r="M7" s="24"/>
      <c r="N7" s="22"/>
      <c r="O7" s="23"/>
      <c r="P7" s="22"/>
      <c r="Q7" s="24"/>
      <c r="R7" s="22"/>
      <c r="S7" s="23"/>
      <c r="T7" s="22"/>
      <c r="U7" s="24"/>
    </row>
    <row r="8" spans="1:21">
      <c r="A8" s="8"/>
      <c r="B8" s="7">
        <v>2</v>
      </c>
      <c r="C8" s="20" t="s">
        <v>19</v>
      </c>
      <c r="D8" s="20">
        <v>1401</v>
      </c>
      <c r="E8" s="21" t="s">
        <v>20</v>
      </c>
      <c r="F8" s="22">
        <v>29</v>
      </c>
      <c r="G8" s="23">
        <v>29</v>
      </c>
      <c r="H8" s="22">
        <f>F8-G8</f>
        <v>0</v>
      </c>
      <c r="I8" s="24">
        <f>G8/F8</f>
        <v>1</v>
      </c>
      <c r="J8" s="25">
        <v>1</v>
      </c>
      <c r="K8" s="23">
        <v>1</v>
      </c>
      <c r="L8" s="22">
        <f>J8-K8</f>
        <v>0</v>
      </c>
      <c r="M8" s="24">
        <f>K8/J8</f>
        <v>1</v>
      </c>
      <c r="N8" s="22">
        <v>10</v>
      </c>
      <c r="O8" s="23">
        <v>10</v>
      </c>
      <c r="P8" s="22">
        <f>N8-O8</f>
        <v>0</v>
      </c>
      <c r="Q8" s="24">
        <f>O8/N8</f>
        <v>1</v>
      </c>
      <c r="R8" s="22"/>
      <c r="S8" s="23"/>
      <c r="T8" s="22"/>
      <c r="U8" s="24"/>
    </row>
    <row r="9" spans="1:21">
      <c r="A9" s="8"/>
      <c r="B9" s="7"/>
      <c r="C9" s="6" t="s">
        <v>21</v>
      </c>
      <c r="D9" s="20">
        <v>1472</v>
      </c>
      <c r="E9" s="21" t="s">
        <v>22</v>
      </c>
      <c r="F9" s="22">
        <v>0</v>
      </c>
      <c r="G9" s="23"/>
      <c r="H9" s="22">
        <f>F9-G9</f>
        <v>0</v>
      </c>
      <c r="I9" s="24"/>
      <c r="J9" s="25">
        <v>0</v>
      </c>
      <c r="K9" s="23"/>
      <c r="L9" s="22">
        <f>J9-K9</f>
        <v>0</v>
      </c>
      <c r="M9" s="24"/>
      <c r="N9" s="22"/>
      <c r="O9" s="23"/>
      <c r="P9" s="22"/>
      <c r="Q9" s="24"/>
      <c r="R9" s="22"/>
      <c r="S9" s="23"/>
      <c r="T9" s="22"/>
      <c r="U9" s="24"/>
    </row>
    <row r="10" spans="1:21">
      <c r="A10" s="8"/>
      <c r="B10" s="7"/>
      <c r="C10" s="6"/>
      <c r="D10" s="20">
        <v>1441</v>
      </c>
      <c r="E10" s="21" t="s">
        <v>23</v>
      </c>
      <c r="F10" s="22"/>
      <c r="G10" s="23"/>
      <c r="H10" s="22"/>
      <c r="I10" s="24"/>
      <c r="J10" s="25"/>
      <c r="K10" s="23"/>
      <c r="L10" s="22"/>
      <c r="M10" s="24"/>
      <c r="N10" s="22">
        <v>10</v>
      </c>
      <c r="O10" s="23">
        <v>7</v>
      </c>
      <c r="P10" s="22">
        <f>N10-O10</f>
        <v>3</v>
      </c>
      <c r="Q10" s="24">
        <f>O10/N10</f>
        <v>0.7</v>
      </c>
      <c r="R10" s="22"/>
      <c r="S10" s="23"/>
      <c r="T10" s="22"/>
      <c r="U10" s="24"/>
    </row>
    <row r="11" spans="1:21">
      <c r="A11" s="8"/>
      <c r="B11" s="7"/>
      <c r="C11" s="6"/>
      <c r="D11" s="20">
        <v>1529</v>
      </c>
      <c r="E11" s="21" t="s">
        <v>24</v>
      </c>
      <c r="F11" s="22">
        <v>45</v>
      </c>
      <c r="G11" s="23">
        <v>44</v>
      </c>
      <c r="H11" s="22">
        <f t="shared" ref="H11:H17" si="0">F11-G11</f>
        <v>1</v>
      </c>
      <c r="I11" s="24">
        <f t="shared" ref="I11:I17" si="1">G11/F11</f>
        <v>0.97777777777777775</v>
      </c>
      <c r="J11" s="25"/>
      <c r="K11" s="23"/>
      <c r="L11" s="22"/>
      <c r="M11" s="24"/>
      <c r="N11" s="22"/>
      <c r="O11" s="23"/>
      <c r="P11" s="22"/>
      <c r="Q11" s="24"/>
      <c r="R11" s="22"/>
      <c r="S11" s="23"/>
      <c r="T11" s="22"/>
      <c r="U11" s="24"/>
    </row>
    <row r="12" spans="1:21">
      <c r="A12" s="8"/>
      <c r="B12" s="7"/>
      <c r="C12" s="6"/>
      <c r="D12" s="20">
        <v>1482</v>
      </c>
      <c r="E12" s="21" t="s">
        <v>25</v>
      </c>
      <c r="F12" s="22">
        <v>32</v>
      </c>
      <c r="G12" s="23">
        <v>30</v>
      </c>
      <c r="H12" s="22">
        <f t="shared" si="0"/>
        <v>2</v>
      </c>
      <c r="I12" s="24">
        <f t="shared" si="1"/>
        <v>0.9375</v>
      </c>
      <c r="J12" s="25"/>
      <c r="K12" s="23"/>
      <c r="L12" s="22"/>
      <c r="M12" s="24"/>
      <c r="N12" s="22">
        <v>25</v>
      </c>
      <c r="O12" s="23">
        <v>1</v>
      </c>
      <c r="P12" s="22">
        <f>N12-O12</f>
        <v>24</v>
      </c>
      <c r="Q12" s="24">
        <f>O12/N12</f>
        <v>0.04</v>
      </c>
      <c r="R12" s="22"/>
      <c r="S12" s="23"/>
      <c r="T12" s="22"/>
      <c r="U12" s="24"/>
    </row>
    <row r="13" spans="1:21">
      <c r="A13" s="8"/>
      <c r="B13" s="7"/>
      <c r="C13" s="6" t="s">
        <v>26</v>
      </c>
      <c r="D13" s="20"/>
      <c r="E13" s="21" t="s">
        <v>27</v>
      </c>
      <c r="F13" s="22">
        <v>30</v>
      </c>
      <c r="G13" s="23">
        <v>30</v>
      </c>
      <c r="H13" s="22">
        <f t="shared" si="0"/>
        <v>0</v>
      </c>
      <c r="I13" s="24">
        <f t="shared" si="1"/>
        <v>1</v>
      </c>
      <c r="J13" s="25">
        <v>0</v>
      </c>
      <c r="K13" s="23"/>
      <c r="L13" s="22">
        <f>J13-K13</f>
        <v>0</v>
      </c>
      <c r="M13" s="24"/>
      <c r="N13" s="22"/>
      <c r="O13" s="23"/>
      <c r="P13" s="22"/>
      <c r="Q13" s="24"/>
      <c r="R13" s="22"/>
      <c r="S13" s="23"/>
      <c r="T13" s="22"/>
      <c r="U13" s="24"/>
    </row>
    <row r="14" spans="1:21">
      <c r="A14" s="8"/>
      <c r="B14" s="7"/>
      <c r="C14" s="6"/>
      <c r="D14" s="20"/>
      <c r="E14" s="21" t="s">
        <v>28</v>
      </c>
      <c r="F14" s="22">
        <v>10</v>
      </c>
      <c r="G14" s="23">
        <v>9</v>
      </c>
      <c r="H14" s="22">
        <f t="shared" si="0"/>
        <v>1</v>
      </c>
      <c r="I14" s="24">
        <f t="shared" si="1"/>
        <v>0.9</v>
      </c>
      <c r="J14" s="25"/>
      <c r="K14" s="23"/>
      <c r="L14" s="22"/>
      <c r="M14" s="24"/>
      <c r="N14" s="22"/>
      <c r="O14" s="23"/>
      <c r="P14" s="22"/>
      <c r="Q14" s="24"/>
      <c r="R14" s="22"/>
      <c r="S14" s="23"/>
      <c r="T14" s="22"/>
      <c r="U14" s="24"/>
    </row>
    <row r="15" spans="1:21">
      <c r="A15" s="8"/>
      <c r="B15" s="7"/>
      <c r="C15" s="6"/>
      <c r="D15" s="20"/>
      <c r="E15" s="21" t="s">
        <v>29</v>
      </c>
      <c r="F15" s="22">
        <v>2</v>
      </c>
      <c r="G15" s="23">
        <v>1</v>
      </c>
      <c r="H15" s="22">
        <f t="shared" si="0"/>
        <v>1</v>
      </c>
      <c r="I15" s="24">
        <f t="shared" si="1"/>
        <v>0.5</v>
      </c>
      <c r="J15" s="25"/>
      <c r="K15" s="23"/>
      <c r="L15" s="22"/>
      <c r="M15" s="24"/>
      <c r="N15" s="22"/>
      <c r="O15" s="23"/>
      <c r="P15" s="22"/>
      <c r="Q15" s="24"/>
      <c r="R15" s="22"/>
      <c r="S15" s="23"/>
      <c r="T15" s="22"/>
      <c r="U15" s="24"/>
    </row>
    <row r="16" spans="1:21">
      <c r="A16" s="8"/>
      <c r="B16" s="7"/>
      <c r="C16" s="6"/>
      <c r="D16" s="20"/>
      <c r="E16" s="21" t="s">
        <v>30</v>
      </c>
      <c r="F16" s="22">
        <v>23</v>
      </c>
      <c r="G16" s="23">
        <v>13</v>
      </c>
      <c r="H16" s="22">
        <f t="shared" si="0"/>
        <v>10</v>
      </c>
      <c r="I16" s="24">
        <f t="shared" si="1"/>
        <v>0.56521739130434778</v>
      </c>
      <c r="J16" s="25"/>
      <c r="K16" s="23"/>
      <c r="L16" s="22"/>
      <c r="M16" s="24"/>
      <c r="N16" s="22"/>
      <c r="O16" s="23"/>
      <c r="P16" s="22"/>
      <c r="Q16" s="24"/>
      <c r="R16" s="22"/>
      <c r="S16" s="23"/>
      <c r="T16" s="22"/>
      <c r="U16" s="24"/>
    </row>
    <row r="17" spans="1:21">
      <c r="A17" s="8"/>
      <c r="B17" s="7"/>
      <c r="C17" s="6"/>
      <c r="D17" s="20"/>
      <c r="E17" s="21" t="s">
        <v>31</v>
      </c>
      <c r="F17" s="22">
        <v>30</v>
      </c>
      <c r="G17" s="23">
        <v>26</v>
      </c>
      <c r="H17" s="22">
        <f t="shared" si="0"/>
        <v>4</v>
      </c>
      <c r="I17" s="24">
        <f t="shared" si="1"/>
        <v>0.8666666666666667</v>
      </c>
      <c r="J17" s="25"/>
      <c r="K17" s="23"/>
      <c r="L17" s="22"/>
      <c r="M17" s="24"/>
      <c r="N17" s="22">
        <v>2</v>
      </c>
      <c r="O17" s="23">
        <v>0</v>
      </c>
      <c r="P17" s="22">
        <f>N17-O17</f>
        <v>2</v>
      </c>
      <c r="Q17" s="24">
        <f>O17/N17</f>
        <v>0</v>
      </c>
      <c r="R17" s="22"/>
      <c r="S17" s="23"/>
      <c r="T17" s="22"/>
      <c r="U17" s="24"/>
    </row>
    <row r="18" spans="1:21">
      <c r="A18" s="8"/>
      <c r="B18" s="7"/>
      <c r="C18" s="6"/>
      <c r="D18" s="20"/>
      <c r="E18" s="21" t="s">
        <v>32</v>
      </c>
      <c r="F18" s="22"/>
      <c r="G18" s="23"/>
      <c r="H18" s="22"/>
      <c r="I18" s="24"/>
      <c r="J18" s="25"/>
      <c r="K18" s="23"/>
      <c r="L18" s="22"/>
      <c r="M18" s="24"/>
      <c r="N18" s="22">
        <v>34</v>
      </c>
      <c r="O18" s="23">
        <v>18</v>
      </c>
      <c r="P18" s="22">
        <f>N18-O18</f>
        <v>16</v>
      </c>
      <c r="Q18" s="24">
        <f>O18/N18</f>
        <v>0.52941176470588236</v>
      </c>
      <c r="R18" s="22"/>
      <c r="S18" s="23"/>
      <c r="T18" s="22"/>
      <c r="U18" s="24"/>
    </row>
    <row r="19" spans="1:21">
      <c r="A19" s="8"/>
      <c r="B19" s="7"/>
      <c r="C19" s="6"/>
      <c r="D19" s="20"/>
      <c r="E19" s="21" t="s">
        <v>33</v>
      </c>
      <c r="F19" s="22">
        <v>29</v>
      </c>
      <c r="G19" s="23">
        <v>25</v>
      </c>
      <c r="H19" s="22">
        <f t="shared" ref="H19:H26" si="2">F19-G19</f>
        <v>4</v>
      </c>
      <c r="I19" s="24">
        <f t="shared" ref="I19:I26" si="3">G19/F19</f>
        <v>0.86206896551724133</v>
      </c>
      <c r="J19" s="25"/>
      <c r="K19" s="23"/>
      <c r="L19" s="22"/>
      <c r="M19" s="24"/>
      <c r="N19" s="22"/>
      <c r="O19" s="23"/>
      <c r="P19" s="22"/>
      <c r="Q19" s="24"/>
      <c r="R19" s="22"/>
      <c r="S19" s="23"/>
      <c r="T19" s="22"/>
      <c r="U19" s="24"/>
    </row>
    <row r="20" spans="1:21">
      <c r="A20" s="8"/>
      <c r="B20" s="7"/>
      <c r="C20" s="6"/>
      <c r="D20" s="20"/>
      <c r="E20" s="21" t="s">
        <v>34</v>
      </c>
      <c r="F20" s="22">
        <v>10</v>
      </c>
      <c r="G20" s="23">
        <v>5</v>
      </c>
      <c r="H20" s="22">
        <f t="shared" si="2"/>
        <v>5</v>
      </c>
      <c r="I20" s="24">
        <f t="shared" si="3"/>
        <v>0.5</v>
      </c>
      <c r="J20" s="25"/>
      <c r="K20" s="23"/>
      <c r="L20" s="22"/>
      <c r="M20" s="24"/>
      <c r="N20" s="22"/>
      <c r="O20" s="23"/>
      <c r="P20" s="22"/>
      <c r="Q20" s="24"/>
      <c r="R20" s="22"/>
      <c r="S20" s="23"/>
      <c r="T20" s="22"/>
      <c r="U20" s="24"/>
    </row>
    <row r="21" spans="1:21">
      <c r="A21" s="8"/>
      <c r="B21" s="7"/>
      <c r="C21" s="6"/>
      <c r="D21" s="20"/>
      <c r="E21" s="21" t="s">
        <v>35</v>
      </c>
      <c r="F21" s="22">
        <v>8</v>
      </c>
      <c r="G21" s="23">
        <v>2</v>
      </c>
      <c r="H21" s="22">
        <f t="shared" si="2"/>
        <v>6</v>
      </c>
      <c r="I21" s="24">
        <f t="shared" si="3"/>
        <v>0.25</v>
      </c>
      <c r="J21" s="25"/>
      <c r="K21" s="23"/>
      <c r="L21" s="22"/>
      <c r="M21" s="24"/>
      <c r="N21" s="22"/>
      <c r="O21" s="23"/>
      <c r="P21" s="22"/>
      <c r="Q21" s="24"/>
      <c r="R21" s="22"/>
      <c r="S21" s="23"/>
      <c r="T21" s="22"/>
      <c r="U21" s="24"/>
    </row>
    <row r="22" spans="1:21">
      <c r="A22" s="8"/>
      <c r="B22" s="7"/>
      <c r="C22" s="6"/>
      <c r="D22" s="20"/>
      <c r="E22" s="21" t="s">
        <v>36</v>
      </c>
      <c r="F22" s="22">
        <v>10</v>
      </c>
      <c r="G22" s="23">
        <v>8</v>
      </c>
      <c r="H22" s="22">
        <f t="shared" si="2"/>
        <v>2</v>
      </c>
      <c r="I22" s="24">
        <f t="shared" si="3"/>
        <v>0.8</v>
      </c>
      <c r="J22" s="25"/>
      <c r="K22" s="23"/>
      <c r="L22" s="22"/>
      <c r="M22" s="24"/>
      <c r="N22" s="22">
        <v>4</v>
      </c>
      <c r="O22" s="23">
        <v>4</v>
      </c>
      <c r="P22" s="22">
        <f>N22-O22</f>
        <v>0</v>
      </c>
      <c r="Q22" s="24">
        <f>O22/N22</f>
        <v>1</v>
      </c>
      <c r="R22" s="22"/>
      <c r="S22" s="23"/>
      <c r="T22" s="22"/>
      <c r="U22" s="24"/>
    </row>
    <row r="23" spans="1:21">
      <c r="A23" s="8"/>
      <c r="B23" s="7"/>
      <c r="C23" s="6"/>
      <c r="D23" s="20"/>
      <c r="E23" s="21" t="s">
        <v>37</v>
      </c>
      <c r="F23" s="22">
        <v>30</v>
      </c>
      <c r="G23" s="23">
        <v>16</v>
      </c>
      <c r="H23" s="22">
        <f t="shared" si="2"/>
        <v>14</v>
      </c>
      <c r="I23" s="24">
        <f t="shared" si="3"/>
        <v>0.53333333333333333</v>
      </c>
      <c r="J23" s="25"/>
      <c r="K23" s="23"/>
      <c r="L23" s="22"/>
      <c r="M23" s="24"/>
      <c r="N23" s="22">
        <v>8</v>
      </c>
      <c r="O23" s="23">
        <v>1</v>
      </c>
      <c r="P23" s="22">
        <f>N23-O23</f>
        <v>7</v>
      </c>
      <c r="Q23" s="24">
        <f>O23/N23</f>
        <v>0.125</v>
      </c>
      <c r="R23" s="22"/>
      <c r="S23" s="23"/>
      <c r="T23" s="22"/>
      <c r="U23" s="24"/>
    </row>
    <row r="24" spans="1:21">
      <c r="A24" s="8"/>
      <c r="B24" s="7"/>
      <c r="C24" s="20" t="s">
        <v>38</v>
      </c>
      <c r="D24" s="20"/>
      <c r="E24" s="21" t="s">
        <v>39</v>
      </c>
      <c r="F24" s="22">
        <v>10</v>
      </c>
      <c r="G24" s="23">
        <v>10</v>
      </c>
      <c r="H24" s="22">
        <f t="shared" si="2"/>
        <v>0</v>
      </c>
      <c r="I24" s="24">
        <f t="shared" si="3"/>
        <v>1</v>
      </c>
      <c r="J24" s="25"/>
      <c r="K24" s="23"/>
      <c r="L24" s="22"/>
      <c r="M24" s="24"/>
      <c r="N24" s="22"/>
      <c r="O24" s="23"/>
      <c r="P24" s="22"/>
      <c r="Q24" s="24"/>
      <c r="R24" s="22"/>
      <c r="S24" s="23"/>
      <c r="T24" s="22"/>
      <c r="U24" s="24"/>
    </row>
    <row r="25" spans="1:21">
      <c r="A25" s="8"/>
      <c r="B25" s="7"/>
      <c r="C25" s="20" t="s">
        <v>40</v>
      </c>
      <c r="D25" s="20"/>
      <c r="E25" s="21" t="s">
        <v>41</v>
      </c>
      <c r="F25" s="22">
        <v>9</v>
      </c>
      <c r="G25" s="23">
        <v>7</v>
      </c>
      <c r="H25" s="22">
        <f t="shared" si="2"/>
        <v>2</v>
      </c>
      <c r="I25" s="24">
        <f t="shared" si="3"/>
        <v>0.77777777777777779</v>
      </c>
      <c r="J25" s="25"/>
      <c r="K25" s="23"/>
      <c r="L25" s="22"/>
      <c r="M25" s="24"/>
      <c r="N25" s="22">
        <v>3</v>
      </c>
      <c r="O25" s="23">
        <v>3</v>
      </c>
      <c r="P25" s="22">
        <f>N25-O25</f>
        <v>0</v>
      </c>
      <c r="Q25" s="24">
        <f>O25/N25</f>
        <v>1</v>
      </c>
      <c r="R25" s="22"/>
      <c r="S25" s="23"/>
      <c r="T25" s="22"/>
      <c r="U25" s="24"/>
    </row>
    <row r="26" spans="1:21">
      <c r="A26" s="8"/>
      <c r="B26" s="7">
        <v>3</v>
      </c>
      <c r="C26" s="20" t="s">
        <v>42</v>
      </c>
      <c r="D26" s="20">
        <v>2414</v>
      </c>
      <c r="E26" s="21" t="s">
        <v>43</v>
      </c>
      <c r="F26" s="22">
        <v>0</v>
      </c>
      <c r="G26" s="23"/>
      <c r="H26" s="22">
        <f t="shared" si="2"/>
        <v>0</v>
      </c>
      <c r="I26" s="24" t="e">
        <f t="shared" si="3"/>
        <v>#DIV/0!</v>
      </c>
      <c r="J26" s="25"/>
      <c r="K26" s="23"/>
      <c r="L26" s="22"/>
      <c r="M26" s="24"/>
      <c r="N26" s="22"/>
      <c r="O26" s="23"/>
      <c r="P26" s="22"/>
      <c r="Q26" s="24"/>
      <c r="R26" s="22"/>
      <c r="S26" s="23"/>
      <c r="T26" s="22"/>
      <c r="U26" s="24"/>
    </row>
    <row r="27" spans="1:21">
      <c r="A27" s="8"/>
      <c r="B27" s="7"/>
      <c r="C27" s="6" t="s">
        <v>44</v>
      </c>
      <c r="D27" s="20">
        <v>14747</v>
      </c>
      <c r="E27" s="21" t="s">
        <v>45</v>
      </c>
      <c r="F27" s="22"/>
      <c r="G27" s="23"/>
      <c r="H27" s="22"/>
      <c r="I27" s="24"/>
      <c r="J27" s="25"/>
      <c r="K27" s="23"/>
      <c r="L27" s="22"/>
      <c r="M27" s="24"/>
      <c r="N27" s="22"/>
      <c r="O27" s="23"/>
      <c r="P27" s="22"/>
      <c r="Q27" s="24"/>
      <c r="R27" s="22"/>
      <c r="S27" s="23"/>
      <c r="T27" s="22"/>
      <c r="U27" s="24"/>
    </row>
    <row r="28" spans="1:21">
      <c r="A28" s="8"/>
      <c r="B28" s="7"/>
      <c r="C28" s="6"/>
      <c r="D28" s="20">
        <v>14887</v>
      </c>
      <c r="E28" s="21" t="s">
        <v>46</v>
      </c>
      <c r="F28" s="22">
        <v>12</v>
      </c>
      <c r="G28" s="23">
        <v>12</v>
      </c>
      <c r="H28" s="22">
        <f t="shared" ref="H28:H52" si="4">F28-G28</f>
        <v>0</v>
      </c>
      <c r="I28" s="24">
        <f t="shared" ref="I28:I59" si="5">G28/F28</f>
        <v>1</v>
      </c>
      <c r="J28" s="25">
        <v>4</v>
      </c>
      <c r="K28" s="23"/>
      <c r="L28" s="22">
        <f>J28-K28</f>
        <v>4</v>
      </c>
      <c r="M28" s="24">
        <f>K28/J28</f>
        <v>0</v>
      </c>
      <c r="N28" s="22"/>
      <c r="O28" s="23"/>
      <c r="P28" s="22"/>
      <c r="Q28" s="24"/>
      <c r="R28" s="22"/>
      <c r="S28" s="23"/>
      <c r="T28" s="22"/>
      <c r="U28" s="24"/>
    </row>
    <row r="29" spans="1:21">
      <c r="A29" s="8"/>
      <c r="B29" s="7"/>
      <c r="C29" s="6"/>
      <c r="D29" s="20">
        <v>14754</v>
      </c>
      <c r="E29" s="21" t="s">
        <v>47</v>
      </c>
      <c r="F29" s="22">
        <v>12</v>
      </c>
      <c r="G29" s="23">
        <v>12</v>
      </c>
      <c r="H29" s="22">
        <f t="shared" si="4"/>
        <v>0</v>
      </c>
      <c r="I29" s="24">
        <f t="shared" si="5"/>
        <v>1</v>
      </c>
      <c r="J29" s="25"/>
      <c r="K29" s="23"/>
      <c r="L29" s="22"/>
      <c r="M29" s="24"/>
      <c r="N29" s="22"/>
      <c r="O29" s="23"/>
      <c r="P29" s="22"/>
      <c r="Q29" s="24"/>
      <c r="R29" s="22"/>
      <c r="S29" s="23"/>
      <c r="T29" s="22"/>
      <c r="U29" s="24"/>
    </row>
    <row r="30" spans="1:21">
      <c r="A30" s="8"/>
      <c r="B30" s="7"/>
      <c r="C30" s="6"/>
      <c r="D30" s="20">
        <v>14701</v>
      </c>
      <c r="E30" s="21" t="s">
        <v>48</v>
      </c>
      <c r="F30" s="22">
        <v>6</v>
      </c>
      <c r="G30" s="23">
        <v>6</v>
      </c>
      <c r="H30" s="22">
        <f t="shared" si="4"/>
        <v>0</v>
      </c>
      <c r="I30" s="24">
        <f t="shared" si="5"/>
        <v>1</v>
      </c>
      <c r="J30" s="25">
        <v>8</v>
      </c>
      <c r="K30" s="23">
        <v>4</v>
      </c>
      <c r="L30" s="22">
        <f>J30-K30</f>
        <v>4</v>
      </c>
      <c r="M30" s="24">
        <f>K30/J30</f>
        <v>0.5</v>
      </c>
      <c r="N30" s="22"/>
      <c r="O30" s="23"/>
      <c r="P30" s="22"/>
      <c r="Q30" s="24"/>
      <c r="R30" s="22">
        <v>3</v>
      </c>
      <c r="S30" s="23">
        <v>3</v>
      </c>
      <c r="T30" s="22">
        <f>R30-S30</f>
        <v>0</v>
      </c>
      <c r="U30" s="24">
        <f>S30/R30</f>
        <v>1</v>
      </c>
    </row>
    <row r="31" spans="1:21">
      <c r="A31" s="8"/>
      <c r="B31" s="19">
        <v>4</v>
      </c>
      <c r="C31" s="20" t="s">
        <v>49</v>
      </c>
      <c r="D31" s="20">
        <v>9800</v>
      </c>
      <c r="E31" s="21" t="s">
        <v>50</v>
      </c>
      <c r="F31" s="22">
        <v>4</v>
      </c>
      <c r="G31" s="23">
        <v>0</v>
      </c>
      <c r="H31" s="22">
        <f t="shared" si="4"/>
        <v>4</v>
      </c>
      <c r="I31" s="24">
        <f t="shared" si="5"/>
        <v>0</v>
      </c>
      <c r="J31" s="25">
        <v>1</v>
      </c>
      <c r="K31" s="23"/>
      <c r="L31" s="22">
        <f>J31-K31</f>
        <v>1</v>
      </c>
      <c r="M31" s="24">
        <f>K31/J31</f>
        <v>0</v>
      </c>
      <c r="N31" s="22"/>
      <c r="O31" s="23"/>
      <c r="P31" s="22"/>
      <c r="Q31" s="24"/>
      <c r="R31" s="22"/>
      <c r="S31" s="23"/>
      <c r="T31" s="22"/>
      <c r="U31" s="24"/>
    </row>
    <row r="32" spans="1:21">
      <c r="A32" s="8"/>
      <c r="B32" s="7">
        <v>5</v>
      </c>
      <c r="C32" s="6" t="s">
        <v>51</v>
      </c>
      <c r="D32" s="20">
        <v>9258</v>
      </c>
      <c r="E32" s="21" t="s">
        <v>52</v>
      </c>
      <c r="F32" s="22">
        <v>14</v>
      </c>
      <c r="G32" s="23">
        <v>14</v>
      </c>
      <c r="H32" s="22">
        <f t="shared" si="4"/>
        <v>0</v>
      </c>
      <c r="I32" s="24">
        <f t="shared" si="5"/>
        <v>1</v>
      </c>
      <c r="J32" s="25">
        <v>0</v>
      </c>
      <c r="K32" s="23"/>
      <c r="L32" s="22">
        <f>J32-K32</f>
        <v>0</v>
      </c>
      <c r="M32" s="24"/>
      <c r="N32" s="22"/>
      <c r="O32" s="23"/>
      <c r="P32" s="22"/>
      <c r="Q32" s="24"/>
      <c r="R32" s="22"/>
      <c r="S32" s="23"/>
      <c r="T32" s="22"/>
      <c r="U32" s="24"/>
    </row>
    <row r="33" spans="1:25">
      <c r="A33" s="8"/>
      <c r="B33" s="7"/>
      <c r="C33" s="6"/>
      <c r="D33" s="20">
        <v>9222</v>
      </c>
      <c r="E33" s="21" t="s">
        <v>53</v>
      </c>
      <c r="F33" s="22">
        <v>9</v>
      </c>
      <c r="G33" s="23">
        <v>9</v>
      </c>
      <c r="H33" s="22">
        <f t="shared" si="4"/>
        <v>0</v>
      </c>
      <c r="I33" s="24">
        <f t="shared" si="5"/>
        <v>1</v>
      </c>
      <c r="J33" s="25"/>
      <c r="K33" s="23"/>
      <c r="L33" s="22"/>
      <c r="M33" s="24"/>
      <c r="N33" s="22">
        <v>4</v>
      </c>
      <c r="O33" s="23">
        <v>4</v>
      </c>
      <c r="P33" s="22">
        <f>N33-O33</f>
        <v>0</v>
      </c>
      <c r="Q33" s="24">
        <f>O33/N33</f>
        <v>1</v>
      </c>
      <c r="R33" s="22"/>
      <c r="S33" s="23"/>
      <c r="T33" s="22"/>
      <c r="U33" s="24"/>
    </row>
    <row r="34" spans="1:25">
      <c r="A34" s="8"/>
      <c r="B34" s="7">
        <v>6</v>
      </c>
      <c r="C34" s="6" t="s">
        <v>54</v>
      </c>
      <c r="D34" s="20">
        <v>17975</v>
      </c>
      <c r="E34" s="21" t="s">
        <v>55</v>
      </c>
      <c r="F34" s="22">
        <v>6</v>
      </c>
      <c r="G34" s="23">
        <v>4</v>
      </c>
      <c r="H34" s="22">
        <f t="shared" si="4"/>
        <v>2</v>
      </c>
      <c r="I34" s="24">
        <f t="shared" si="5"/>
        <v>0.66666666666666663</v>
      </c>
      <c r="J34" s="25"/>
      <c r="K34" s="23"/>
      <c r="L34" s="22" t="s">
        <v>56</v>
      </c>
      <c r="M34" s="24"/>
      <c r="N34" s="22"/>
      <c r="O34" s="23"/>
      <c r="P34" s="22"/>
      <c r="Q34" s="24"/>
      <c r="R34" s="22"/>
      <c r="S34" s="23"/>
      <c r="T34" s="22"/>
      <c r="U34" s="24"/>
    </row>
    <row r="35" spans="1:25">
      <c r="A35" s="8"/>
      <c r="B35" s="7"/>
      <c r="C35" s="6"/>
      <c r="D35" s="20">
        <v>18075</v>
      </c>
      <c r="E35" s="21" t="s">
        <v>57</v>
      </c>
      <c r="F35" s="22">
        <v>5</v>
      </c>
      <c r="G35" s="23">
        <v>5</v>
      </c>
      <c r="H35" s="22">
        <f t="shared" si="4"/>
        <v>0</v>
      </c>
      <c r="I35" s="24">
        <f t="shared" si="5"/>
        <v>1</v>
      </c>
      <c r="J35" s="25"/>
      <c r="K35" s="23"/>
      <c r="L35" s="22" t="s">
        <v>56</v>
      </c>
      <c r="M35" s="24"/>
      <c r="N35" s="22">
        <v>3</v>
      </c>
      <c r="O35" s="23">
        <v>3</v>
      </c>
      <c r="P35" s="22">
        <f>N35-O35</f>
        <v>0</v>
      </c>
      <c r="Q35" s="24">
        <f>O35/N35</f>
        <v>1</v>
      </c>
      <c r="R35" s="22"/>
      <c r="S35" s="23"/>
      <c r="T35" s="22"/>
      <c r="U35" s="24"/>
    </row>
    <row r="36" spans="1:25">
      <c r="A36" s="8"/>
      <c r="B36" s="19">
        <v>21</v>
      </c>
      <c r="C36" s="20" t="s">
        <v>58</v>
      </c>
      <c r="D36" s="20">
        <v>17053</v>
      </c>
      <c r="E36" s="21" t="s">
        <v>59</v>
      </c>
      <c r="F36" s="22">
        <v>10</v>
      </c>
      <c r="G36" s="23">
        <v>5</v>
      </c>
      <c r="H36" s="22">
        <f t="shared" si="4"/>
        <v>5</v>
      </c>
      <c r="I36" s="24">
        <f t="shared" si="5"/>
        <v>0.5</v>
      </c>
      <c r="J36" s="25"/>
      <c r="K36" s="23"/>
      <c r="L36" s="22" t="s">
        <v>56</v>
      </c>
      <c r="M36" s="24"/>
      <c r="N36" s="22"/>
      <c r="O36" s="23"/>
      <c r="P36" s="22"/>
      <c r="Q36" s="24"/>
      <c r="R36" s="22"/>
      <c r="S36" s="23"/>
      <c r="T36" s="22"/>
      <c r="U36" s="24"/>
    </row>
    <row r="37" spans="1:25">
      <c r="A37" s="5" t="s">
        <v>60</v>
      </c>
      <c r="B37" s="5"/>
      <c r="C37" s="5"/>
      <c r="D37" s="5"/>
      <c r="E37" s="5"/>
      <c r="F37" s="16">
        <f>SUM(F7:F36)</f>
        <v>399</v>
      </c>
      <c r="G37" s="16">
        <f>SUM(G7:G36)</f>
        <v>335</v>
      </c>
      <c r="H37" s="16">
        <f t="shared" si="4"/>
        <v>64</v>
      </c>
      <c r="I37" s="27">
        <f t="shared" si="5"/>
        <v>0.83959899749373434</v>
      </c>
      <c r="J37" s="16">
        <f>SUM(J7:J36)</f>
        <v>14</v>
      </c>
      <c r="K37" s="16"/>
      <c r="L37" s="16">
        <f>J37-K37</f>
        <v>14</v>
      </c>
      <c r="M37" s="27">
        <f>K37/J37</f>
        <v>0</v>
      </c>
      <c r="N37" s="16">
        <f>SUM(N7:N36)</f>
        <v>103</v>
      </c>
      <c r="O37" s="16">
        <f>SUM(O7:O36)</f>
        <v>51</v>
      </c>
      <c r="P37" s="16">
        <f>SUM(P7:P36)</f>
        <v>52</v>
      </c>
      <c r="Q37" s="27">
        <f>O37/N37</f>
        <v>0.49514563106796117</v>
      </c>
      <c r="R37" s="16">
        <f>SUM(R7:R36)</f>
        <v>3</v>
      </c>
      <c r="S37" s="16">
        <f>SUM(S7:S36)</f>
        <v>3</v>
      </c>
      <c r="T37" s="16">
        <f>SUM(T7:T36)</f>
        <v>0</v>
      </c>
      <c r="U37" s="27">
        <f>S37/R37</f>
        <v>1</v>
      </c>
      <c r="V37" s="28"/>
      <c r="W37" s="28"/>
      <c r="X37" s="28"/>
      <c r="Y37" s="28"/>
    </row>
    <row r="38" spans="1:25">
      <c r="A38" s="4" t="s">
        <v>61</v>
      </c>
      <c r="B38" s="3">
        <v>7</v>
      </c>
      <c r="C38" s="2" t="s">
        <v>62</v>
      </c>
      <c r="D38" s="30">
        <v>14087</v>
      </c>
      <c r="E38" s="31" t="s">
        <v>63</v>
      </c>
      <c r="F38" s="32">
        <v>8</v>
      </c>
      <c r="G38" s="33">
        <v>0</v>
      </c>
      <c r="H38" s="32">
        <f t="shared" si="4"/>
        <v>8</v>
      </c>
      <c r="I38" s="34">
        <f t="shared" si="5"/>
        <v>0</v>
      </c>
      <c r="J38" s="35"/>
      <c r="K38" s="33"/>
      <c r="L38" s="32"/>
      <c r="M38" s="34"/>
      <c r="N38" s="32">
        <v>7</v>
      </c>
      <c r="O38" s="33">
        <v>2</v>
      </c>
      <c r="P38" s="32">
        <f>N38-O38</f>
        <v>5</v>
      </c>
      <c r="Q38" s="34">
        <f>O38/N38</f>
        <v>0.2857142857142857</v>
      </c>
      <c r="R38" s="32"/>
      <c r="S38" s="33"/>
      <c r="T38" s="32"/>
      <c r="U38" s="34"/>
    </row>
    <row r="39" spans="1:25">
      <c r="A39" s="4"/>
      <c r="B39" s="3"/>
      <c r="C39" s="2"/>
      <c r="D39" s="30">
        <v>13976</v>
      </c>
      <c r="E39" s="31" t="s">
        <v>64</v>
      </c>
      <c r="F39" s="32">
        <v>10</v>
      </c>
      <c r="G39" s="33">
        <v>10</v>
      </c>
      <c r="H39" s="32">
        <f t="shared" si="4"/>
        <v>0</v>
      </c>
      <c r="I39" s="34">
        <f t="shared" si="5"/>
        <v>1</v>
      </c>
      <c r="J39" s="35"/>
      <c r="K39" s="33"/>
      <c r="L39" s="32"/>
      <c r="M39" s="34"/>
      <c r="N39" s="32">
        <v>3</v>
      </c>
      <c r="O39" s="33">
        <v>3</v>
      </c>
      <c r="P39" s="32">
        <f>N39-O39</f>
        <v>0</v>
      </c>
      <c r="Q39" s="34">
        <f>O39/N39</f>
        <v>1</v>
      </c>
      <c r="R39" s="32"/>
      <c r="S39" s="33"/>
      <c r="T39" s="32"/>
      <c r="U39" s="34"/>
    </row>
    <row r="40" spans="1:25">
      <c r="A40" s="4"/>
      <c r="B40" s="3"/>
      <c r="C40" s="30" t="s">
        <v>65</v>
      </c>
      <c r="D40" s="30">
        <v>13483</v>
      </c>
      <c r="E40" s="31" t="s">
        <v>66</v>
      </c>
      <c r="F40" s="32">
        <v>10</v>
      </c>
      <c r="G40" s="33">
        <v>9</v>
      </c>
      <c r="H40" s="32">
        <f t="shared" si="4"/>
        <v>1</v>
      </c>
      <c r="I40" s="34">
        <f t="shared" si="5"/>
        <v>0.9</v>
      </c>
      <c r="J40" s="35"/>
      <c r="K40" s="33"/>
      <c r="L40" s="32"/>
      <c r="M40" s="34"/>
      <c r="N40" s="32"/>
      <c r="O40" s="33"/>
      <c r="P40" s="32"/>
      <c r="Q40" s="34"/>
      <c r="R40" s="32"/>
      <c r="S40" s="33"/>
      <c r="T40" s="32"/>
      <c r="U40" s="34"/>
    </row>
    <row r="41" spans="1:25">
      <c r="A41" s="4"/>
      <c r="B41" s="3">
        <v>8</v>
      </c>
      <c r="C41" s="2" t="s">
        <v>67</v>
      </c>
      <c r="D41" s="30">
        <v>8752</v>
      </c>
      <c r="E41" s="31" t="s">
        <v>68</v>
      </c>
      <c r="F41" s="32">
        <v>10</v>
      </c>
      <c r="G41" s="33">
        <v>10</v>
      </c>
      <c r="H41" s="32">
        <f t="shared" si="4"/>
        <v>0</v>
      </c>
      <c r="I41" s="34">
        <f t="shared" si="5"/>
        <v>1</v>
      </c>
      <c r="J41" s="35"/>
      <c r="K41" s="33"/>
      <c r="L41" s="32"/>
      <c r="M41" s="34"/>
      <c r="N41" s="32"/>
      <c r="O41" s="33"/>
      <c r="P41" s="32"/>
      <c r="Q41" s="34"/>
      <c r="R41" s="32"/>
      <c r="S41" s="33"/>
      <c r="T41" s="32"/>
      <c r="U41" s="34"/>
    </row>
    <row r="42" spans="1:25">
      <c r="A42" s="4"/>
      <c r="B42" s="3"/>
      <c r="C42" s="2"/>
      <c r="D42" s="30">
        <v>8945</v>
      </c>
      <c r="E42" s="31" t="s">
        <v>69</v>
      </c>
      <c r="F42" s="32">
        <v>6</v>
      </c>
      <c r="G42" s="33">
        <v>0</v>
      </c>
      <c r="H42" s="32">
        <f t="shared" si="4"/>
        <v>6</v>
      </c>
      <c r="I42" s="34">
        <f t="shared" si="5"/>
        <v>0</v>
      </c>
      <c r="J42" s="35"/>
      <c r="K42" s="33"/>
      <c r="L42" s="32"/>
      <c r="M42" s="34"/>
      <c r="N42" s="32"/>
      <c r="O42" s="33"/>
      <c r="P42" s="32"/>
      <c r="Q42" s="34"/>
      <c r="R42" s="32"/>
      <c r="S42" s="33"/>
      <c r="T42" s="32"/>
      <c r="U42" s="34"/>
    </row>
    <row r="43" spans="1:25">
      <c r="A43" s="4"/>
      <c r="B43" s="3"/>
      <c r="C43" s="2"/>
      <c r="D43" s="30">
        <v>8747</v>
      </c>
      <c r="E43" s="31" t="s">
        <v>70</v>
      </c>
      <c r="F43" s="32">
        <v>10</v>
      </c>
      <c r="G43" s="33">
        <v>10</v>
      </c>
      <c r="H43" s="32">
        <f t="shared" si="4"/>
        <v>0</v>
      </c>
      <c r="I43" s="34">
        <f t="shared" si="5"/>
        <v>1</v>
      </c>
      <c r="J43" s="35"/>
      <c r="K43" s="33"/>
      <c r="L43" s="32"/>
      <c r="M43" s="34"/>
      <c r="N43" s="32"/>
      <c r="O43" s="33"/>
      <c r="P43" s="32"/>
      <c r="Q43" s="34"/>
      <c r="R43" s="32"/>
      <c r="S43" s="33"/>
      <c r="T43" s="32"/>
      <c r="U43" s="34"/>
    </row>
    <row r="44" spans="1:25">
      <c r="A44" s="4"/>
      <c r="B44" s="3">
        <v>9</v>
      </c>
      <c r="C44" s="30" t="s">
        <v>71</v>
      </c>
      <c r="D44" s="30">
        <v>13091</v>
      </c>
      <c r="E44" s="31" t="s">
        <v>72</v>
      </c>
      <c r="F44" s="32">
        <v>3</v>
      </c>
      <c r="G44" s="33">
        <v>3</v>
      </c>
      <c r="H44" s="32">
        <f t="shared" si="4"/>
        <v>0</v>
      </c>
      <c r="I44" s="34">
        <f t="shared" si="5"/>
        <v>1</v>
      </c>
      <c r="J44" s="35">
        <v>2</v>
      </c>
      <c r="K44" s="33">
        <v>1</v>
      </c>
      <c r="L44" s="32">
        <f>J44-K44</f>
        <v>1</v>
      </c>
      <c r="M44" s="34">
        <f>K44/J44</f>
        <v>0.5</v>
      </c>
      <c r="N44" s="32"/>
      <c r="O44" s="33"/>
      <c r="P44" s="32"/>
      <c r="Q44" s="34"/>
      <c r="R44" s="32"/>
      <c r="S44" s="33"/>
      <c r="T44" s="32"/>
      <c r="U44" s="34"/>
    </row>
    <row r="45" spans="1:25">
      <c r="A45" s="4"/>
      <c r="B45" s="3"/>
      <c r="C45" s="2" t="s">
        <v>73</v>
      </c>
      <c r="D45" s="30">
        <v>8473</v>
      </c>
      <c r="E45" s="31" t="s">
        <v>74</v>
      </c>
      <c r="F45" s="32">
        <v>12</v>
      </c>
      <c r="G45" s="33">
        <v>12</v>
      </c>
      <c r="H45" s="32">
        <f t="shared" si="4"/>
        <v>0</v>
      </c>
      <c r="I45" s="34">
        <f t="shared" si="5"/>
        <v>1</v>
      </c>
      <c r="J45" s="35"/>
      <c r="K45" s="33"/>
      <c r="L45" s="32"/>
      <c r="M45" s="34"/>
      <c r="N45" s="32">
        <v>1</v>
      </c>
      <c r="O45" s="33">
        <v>1</v>
      </c>
      <c r="P45" s="32">
        <f>N45-O45</f>
        <v>0</v>
      </c>
      <c r="Q45" s="34">
        <f>O45/N45</f>
        <v>1</v>
      </c>
      <c r="R45" s="32">
        <v>0</v>
      </c>
      <c r="S45" s="33"/>
      <c r="T45" s="32">
        <f>R45-S45</f>
        <v>0</v>
      </c>
      <c r="U45" s="34" t="e">
        <f>S45/R45</f>
        <v>#DIV/0!</v>
      </c>
    </row>
    <row r="46" spans="1:25">
      <c r="A46" s="4"/>
      <c r="B46" s="3"/>
      <c r="C46" s="2"/>
      <c r="D46" s="30">
        <v>8639</v>
      </c>
      <c r="E46" s="31" t="s">
        <v>75</v>
      </c>
      <c r="F46" s="32">
        <v>30</v>
      </c>
      <c r="G46" s="33">
        <v>21</v>
      </c>
      <c r="H46" s="32">
        <f t="shared" si="4"/>
        <v>9</v>
      </c>
      <c r="I46" s="34">
        <f t="shared" si="5"/>
        <v>0.7</v>
      </c>
      <c r="J46" s="35"/>
      <c r="K46" s="33"/>
      <c r="L46" s="32"/>
      <c r="M46" s="34"/>
      <c r="N46" s="32"/>
      <c r="O46" s="33"/>
      <c r="P46" s="32"/>
      <c r="Q46" s="34"/>
      <c r="R46" s="32"/>
      <c r="S46" s="33"/>
      <c r="T46" s="32"/>
      <c r="U46" s="34"/>
    </row>
    <row r="47" spans="1:25">
      <c r="A47" s="4"/>
      <c r="B47" s="3">
        <v>10</v>
      </c>
      <c r="C47" s="2" t="s">
        <v>76</v>
      </c>
      <c r="D47" s="30">
        <v>1981</v>
      </c>
      <c r="E47" s="31" t="s">
        <v>77</v>
      </c>
      <c r="F47" s="32">
        <v>5</v>
      </c>
      <c r="G47" s="33">
        <v>0</v>
      </c>
      <c r="H47" s="32">
        <f t="shared" si="4"/>
        <v>5</v>
      </c>
      <c r="I47" s="34">
        <f t="shared" si="5"/>
        <v>0</v>
      </c>
      <c r="J47" s="35"/>
      <c r="K47" s="33"/>
      <c r="L47" s="32"/>
      <c r="M47" s="34"/>
      <c r="N47" s="32"/>
      <c r="O47" s="33"/>
      <c r="P47" s="32"/>
      <c r="Q47" s="34"/>
      <c r="R47" s="32"/>
      <c r="S47" s="33"/>
      <c r="T47" s="32"/>
      <c r="U47" s="34"/>
    </row>
    <row r="48" spans="1:25">
      <c r="A48" s="4"/>
      <c r="B48" s="3"/>
      <c r="C48" s="2"/>
      <c r="D48" s="30">
        <v>1944</v>
      </c>
      <c r="E48" s="31" t="s">
        <v>78</v>
      </c>
      <c r="F48" s="32">
        <v>9</v>
      </c>
      <c r="G48" s="33">
        <v>9</v>
      </c>
      <c r="H48" s="32">
        <f t="shared" si="4"/>
        <v>0</v>
      </c>
      <c r="I48" s="34">
        <f t="shared" si="5"/>
        <v>1</v>
      </c>
      <c r="J48" s="35">
        <v>14</v>
      </c>
      <c r="K48" s="33">
        <v>14</v>
      </c>
      <c r="L48" s="32">
        <f>J48-K48</f>
        <v>0</v>
      </c>
      <c r="M48" s="34">
        <f>K48/J48</f>
        <v>1</v>
      </c>
      <c r="N48" s="32"/>
      <c r="O48" s="33"/>
      <c r="P48" s="32"/>
      <c r="Q48" s="34"/>
      <c r="R48" s="32"/>
      <c r="S48" s="33"/>
      <c r="T48" s="32"/>
      <c r="U48" s="34"/>
    </row>
    <row r="49" spans="1:25">
      <c r="A49" s="4"/>
      <c r="B49" s="3"/>
      <c r="C49" s="2"/>
      <c r="D49" s="30">
        <v>2038</v>
      </c>
      <c r="E49" s="31" t="s">
        <v>79</v>
      </c>
      <c r="F49" s="32">
        <v>8</v>
      </c>
      <c r="G49" s="33">
        <v>6</v>
      </c>
      <c r="H49" s="32">
        <f t="shared" si="4"/>
        <v>2</v>
      </c>
      <c r="I49" s="34">
        <f t="shared" si="5"/>
        <v>0.75</v>
      </c>
      <c r="J49" s="35"/>
      <c r="K49" s="33"/>
      <c r="L49" s="32"/>
      <c r="M49" s="34"/>
      <c r="N49" s="32">
        <v>2</v>
      </c>
      <c r="O49" s="33">
        <v>1</v>
      </c>
      <c r="P49" s="32">
        <f>N49-O49</f>
        <v>1</v>
      </c>
      <c r="Q49" s="34">
        <f>O49/N49</f>
        <v>0.5</v>
      </c>
      <c r="R49" s="32"/>
      <c r="S49" s="33"/>
      <c r="T49" s="32"/>
      <c r="U49" s="34"/>
    </row>
    <row r="50" spans="1:25">
      <c r="A50" s="4"/>
      <c r="B50" s="3"/>
      <c r="C50" s="2"/>
      <c r="D50" s="30">
        <v>1987</v>
      </c>
      <c r="E50" s="31" t="s">
        <v>80</v>
      </c>
      <c r="F50" s="32">
        <v>14</v>
      </c>
      <c r="G50" s="33">
        <v>14</v>
      </c>
      <c r="H50" s="32">
        <f t="shared" si="4"/>
        <v>0</v>
      </c>
      <c r="I50" s="34">
        <f t="shared" si="5"/>
        <v>1</v>
      </c>
      <c r="J50" s="35">
        <v>5</v>
      </c>
      <c r="K50" s="33">
        <v>5</v>
      </c>
      <c r="L50" s="32">
        <f>J50-K50</f>
        <v>0</v>
      </c>
      <c r="M50" s="34">
        <f>K50/J50</f>
        <v>1</v>
      </c>
      <c r="N50" s="32">
        <v>5</v>
      </c>
      <c r="O50" s="33">
        <v>4</v>
      </c>
      <c r="P50" s="32">
        <f>N50-O50</f>
        <v>1</v>
      </c>
      <c r="Q50" s="34">
        <f>O50/N50</f>
        <v>0.8</v>
      </c>
      <c r="R50" s="32"/>
      <c r="S50" s="33"/>
      <c r="T50" s="32"/>
      <c r="U50" s="34"/>
    </row>
    <row r="51" spans="1:25">
      <c r="A51" s="4"/>
      <c r="B51" s="3"/>
      <c r="C51" s="2"/>
      <c r="D51" s="30">
        <v>2055</v>
      </c>
      <c r="E51" s="31" t="s">
        <v>81</v>
      </c>
      <c r="F51" s="32">
        <v>5</v>
      </c>
      <c r="G51" s="33">
        <v>5</v>
      </c>
      <c r="H51" s="32">
        <f t="shared" si="4"/>
        <v>0</v>
      </c>
      <c r="I51" s="34">
        <f t="shared" si="5"/>
        <v>1</v>
      </c>
      <c r="J51" s="35">
        <v>1</v>
      </c>
      <c r="K51" s="33"/>
      <c r="L51" s="32">
        <f>J51-K51</f>
        <v>1</v>
      </c>
      <c r="M51" s="34">
        <f>K51/J51</f>
        <v>0</v>
      </c>
      <c r="N51" s="32">
        <v>2</v>
      </c>
      <c r="O51" s="33">
        <v>0</v>
      </c>
      <c r="P51" s="32">
        <f>N51-O51</f>
        <v>2</v>
      </c>
      <c r="Q51" s="34">
        <f>O51/N51</f>
        <v>0</v>
      </c>
      <c r="R51" s="32"/>
      <c r="S51" s="33"/>
      <c r="T51" s="32"/>
      <c r="U51" s="34"/>
    </row>
    <row r="52" spans="1:25">
      <c r="A52" s="4"/>
      <c r="B52" s="29">
        <v>20</v>
      </c>
      <c r="C52" s="30" t="s">
        <v>82</v>
      </c>
      <c r="D52" s="30">
        <v>17277</v>
      </c>
      <c r="E52" s="31" t="s">
        <v>83</v>
      </c>
      <c r="F52" s="32">
        <v>20</v>
      </c>
      <c r="G52" s="33">
        <v>20</v>
      </c>
      <c r="H52" s="32">
        <f t="shared" si="4"/>
        <v>0</v>
      </c>
      <c r="I52" s="34">
        <f t="shared" si="5"/>
        <v>1</v>
      </c>
      <c r="J52" s="35"/>
      <c r="K52" s="33"/>
      <c r="L52" s="32"/>
      <c r="M52" s="34"/>
      <c r="N52" s="32"/>
      <c r="O52" s="33"/>
      <c r="P52" s="32"/>
      <c r="Q52" s="34"/>
      <c r="R52" s="32"/>
      <c r="S52" s="33"/>
      <c r="T52" s="32"/>
      <c r="U52" s="34"/>
    </row>
    <row r="53" spans="1:25">
      <c r="A53" s="5" t="s">
        <v>84</v>
      </c>
      <c r="B53" s="5"/>
      <c r="C53" s="5"/>
      <c r="D53" s="5"/>
      <c r="E53" s="5"/>
      <c r="F53" s="16">
        <f>SUM(F38:F52)</f>
        <v>160</v>
      </c>
      <c r="G53" s="16">
        <f>SUM(G38:G52)</f>
        <v>129</v>
      </c>
      <c r="H53" s="16">
        <f>SUM(H38:H52)</f>
        <v>31</v>
      </c>
      <c r="I53" s="27">
        <f t="shared" si="5"/>
        <v>0.80625000000000002</v>
      </c>
      <c r="J53" s="16">
        <f>SUM(J38:J52)</f>
        <v>22</v>
      </c>
      <c r="K53" s="16">
        <f>SUM(K38:K52)</f>
        <v>20</v>
      </c>
      <c r="L53" s="16">
        <f>SUM(L38:L52)</f>
        <v>2</v>
      </c>
      <c r="M53" s="27">
        <f>K53/J53</f>
        <v>0.90909090909090906</v>
      </c>
      <c r="N53" s="16">
        <f>SUM(N38:N52)</f>
        <v>20</v>
      </c>
      <c r="O53" s="16">
        <f>SUM(O38:O52)</f>
        <v>11</v>
      </c>
      <c r="P53" s="16">
        <f>N53-O53</f>
        <v>9</v>
      </c>
      <c r="Q53" s="27">
        <f>O53/N53</f>
        <v>0.55000000000000004</v>
      </c>
      <c r="R53" s="16">
        <f>SUM(R38:R52)</f>
        <v>0</v>
      </c>
      <c r="S53" s="16">
        <f>SUM(S38:S52)</f>
        <v>0</v>
      </c>
      <c r="T53" s="16">
        <f>R53-S53</f>
        <v>0</v>
      </c>
      <c r="U53" s="27" t="e">
        <f>S53/R53</f>
        <v>#DIV/0!</v>
      </c>
      <c r="V53" s="28"/>
      <c r="W53" s="28"/>
      <c r="X53" s="28"/>
      <c r="Y53" s="28"/>
    </row>
    <row r="54" spans="1:25">
      <c r="A54" s="1" t="s">
        <v>85</v>
      </c>
      <c r="B54" s="148">
        <v>11</v>
      </c>
      <c r="C54" s="149" t="s">
        <v>86</v>
      </c>
      <c r="D54" s="37">
        <v>1643</v>
      </c>
      <c r="E54" s="38" t="s">
        <v>87</v>
      </c>
      <c r="F54" s="39">
        <v>7</v>
      </c>
      <c r="G54" s="40">
        <v>7</v>
      </c>
      <c r="H54" s="39">
        <f t="shared" ref="H54:H69" si="6">F54-G54</f>
        <v>0</v>
      </c>
      <c r="I54" s="41">
        <f t="shared" si="5"/>
        <v>1</v>
      </c>
      <c r="J54" s="39">
        <v>0</v>
      </c>
      <c r="K54" s="40"/>
      <c r="L54" s="39">
        <f>J54-K54</f>
        <v>0</v>
      </c>
      <c r="M54" s="41"/>
      <c r="N54" s="39">
        <v>3</v>
      </c>
      <c r="O54" s="40">
        <v>1</v>
      </c>
      <c r="P54" s="39">
        <v>3</v>
      </c>
      <c r="Q54" s="41">
        <f>O54/N54</f>
        <v>0.33333333333333331</v>
      </c>
      <c r="R54" s="41"/>
      <c r="S54" s="42"/>
      <c r="T54" s="41"/>
      <c r="U54" s="41"/>
    </row>
    <row r="55" spans="1:25">
      <c r="A55" s="1"/>
      <c r="B55" s="148"/>
      <c r="C55" s="149"/>
      <c r="D55" s="37">
        <v>1634</v>
      </c>
      <c r="E55" s="38" t="s">
        <v>88</v>
      </c>
      <c r="F55" s="39">
        <v>7</v>
      </c>
      <c r="G55" s="40">
        <v>7</v>
      </c>
      <c r="H55" s="39">
        <f t="shared" si="6"/>
        <v>0</v>
      </c>
      <c r="I55" s="41">
        <f t="shared" si="5"/>
        <v>1</v>
      </c>
      <c r="J55" s="39">
        <v>0</v>
      </c>
      <c r="K55" s="40"/>
      <c r="L55" s="39">
        <f>J55-K55</f>
        <v>0</v>
      </c>
      <c r="M55" s="41" t="e">
        <f>K55/J55</f>
        <v>#DIV/0!</v>
      </c>
      <c r="N55" s="39"/>
      <c r="O55" s="40"/>
      <c r="P55" s="39"/>
      <c r="Q55" s="41"/>
      <c r="R55" s="41"/>
      <c r="S55" s="42"/>
      <c r="T55" s="41"/>
      <c r="U55" s="41"/>
    </row>
    <row r="56" spans="1:25">
      <c r="A56" s="1"/>
      <c r="B56" s="148">
        <v>12</v>
      </c>
      <c r="C56" s="149" t="s">
        <v>89</v>
      </c>
      <c r="D56" s="37">
        <v>17694</v>
      </c>
      <c r="E56" s="38" t="s">
        <v>90</v>
      </c>
      <c r="F56" s="39">
        <v>10</v>
      </c>
      <c r="G56" s="40">
        <v>10</v>
      </c>
      <c r="H56" s="39">
        <f t="shared" si="6"/>
        <v>0</v>
      </c>
      <c r="I56" s="41">
        <f t="shared" si="5"/>
        <v>1</v>
      </c>
      <c r="J56" s="39"/>
      <c r="K56" s="40"/>
      <c r="L56" s="39"/>
      <c r="M56" s="41"/>
      <c r="N56" s="39">
        <v>2</v>
      </c>
      <c r="O56" s="40">
        <v>2</v>
      </c>
      <c r="P56" s="39">
        <f>N56-O56</f>
        <v>0</v>
      </c>
      <c r="Q56" s="41">
        <f>O56/N56</f>
        <v>1</v>
      </c>
      <c r="R56" s="41"/>
      <c r="S56" s="42"/>
      <c r="T56" s="41"/>
      <c r="U56" s="41"/>
    </row>
    <row r="57" spans="1:25">
      <c r="A57" s="1"/>
      <c r="B57" s="148"/>
      <c r="C57" s="149"/>
      <c r="D57" s="37">
        <v>17724</v>
      </c>
      <c r="E57" s="38" t="s">
        <v>91</v>
      </c>
      <c r="F57" s="39">
        <v>10</v>
      </c>
      <c r="G57" s="40">
        <v>10</v>
      </c>
      <c r="H57" s="39">
        <f t="shared" si="6"/>
        <v>0</v>
      </c>
      <c r="I57" s="41">
        <f t="shared" si="5"/>
        <v>1</v>
      </c>
      <c r="J57" s="39"/>
      <c r="K57" s="40"/>
      <c r="L57" s="39"/>
      <c r="M57" s="41"/>
      <c r="N57" s="39"/>
      <c r="O57" s="40"/>
      <c r="P57" s="39"/>
      <c r="Q57" s="41"/>
      <c r="R57" s="41"/>
      <c r="S57" s="42"/>
      <c r="T57" s="41"/>
      <c r="U57" s="41"/>
    </row>
    <row r="58" spans="1:25">
      <c r="A58" s="1"/>
      <c r="B58" s="148"/>
      <c r="C58" s="149"/>
      <c r="D58" s="37">
        <v>17695</v>
      </c>
      <c r="E58" s="38" t="s">
        <v>92</v>
      </c>
      <c r="F58" s="39">
        <v>10</v>
      </c>
      <c r="G58" s="40">
        <v>10</v>
      </c>
      <c r="H58" s="39">
        <f t="shared" si="6"/>
        <v>0</v>
      </c>
      <c r="I58" s="41">
        <f t="shared" si="5"/>
        <v>1</v>
      </c>
      <c r="J58" s="39"/>
      <c r="K58" s="40"/>
      <c r="L58" s="39"/>
      <c r="M58" s="41"/>
      <c r="N58" s="39">
        <v>2</v>
      </c>
      <c r="O58" s="40">
        <v>2</v>
      </c>
      <c r="P58" s="39">
        <f>N58-O58</f>
        <v>0</v>
      </c>
      <c r="Q58" s="41">
        <f>O58/N58</f>
        <v>1</v>
      </c>
      <c r="R58" s="41"/>
      <c r="S58" s="42"/>
      <c r="T58" s="41"/>
      <c r="U58" s="41"/>
    </row>
    <row r="59" spans="1:25">
      <c r="A59" s="1"/>
      <c r="B59" s="148"/>
      <c r="C59" s="149"/>
      <c r="D59" s="37">
        <v>24293</v>
      </c>
      <c r="E59" s="38" t="s">
        <v>93</v>
      </c>
      <c r="F59" s="39">
        <v>14</v>
      </c>
      <c r="G59" s="40">
        <v>3</v>
      </c>
      <c r="H59" s="39">
        <f t="shared" si="6"/>
        <v>11</v>
      </c>
      <c r="I59" s="41">
        <f t="shared" si="5"/>
        <v>0.21428571428571427</v>
      </c>
      <c r="J59" s="39"/>
      <c r="K59" s="40"/>
      <c r="L59" s="39"/>
      <c r="M59" s="41"/>
      <c r="N59" s="39"/>
      <c r="O59" s="40"/>
      <c r="P59" s="39"/>
      <c r="Q59" s="41"/>
      <c r="R59" s="41"/>
      <c r="S59" s="42"/>
      <c r="T59" s="41"/>
      <c r="U59" s="41"/>
    </row>
    <row r="60" spans="1:25">
      <c r="A60" s="1"/>
      <c r="B60" s="148">
        <v>13</v>
      </c>
      <c r="C60" s="149" t="s">
        <v>94</v>
      </c>
      <c r="D60" s="37">
        <v>2631</v>
      </c>
      <c r="E60" s="38" t="s">
        <v>95</v>
      </c>
      <c r="F60" s="39">
        <v>8</v>
      </c>
      <c r="G60" s="40">
        <v>8</v>
      </c>
      <c r="H60" s="39">
        <f t="shared" si="6"/>
        <v>0</v>
      </c>
      <c r="I60" s="41">
        <f t="shared" ref="I60:I86" si="7">G60/F60</f>
        <v>1</v>
      </c>
      <c r="J60" s="39"/>
      <c r="K60" s="40"/>
      <c r="L60" s="39"/>
      <c r="M60" s="41"/>
      <c r="N60" s="39"/>
      <c r="O60" s="40"/>
      <c r="P60" s="39"/>
      <c r="Q60" s="41"/>
      <c r="R60" s="41"/>
      <c r="S60" s="42"/>
      <c r="T60" s="41"/>
      <c r="U60" s="41"/>
    </row>
    <row r="61" spans="1:25">
      <c r="A61" s="1"/>
      <c r="B61" s="148"/>
      <c r="C61" s="149"/>
      <c r="D61" s="37">
        <v>2619</v>
      </c>
      <c r="E61" s="38" t="s">
        <v>96</v>
      </c>
      <c r="F61" s="39">
        <v>8</v>
      </c>
      <c r="G61" s="40">
        <v>7</v>
      </c>
      <c r="H61" s="39">
        <f t="shared" si="6"/>
        <v>1</v>
      </c>
      <c r="I61" s="41">
        <f t="shared" si="7"/>
        <v>0.875</v>
      </c>
      <c r="J61" s="39">
        <v>2</v>
      </c>
      <c r="K61" s="40"/>
      <c r="L61" s="39">
        <f>J61-K61</f>
        <v>2</v>
      </c>
      <c r="M61" s="41">
        <f>K61/J61</f>
        <v>0</v>
      </c>
      <c r="N61" s="39"/>
      <c r="O61" s="40"/>
      <c r="P61" s="39"/>
      <c r="Q61" s="41"/>
      <c r="R61" s="41"/>
      <c r="S61" s="42"/>
      <c r="T61" s="41"/>
      <c r="U61" s="41"/>
    </row>
    <row r="62" spans="1:25">
      <c r="A62" s="1"/>
      <c r="B62" s="36">
        <v>14</v>
      </c>
      <c r="C62" s="37" t="s">
        <v>97</v>
      </c>
      <c r="D62" s="37">
        <v>13825</v>
      </c>
      <c r="E62" s="38" t="s">
        <v>98</v>
      </c>
      <c r="F62" s="39">
        <v>10</v>
      </c>
      <c r="G62" s="40">
        <v>9</v>
      </c>
      <c r="H62" s="39">
        <f t="shared" si="6"/>
        <v>1</v>
      </c>
      <c r="I62" s="41">
        <f t="shared" si="7"/>
        <v>0.9</v>
      </c>
      <c r="J62" s="39"/>
      <c r="K62" s="40"/>
      <c r="L62" s="39"/>
      <c r="M62" s="41"/>
      <c r="N62" s="39">
        <v>1</v>
      </c>
      <c r="O62" s="40">
        <v>0</v>
      </c>
      <c r="P62" s="39">
        <f>N62-O62</f>
        <v>1</v>
      </c>
      <c r="Q62" s="41">
        <f>O62/N62</f>
        <v>0</v>
      </c>
      <c r="R62" s="41"/>
      <c r="S62" s="42"/>
      <c r="T62" s="41"/>
      <c r="U62" s="41"/>
    </row>
    <row r="63" spans="1:25">
      <c r="A63" s="1"/>
      <c r="B63" s="148">
        <v>15</v>
      </c>
      <c r="C63" s="149" t="s">
        <v>99</v>
      </c>
      <c r="D63" s="37">
        <v>12228</v>
      </c>
      <c r="E63" s="38" t="s">
        <v>100</v>
      </c>
      <c r="F63" s="39">
        <v>6</v>
      </c>
      <c r="G63" s="40">
        <v>6</v>
      </c>
      <c r="H63" s="39">
        <f t="shared" si="6"/>
        <v>0</v>
      </c>
      <c r="I63" s="41">
        <f t="shared" si="7"/>
        <v>1</v>
      </c>
      <c r="J63" s="39"/>
      <c r="K63" s="40"/>
      <c r="L63" s="39"/>
      <c r="M63" s="41"/>
      <c r="N63" s="39"/>
      <c r="O63" s="40"/>
      <c r="P63" s="39"/>
      <c r="Q63" s="41"/>
      <c r="R63" s="41"/>
      <c r="S63" s="42"/>
      <c r="T63" s="41"/>
      <c r="U63" s="41"/>
    </row>
    <row r="64" spans="1:25">
      <c r="A64" s="1"/>
      <c r="B64" s="148"/>
      <c r="C64" s="149"/>
      <c r="D64" s="37">
        <v>12515</v>
      </c>
      <c r="E64" s="38" t="s">
        <v>101</v>
      </c>
      <c r="F64" s="39">
        <v>6</v>
      </c>
      <c r="G64" s="40">
        <v>5</v>
      </c>
      <c r="H64" s="39">
        <f t="shared" si="6"/>
        <v>1</v>
      </c>
      <c r="I64" s="41">
        <f t="shared" si="7"/>
        <v>0.83333333333333337</v>
      </c>
      <c r="J64" s="39"/>
      <c r="K64" s="40"/>
      <c r="L64" s="39"/>
      <c r="M64" s="41"/>
      <c r="N64" s="39"/>
      <c r="O64" s="40"/>
      <c r="P64" s="39"/>
      <c r="Q64" s="41"/>
      <c r="R64" s="41"/>
      <c r="S64" s="42"/>
      <c r="T64" s="41"/>
      <c r="U64" s="41"/>
    </row>
    <row r="65" spans="1:25">
      <c r="A65" s="1"/>
      <c r="B65" s="148"/>
      <c r="C65" s="149"/>
      <c r="D65" s="37">
        <v>12127</v>
      </c>
      <c r="E65" s="38" t="s">
        <v>102</v>
      </c>
      <c r="F65" s="39">
        <v>8</v>
      </c>
      <c r="G65" s="40">
        <v>8</v>
      </c>
      <c r="H65" s="39">
        <f t="shared" si="6"/>
        <v>0</v>
      </c>
      <c r="I65" s="41">
        <f t="shared" si="7"/>
        <v>1</v>
      </c>
      <c r="J65" s="39"/>
      <c r="K65" s="40"/>
      <c r="L65" s="39"/>
      <c r="M65" s="41"/>
      <c r="N65" s="39">
        <v>6</v>
      </c>
      <c r="O65" s="40">
        <v>6</v>
      </c>
      <c r="P65" s="39">
        <f>N65-O65</f>
        <v>0</v>
      </c>
      <c r="Q65" s="41">
        <f>O65/N65</f>
        <v>1</v>
      </c>
      <c r="R65" s="41"/>
      <c r="S65" s="42"/>
      <c r="T65" s="41"/>
      <c r="U65" s="41"/>
    </row>
    <row r="66" spans="1:25">
      <c r="A66" s="1"/>
      <c r="B66" s="148"/>
      <c r="C66" s="149"/>
      <c r="D66" s="37">
        <v>12227</v>
      </c>
      <c r="E66" s="38" t="s">
        <v>103</v>
      </c>
      <c r="F66" s="39">
        <v>14</v>
      </c>
      <c r="G66" s="40">
        <v>14</v>
      </c>
      <c r="H66" s="39">
        <f t="shared" si="6"/>
        <v>0</v>
      </c>
      <c r="I66" s="41">
        <f t="shared" si="7"/>
        <v>1</v>
      </c>
      <c r="J66" s="39"/>
      <c r="K66" s="40"/>
      <c r="L66" s="39"/>
      <c r="M66" s="41"/>
      <c r="N66" s="39">
        <v>2</v>
      </c>
      <c r="O66" s="40">
        <v>1</v>
      </c>
      <c r="P66" s="39">
        <f>N66-O66</f>
        <v>1</v>
      </c>
      <c r="Q66" s="41">
        <f>O66/N66</f>
        <v>0.5</v>
      </c>
      <c r="R66" s="41"/>
      <c r="S66" s="42"/>
      <c r="T66" s="41"/>
      <c r="U66" s="41"/>
    </row>
    <row r="67" spans="1:25">
      <c r="A67" s="1"/>
      <c r="B67" s="148"/>
      <c r="C67" s="149"/>
      <c r="D67" s="37"/>
      <c r="E67" s="38" t="s">
        <v>104</v>
      </c>
      <c r="F67" s="39">
        <v>10</v>
      </c>
      <c r="G67" s="40">
        <v>1</v>
      </c>
      <c r="H67" s="39">
        <f t="shared" si="6"/>
        <v>9</v>
      </c>
      <c r="I67" s="41">
        <f t="shared" si="7"/>
        <v>0.1</v>
      </c>
      <c r="J67" s="39"/>
      <c r="K67" s="40"/>
      <c r="L67" s="39"/>
      <c r="M67" s="41"/>
      <c r="N67" s="39"/>
      <c r="O67" s="40"/>
      <c r="P67" s="39"/>
      <c r="Q67" s="41"/>
      <c r="R67" s="41"/>
      <c r="S67" s="42"/>
      <c r="T67" s="41"/>
      <c r="U67" s="41"/>
    </row>
    <row r="68" spans="1:25">
      <c r="A68" s="1"/>
      <c r="B68" s="148"/>
      <c r="C68" s="149"/>
      <c r="D68" s="37">
        <v>12100</v>
      </c>
      <c r="E68" s="38" t="s">
        <v>105</v>
      </c>
      <c r="F68" s="39">
        <v>22</v>
      </c>
      <c r="G68" s="40">
        <v>16</v>
      </c>
      <c r="H68" s="39">
        <f t="shared" si="6"/>
        <v>6</v>
      </c>
      <c r="I68" s="41">
        <f t="shared" si="7"/>
        <v>0.72727272727272729</v>
      </c>
      <c r="J68" s="39"/>
      <c r="K68" s="40"/>
      <c r="L68" s="39"/>
      <c r="M68" s="41"/>
      <c r="N68" s="39">
        <v>2</v>
      </c>
      <c r="O68" s="40">
        <v>1</v>
      </c>
      <c r="P68" s="39">
        <f>N68-O68</f>
        <v>1</v>
      </c>
      <c r="Q68" s="41">
        <f>O68/N68</f>
        <v>0.5</v>
      </c>
      <c r="R68" s="41"/>
      <c r="S68" s="42"/>
      <c r="T68" s="41"/>
      <c r="U68" s="41"/>
    </row>
    <row r="69" spans="1:25">
      <c r="A69" s="1"/>
      <c r="B69" s="148"/>
      <c r="C69" s="37" t="s">
        <v>106</v>
      </c>
      <c r="D69" s="37">
        <v>16816</v>
      </c>
      <c r="E69" s="38" t="s">
        <v>107</v>
      </c>
      <c r="F69" s="39">
        <v>15</v>
      </c>
      <c r="G69" s="40">
        <v>12</v>
      </c>
      <c r="H69" s="39">
        <f t="shared" si="6"/>
        <v>3</v>
      </c>
      <c r="I69" s="41">
        <f t="shared" si="7"/>
        <v>0.8</v>
      </c>
      <c r="J69" s="39"/>
      <c r="K69" s="40"/>
      <c r="L69" s="39"/>
      <c r="M69" s="41"/>
      <c r="N69" s="39">
        <v>2</v>
      </c>
      <c r="O69" s="40">
        <v>1</v>
      </c>
      <c r="P69" s="39">
        <f>N69-O69</f>
        <v>1</v>
      </c>
      <c r="Q69" s="41">
        <f>O69/N69</f>
        <v>0.5</v>
      </c>
      <c r="R69" s="43">
        <v>2</v>
      </c>
      <c r="S69" s="42"/>
      <c r="T69" s="41">
        <f>S69/R69</f>
        <v>0</v>
      </c>
      <c r="U69" s="41"/>
    </row>
    <row r="70" spans="1:25">
      <c r="A70" s="5" t="s">
        <v>108</v>
      </c>
      <c r="B70" s="5"/>
      <c r="C70" s="5"/>
      <c r="D70" s="5"/>
      <c r="E70" s="5"/>
      <c r="F70" s="16">
        <f>SUM(F54:F69)</f>
        <v>165</v>
      </c>
      <c r="G70" s="16">
        <f>SUM(G54:G69)</f>
        <v>133</v>
      </c>
      <c r="H70" s="16">
        <f>SUM(H54:H69)</f>
        <v>32</v>
      </c>
      <c r="I70" s="27">
        <f t="shared" si="7"/>
        <v>0.80606060606060603</v>
      </c>
      <c r="J70" s="16">
        <f>SUM(J54:J69)</f>
        <v>2</v>
      </c>
      <c r="K70" s="16">
        <f>SUM(K54:K69)</f>
        <v>0</v>
      </c>
      <c r="L70" s="16">
        <f>J70-K70</f>
        <v>2</v>
      </c>
      <c r="M70" s="27">
        <f>K70/J70</f>
        <v>0</v>
      </c>
      <c r="N70" s="16">
        <f>SUM(N54:N69)</f>
        <v>20</v>
      </c>
      <c r="O70" s="16">
        <f>SUM(O54:O69)</f>
        <v>14</v>
      </c>
      <c r="P70" s="16">
        <f>SUM(P54:P69)</f>
        <v>7</v>
      </c>
      <c r="Q70" s="27">
        <f>O70/N70</f>
        <v>0.7</v>
      </c>
      <c r="R70" s="27"/>
      <c r="S70" s="27"/>
      <c r="T70" s="27"/>
      <c r="U70" s="27"/>
      <c r="V70" s="44"/>
      <c r="W70" s="44"/>
      <c r="X70" s="44"/>
      <c r="Y70" s="44"/>
    </row>
    <row r="71" spans="1:25">
      <c r="A71" s="150" t="s">
        <v>109</v>
      </c>
      <c r="B71" s="5">
        <v>16</v>
      </c>
      <c r="C71" s="12" t="s">
        <v>110</v>
      </c>
      <c r="D71" s="15">
        <v>254</v>
      </c>
      <c r="E71" s="45" t="s">
        <v>111</v>
      </c>
      <c r="F71" s="46">
        <v>2</v>
      </c>
      <c r="G71" s="47">
        <v>0</v>
      </c>
      <c r="H71" s="46">
        <f t="shared" ref="H71:H84" si="8">F71-G71</f>
        <v>2</v>
      </c>
      <c r="I71" s="48">
        <f t="shared" si="7"/>
        <v>0</v>
      </c>
      <c r="J71" s="49"/>
      <c r="K71" s="47"/>
      <c r="L71" s="46"/>
      <c r="M71" s="48"/>
      <c r="N71" s="46">
        <v>2</v>
      </c>
      <c r="O71" s="47">
        <v>1</v>
      </c>
      <c r="P71" s="46">
        <f>N71-O71</f>
        <v>1</v>
      </c>
      <c r="Q71" s="48">
        <f>O71/N71</f>
        <v>0.5</v>
      </c>
      <c r="R71" s="48"/>
      <c r="S71" s="50"/>
      <c r="T71" s="48"/>
      <c r="U71" s="48"/>
    </row>
    <row r="72" spans="1:25">
      <c r="A72" s="150"/>
      <c r="B72" s="5"/>
      <c r="C72" s="12"/>
      <c r="D72" s="15">
        <v>348</v>
      </c>
      <c r="E72" s="45" t="s">
        <v>112</v>
      </c>
      <c r="F72" s="46">
        <v>14</v>
      </c>
      <c r="G72" s="47">
        <v>14</v>
      </c>
      <c r="H72" s="46">
        <f t="shared" si="8"/>
        <v>0</v>
      </c>
      <c r="I72" s="48">
        <f t="shared" si="7"/>
        <v>1</v>
      </c>
      <c r="J72" s="49"/>
      <c r="K72" s="47"/>
      <c r="L72" s="46"/>
      <c r="M72" s="48"/>
      <c r="N72" s="46"/>
      <c r="O72" s="47"/>
      <c r="P72" s="46"/>
      <c r="Q72" s="48"/>
      <c r="R72" s="48"/>
      <c r="S72" s="50"/>
      <c r="T72" s="48"/>
      <c r="U72" s="48"/>
    </row>
    <row r="73" spans="1:25">
      <c r="A73" s="150"/>
      <c r="B73" s="5"/>
      <c r="C73" s="12" t="s">
        <v>113</v>
      </c>
      <c r="D73" s="15">
        <v>646</v>
      </c>
      <c r="E73" s="45" t="s">
        <v>114</v>
      </c>
      <c r="F73" s="46">
        <v>5</v>
      </c>
      <c r="G73" s="47">
        <v>6</v>
      </c>
      <c r="H73" s="46">
        <f t="shared" si="8"/>
        <v>-1</v>
      </c>
      <c r="I73" s="48">
        <f t="shared" si="7"/>
        <v>1.2</v>
      </c>
      <c r="J73" s="49">
        <v>5</v>
      </c>
      <c r="K73" s="47"/>
      <c r="L73" s="46">
        <f>J73-K73</f>
        <v>5</v>
      </c>
      <c r="M73" s="48">
        <f>K73/J73</f>
        <v>0</v>
      </c>
      <c r="N73" s="46"/>
      <c r="O73" s="47"/>
      <c r="P73" s="46"/>
      <c r="Q73" s="48"/>
      <c r="R73" s="48"/>
      <c r="S73" s="50"/>
      <c r="T73" s="48"/>
      <c r="U73" s="48"/>
    </row>
    <row r="74" spans="1:25">
      <c r="A74" s="150"/>
      <c r="B74" s="5"/>
      <c r="C74" s="12"/>
      <c r="D74" s="15">
        <v>656</v>
      </c>
      <c r="E74" s="45" t="s">
        <v>115</v>
      </c>
      <c r="F74" s="46">
        <v>25</v>
      </c>
      <c r="G74" s="47">
        <v>25</v>
      </c>
      <c r="H74" s="46">
        <f t="shared" si="8"/>
        <v>0</v>
      </c>
      <c r="I74" s="48">
        <f t="shared" si="7"/>
        <v>1</v>
      </c>
      <c r="J74" s="49"/>
      <c r="K74" s="47"/>
      <c r="L74" s="46"/>
      <c r="M74" s="48"/>
      <c r="N74" s="46"/>
      <c r="O74" s="47"/>
      <c r="P74" s="46"/>
      <c r="Q74" s="48"/>
      <c r="R74" s="48"/>
      <c r="S74" s="50"/>
      <c r="T74" s="48"/>
      <c r="U74" s="48"/>
    </row>
    <row r="75" spans="1:25">
      <c r="A75" s="150"/>
      <c r="B75" s="5">
        <v>17</v>
      </c>
      <c r="C75" s="12" t="s">
        <v>116</v>
      </c>
      <c r="D75" s="15">
        <v>10886</v>
      </c>
      <c r="E75" s="45" t="s">
        <v>117</v>
      </c>
      <c r="F75" s="46">
        <v>15</v>
      </c>
      <c r="G75" s="47">
        <v>15</v>
      </c>
      <c r="H75" s="46">
        <f t="shared" si="8"/>
        <v>0</v>
      </c>
      <c r="I75" s="48">
        <f t="shared" si="7"/>
        <v>1</v>
      </c>
      <c r="J75" s="49">
        <v>2</v>
      </c>
      <c r="K75" s="47">
        <v>2</v>
      </c>
      <c r="L75" s="46">
        <f>J75-K75</f>
        <v>0</v>
      </c>
      <c r="M75" s="48">
        <f>K75/J75</f>
        <v>1</v>
      </c>
      <c r="N75" s="46">
        <v>1</v>
      </c>
      <c r="O75" s="47">
        <v>1</v>
      </c>
      <c r="P75" s="46">
        <f>N75-O75</f>
        <v>0</v>
      </c>
      <c r="Q75" s="48">
        <f>O75/N75</f>
        <v>1</v>
      </c>
      <c r="R75" s="48"/>
      <c r="S75" s="50"/>
      <c r="T75" s="48"/>
      <c r="U75" s="48"/>
    </row>
    <row r="76" spans="1:25">
      <c r="A76" s="150"/>
      <c r="B76" s="5"/>
      <c r="C76" s="12"/>
      <c r="D76" s="15">
        <v>10723</v>
      </c>
      <c r="E76" s="45" t="s">
        <v>118</v>
      </c>
      <c r="F76" s="46">
        <v>17</v>
      </c>
      <c r="G76" s="47">
        <v>5</v>
      </c>
      <c r="H76" s="46">
        <f t="shared" si="8"/>
        <v>12</v>
      </c>
      <c r="I76" s="48">
        <f t="shared" si="7"/>
        <v>0.29411764705882354</v>
      </c>
      <c r="J76" s="49"/>
      <c r="K76" s="47"/>
      <c r="L76" s="46"/>
      <c r="M76" s="48"/>
      <c r="N76" s="46">
        <v>5</v>
      </c>
      <c r="O76" s="47">
        <v>5</v>
      </c>
      <c r="P76" s="46">
        <f>N76-O76</f>
        <v>0</v>
      </c>
      <c r="Q76" s="48">
        <f>O76/N76</f>
        <v>1</v>
      </c>
      <c r="R76" s="48"/>
      <c r="S76" s="50"/>
      <c r="T76" s="48"/>
      <c r="U76" s="48"/>
    </row>
    <row r="77" spans="1:25">
      <c r="A77" s="150"/>
      <c r="B77" s="5"/>
      <c r="C77" s="12"/>
      <c r="D77" s="15">
        <v>10888</v>
      </c>
      <c r="E77" s="45" t="s">
        <v>119</v>
      </c>
      <c r="F77" s="46">
        <v>7</v>
      </c>
      <c r="G77" s="47">
        <v>0</v>
      </c>
      <c r="H77" s="46">
        <f t="shared" si="8"/>
        <v>7</v>
      </c>
      <c r="I77" s="48">
        <f t="shared" si="7"/>
        <v>0</v>
      </c>
      <c r="J77" s="49"/>
      <c r="K77" s="47"/>
      <c r="L77" s="46"/>
      <c r="M77" s="48"/>
      <c r="N77" s="46">
        <v>10</v>
      </c>
      <c r="O77" s="47">
        <v>0</v>
      </c>
      <c r="P77" s="46">
        <f>N77-O77</f>
        <v>10</v>
      </c>
      <c r="Q77" s="48">
        <f>O77/N77</f>
        <v>0</v>
      </c>
      <c r="R77" s="48"/>
      <c r="S77" s="50"/>
      <c r="T77" s="48"/>
      <c r="U77" s="48"/>
      <c r="V77" t="s">
        <v>56</v>
      </c>
    </row>
    <row r="78" spans="1:25">
      <c r="A78" s="150"/>
      <c r="B78" s="5"/>
      <c r="C78" s="12"/>
      <c r="D78" s="15">
        <v>10989</v>
      </c>
      <c r="E78" s="45" t="s">
        <v>120</v>
      </c>
      <c r="F78" s="46">
        <v>28</v>
      </c>
      <c r="G78" s="47">
        <v>9</v>
      </c>
      <c r="H78" s="46">
        <f t="shared" si="8"/>
        <v>19</v>
      </c>
      <c r="I78" s="48">
        <f t="shared" si="7"/>
        <v>0.32142857142857145</v>
      </c>
      <c r="J78" s="49">
        <v>4</v>
      </c>
      <c r="K78" s="47"/>
      <c r="L78" s="46">
        <f>J78-K78</f>
        <v>4</v>
      </c>
      <c r="M78" s="48">
        <f>K78/J78</f>
        <v>0</v>
      </c>
      <c r="N78" s="46">
        <v>7</v>
      </c>
      <c r="O78" s="47">
        <v>5</v>
      </c>
      <c r="P78" s="46">
        <f>N78-O78</f>
        <v>2</v>
      </c>
      <c r="Q78" s="48">
        <f>O78/N78</f>
        <v>0.7142857142857143</v>
      </c>
      <c r="R78" s="48"/>
      <c r="S78" s="50"/>
      <c r="T78" s="48"/>
      <c r="U78" s="48"/>
    </row>
    <row r="79" spans="1:25">
      <c r="A79" s="150"/>
      <c r="B79" s="5"/>
      <c r="C79" s="15" t="s">
        <v>121</v>
      </c>
      <c r="D79" s="15">
        <v>1359</v>
      </c>
      <c r="E79" s="45" t="s">
        <v>122</v>
      </c>
      <c r="F79" s="46">
        <v>10</v>
      </c>
      <c r="G79" s="47">
        <v>8</v>
      </c>
      <c r="H79" s="46">
        <f t="shared" si="8"/>
        <v>2</v>
      </c>
      <c r="I79" s="48">
        <f t="shared" si="7"/>
        <v>0.8</v>
      </c>
      <c r="J79" s="49"/>
      <c r="K79" s="47"/>
      <c r="L79" s="46"/>
      <c r="M79" s="48"/>
      <c r="N79" s="46"/>
      <c r="O79" s="47"/>
      <c r="P79" s="46"/>
      <c r="Q79" s="48"/>
      <c r="R79" s="48"/>
      <c r="S79" s="50"/>
      <c r="T79" s="48"/>
      <c r="U79" s="48"/>
    </row>
    <row r="80" spans="1:25">
      <c r="A80" s="150"/>
      <c r="B80" s="5">
        <v>18</v>
      </c>
      <c r="C80" s="15" t="s">
        <v>123</v>
      </c>
      <c r="D80" s="15">
        <v>1062</v>
      </c>
      <c r="E80" s="45" t="s">
        <v>124</v>
      </c>
      <c r="F80" s="46">
        <v>10</v>
      </c>
      <c r="G80" s="47">
        <v>9</v>
      </c>
      <c r="H80" s="46">
        <f t="shared" si="8"/>
        <v>1</v>
      </c>
      <c r="I80" s="48">
        <f t="shared" si="7"/>
        <v>0.9</v>
      </c>
      <c r="J80" s="49"/>
      <c r="K80" s="47"/>
      <c r="L80" s="46"/>
      <c r="M80" s="48"/>
      <c r="N80" s="46"/>
      <c r="O80" s="47"/>
      <c r="P80" s="46"/>
      <c r="Q80" s="48"/>
      <c r="R80" s="48"/>
      <c r="S80" s="50"/>
      <c r="T80" s="48"/>
      <c r="U80" s="48"/>
    </row>
    <row r="81" spans="1:25">
      <c r="A81" s="150"/>
      <c r="B81" s="5"/>
      <c r="C81" s="51" t="s">
        <v>125</v>
      </c>
      <c r="D81" s="15">
        <v>2969</v>
      </c>
      <c r="E81" s="45" t="s">
        <v>126</v>
      </c>
      <c r="F81" s="46">
        <v>10</v>
      </c>
      <c r="G81" s="47">
        <v>8</v>
      </c>
      <c r="H81" s="46">
        <f t="shared" si="8"/>
        <v>2</v>
      </c>
      <c r="I81" s="48">
        <f t="shared" si="7"/>
        <v>0.8</v>
      </c>
      <c r="J81" s="49"/>
      <c r="K81" s="47"/>
      <c r="L81" s="46"/>
      <c r="M81" s="48"/>
      <c r="N81" s="46"/>
      <c r="O81" s="47"/>
      <c r="P81" s="46"/>
      <c r="Q81" s="48"/>
      <c r="R81" s="48"/>
      <c r="S81" s="50"/>
      <c r="T81" s="48"/>
      <c r="U81" s="48"/>
    </row>
    <row r="82" spans="1:25">
      <c r="A82" s="150"/>
      <c r="B82" s="26">
        <v>19</v>
      </c>
      <c r="C82" s="15" t="s">
        <v>127</v>
      </c>
      <c r="D82" s="15">
        <v>10079</v>
      </c>
      <c r="E82" s="45" t="s">
        <v>128</v>
      </c>
      <c r="F82" s="46">
        <v>5</v>
      </c>
      <c r="G82" s="47">
        <v>7</v>
      </c>
      <c r="H82" s="46">
        <f t="shared" si="8"/>
        <v>-2</v>
      </c>
      <c r="I82" s="48">
        <f t="shared" si="7"/>
        <v>1.4</v>
      </c>
      <c r="J82" s="49"/>
      <c r="K82" s="47"/>
      <c r="L82" s="46"/>
      <c r="M82" s="48"/>
      <c r="N82" s="46"/>
      <c r="O82" s="47"/>
      <c r="P82" s="46"/>
      <c r="Q82" s="48"/>
      <c r="R82" s="48"/>
      <c r="S82" s="50"/>
      <c r="T82" s="48"/>
      <c r="U82" s="48"/>
    </row>
    <row r="83" spans="1:25">
      <c r="A83" s="150"/>
      <c r="B83" s="5">
        <v>22</v>
      </c>
      <c r="C83" s="12" t="s">
        <v>129</v>
      </c>
      <c r="D83" s="15">
        <v>9998</v>
      </c>
      <c r="E83" s="45" t="s">
        <v>130</v>
      </c>
      <c r="F83" s="46">
        <v>9</v>
      </c>
      <c r="G83" s="47">
        <v>8</v>
      </c>
      <c r="H83" s="46">
        <f t="shared" si="8"/>
        <v>1</v>
      </c>
      <c r="I83" s="48">
        <f t="shared" si="7"/>
        <v>0.88888888888888884</v>
      </c>
      <c r="J83" s="49">
        <v>4</v>
      </c>
      <c r="K83" s="47"/>
      <c r="L83" s="46">
        <f>J83-K83</f>
        <v>4</v>
      </c>
      <c r="M83" s="48"/>
      <c r="N83" s="46">
        <v>2</v>
      </c>
      <c r="O83" s="47">
        <v>0</v>
      </c>
      <c r="P83" s="46">
        <f>N83-O83</f>
        <v>2</v>
      </c>
      <c r="Q83" s="48">
        <f>O83/N83</f>
        <v>0</v>
      </c>
      <c r="R83" s="48"/>
      <c r="S83" s="50"/>
      <c r="T83" s="48"/>
      <c r="U83" s="48"/>
    </row>
    <row r="84" spans="1:25">
      <c r="A84" s="150"/>
      <c r="B84" s="5"/>
      <c r="C84" s="12"/>
      <c r="D84" s="15">
        <v>10014</v>
      </c>
      <c r="E84" s="45" t="s">
        <v>131</v>
      </c>
      <c r="F84" s="46">
        <v>4</v>
      </c>
      <c r="G84" s="47">
        <v>1</v>
      </c>
      <c r="H84" s="46">
        <f t="shared" si="8"/>
        <v>3</v>
      </c>
      <c r="I84" s="48">
        <f t="shared" si="7"/>
        <v>0.25</v>
      </c>
      <c r="J84" s="49"/>
      <c r="K84" s="47"/>
      <c r="L84" s="46"/>
      <c r="M84" s="48"/>
      <c r="N84" s="46">
        <v>2</v>
      </c>
      <c r="O84" s="47">
        <v>0</v>
      </c>
      <c r="P84" s="46">
        <f>N84-O84</f>
        <v>2</v>
      </c>
      <c r="Q84" s="48">
        <f>O84/N84</f>
        <v>0</v>
      </c>
      <c r="R84" s="48"/>
      <c r="S84" s="50"/>
      <c r="T84" s="48"/>
      <c r="U84" s="48"/>
    </row>
    <row r="85" spans="1:25">
      <c r="A85" s="10" t="s">
        <v>132</v>
      </c>
      <c r="B85" s="10"/>
      <c r="C85" s="10"/>
      <c r="D85" s="10"/>
      <c r="E85" s="10"/>
      <c r="F85" s="16">
        <f>SUM(F71:F84)</f>
        <v>161</v>
      </c>
      <c r="G85" s="16">
        <f>SUM(G71:G84)</f>
        <v>115</v>
      </c>
      <c r="H85" s="16">
        <f>SUM(H71:H84)</f>
        <v>46</v>
      </c>
      <c r="I85" s="27">
        <f t="shared" si="7"/>
        <v>0.7142857142857143</v>
      </c>
      <c r="J85" s="16">
        <f>SUM(J71:J84)</f>
        <v>15</v>
      </c>
      <c r="K85" s="16">
        <f>SUM(K71:K84)</f>
        <v>2</v>
      </c>
      <c r="L85" s="16">
        <f>J85-K85</f>
        <v>13</v>
      </c>
      <c r="M85" s="27">
        <f>K85/J85</f>
        <v>0.13333333333333333</v>
      </c>
      <c r="N85" s="16">
        <f>SUM(N71:N84)</f>
        <v>29</v>
      </c>
      <c r="O85" s="16">
        <f>SUM(O71:O84)</f>
        <v>12</v>
      </c>
      <c r="P85" s="16">
        <f>SUM(P71:P84)</f>
        <v>17</v>
      </c>
      <c r="Q85" s="27">
        <f>O85/N85</f>
        <v>0.41379310344827586</v>
      </c>
      <c r="R85" s="27"/>
      <c r="S85" s="27"/>
      <c r="T85" s="27"/>
      <c r="U85" s="27"/>
      <c r="V85" s="44"/>
      <c r="W85" s="44"/>
      <c r="X85" s="44"/>
      <c r="Y85" s="44"/>
    </row>
    <row r="86" spans="1:25">
      <c r="A86" s="10" t="s">
        <v>133</v>
      </c>
      <c r="B86" s="10"/>
      <c r="C86" s="10"/>
      <c r="D86" s="10"/>
      <c r="E86" s="10"/>
      <c r="F86" s="16">
        <f>F37+F53+F70+F85</f>
        <v>885</v>
      </c>
      <c r="G86" s="16">
        <f>G37+G53+G70+G85</f>
        <v>712</v>
      </c>
      <c r="H86" s="16">
        <f>H37+H53+H70+H85</f>
        <v>173</v>
      </c>
      <c r="I86" s="27">
        <f t="shared" si="7"/>
        <v>0.80451977401129948</v>
      </c>
      <c r="J86" s="16">
        <f>J37+J53+J70+J85</f>
        <v>53</v>
      </c>
      <c r="K86" s="16">
        <f>K37+K53+K70+K85</f>
        <v>22</v>
      </c>
      <c r="L86" s="16">
        <f>L37+L53+L70+L85</f>
        <v>31</v>
      </c>
      <c r="M86" s="27">
        <f>K86/J86</f>
        <v>0.41509433962264153</v>
      </c>
      <c r="N86" s="16">
        <f>N37+N53+N70+N85</f>
        <v>172</v>
      </c>
      <c r="O86" s="16">
        <f>O37+O53+O70+O85</f>
        <v>88</v>
      </c>
      <c r="P86" s="16">
        <f>P37+P53+P70+P85</f>
        <v>85</v>
      </c>
      <c r="Q86" s="27">
        <f>O86/N86</f>
        <v>0.51162790697674421</v>
      </c>
      <c r="R86" s="52">
        <f>R37+R53</f>
        <v>3</v>
      </c>
      <c r="S86" s="52">
        <f>S37+S53</f>
        <v>3</v>
      </c>
      <c r="T86" s="52">
        <f>T37+T53</f>
        <v>0</v>
      </c>
      <c r="U86" s="27">
        <f>S86/R86</f>
        <v>1</v>
      </c>
      <c r="V86" s="44"/>
      <c r="W86" s="44"/>
      <c r="X86" s="44"/>
      <c r="Y86" s="44"/>
    </row>
    <row r="87" spans="1:25" ht="15">
      <c r="A87" s="151" t="s">
        <v>134</v>
      </c>
      <c r="B87" s="151"/>
      <c r="C87" s="151"/>
      <c r="D87" s="151"/>
      <c r="E87" s="151"/>
      <c r="F87" s="53"/>
      <c r="G87" s="54"/>
      <c r="H87" s="53"/>
      <c r="I87" s="53"/>
      <c r="J87" s="53"/>
      <c r="K87" s="53"/>
      <c r="L87" s="53"/>
      <c r="M87" s="53"/>
      <c r="N87" s="53"/>
      <c r="O87" s="54"/>
      <c r="P87" s="53"/>
      <c r="Q87" s="55"/>
      <c r="R87" s="55"/>
      <c r="S87" s="55"/>
      <c r="T87" s="55"/>
      <c r="U87" s="55"/>
    </row>
    <row r="89" spans="1:25">
      <c r="A89" s="152" t="s">
        <v>135</v>
      </c>
      <c r="B89" s="152"/>
      <c r="C89" s="152"/>
      <c r="D89" s="152"/>
      <c r="E89" s="152"/>
      <c r="F89" s="152"/>
      <c r="G89" s="152"/>
      <c r="H89" s="152"/>
      <c r="I89" s="152"/>
      <c r="J89" s="152"/>
      <c r="K89" s="152"/>
      <c r="L89" s="152"/>
      <c r="M89" s="152"/>
      <c r="N89" s="152"/>
      <c r="O89" s="152"/>
      <c r="P89" s="152"/>
      <c r="Q89" s="152"/>
      <c r="R89" s="152"/>
      <c r="S89" s="152"/>
      <c r="T89" s="152"/>
      <c r="U89" s="152"/>
    </row>
    <row r="90" spans="1:25">
      <c r="A90" s="14" t="s">
        <v>0</v>
      </c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</row>
    <row r="91" spans="1:25">
      <c r="A91" s="13" t="s">
        <v>1</v>
      </c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</row>
    <row r="92" spans="1:25">
      <c r="A92" s="12" t="s">
        <v>173</v>
      </c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</row>
    <row r="93" spans="1:25">
      <c r="A93" s="153" t="s">
        <v>3</v>
      </c>
      <c r="B93" s="153"/>
      <c r="C93" s="153"/>
      <c r="D93" s="153"/>
      <c r="E93" s="153"/>
      <c r="F93" s="9" t="s">
        <v>8</v>
      </c>
      <c r="G93" s="9"/>
      <c r="H93" s="9"/>
      <c r="I93" s="9"/>
      <c r="J93" s="9"/>
      <c r="K93" s="9"/>
      <c r="L93" s="9"/>
      <c r="M93" s="9"/>
      <c r="N93" s="9" t="s">
        <v>9</v>
      </c>
      <c r="O93" s="9"/>
      <c r="P93" s="9"/>
      <c r="Q93" s="9"/>
      <c r="R93" s="9"/>
      <c r="S93" s="9"/>
      <c r="T93" s="9"/>
      <c r="U93" s="9"/>
      <c r="V93" s="9" t="s">
        <v>137</v>
      </c>
      <c r="W93" s="9"/>
      <c r="X93" s="9"/>
      <c r="Y93" s="9"/>
    </row>
    <row r="94" spans="1:25">
      <c r="A94" s="153"/>
      <c r="B94" s="153"/>
      <c r="C94" s="153"/>
      <c r="D94" s="153"/>
      <c r="E94" s="153"/>
      <c r="F94" s="9" t="s">
        <v>10</v>
      </c>
      <c r="G94" s="9"/>
      <c r="H94" s="9"/>
      <c r="I94" s="9"/>
      <c r="J94" s="9" t="s">
        <v>11</v>
      </c>
      <c r="K94" s="9"/>
      <c r="L94" s="9"/>
      <c r="M94" s="9"/>
      <c r="N94" s="9" t="s">
        <v>10</v>
      </c>
      <c r="O94" s="9"/>
      <c r="P94" s="9"/>
      <c r="Q94" s="9"/>
      <c r="R94" s="9" t="s">
        <v>11</v>
      </c>
      <c r="S94" s="9"/>
      <c r="T94" s="9"/>
      <c r="U94" s="9"/>
      <c r="V94" s="9"/>
      <c r="W94" s="9"/>
      <c r="X94" s="9"/>
      <c r="Y94" s="9"/>
    </row>
    <row r="95" spans="1:25">
      <c r="A95" s="153"/>
      <c r="B95" s="153"/>
      <c r="C95" s="153"/>
      <c r="D95" s="153"/>
      <c r="E95" s="153"/>
      <c r="F95" s="18" t="s">
        <v>12</v>
      </c>
      <c r="G95" s="18" t="s">
        <v>13</v>
      </c>
      <c r="H95" s="18" t="s">
        <v>14</v>
      </c>
      <c r="I95" s="18" t="s">
        <v>15</v>
      </c>
      <c r="J95" s="18" t="s">
        <v>12</v>
      </c>
      <c r="K95" s="18" t="s">
        <v>13</v>
      </c>
      <c r="L95" s="18" t="s">
        <v>14</v>
      </c>
      <c r="M95" s="18" t="s">
        <v>15</v>
      </c>
      <c r="N95" s="18" t="s">
        <v>12</v>
      </c>
      <c r="O95" s="18" t="s">
        <v>13</v>
      </c>
      <c r="P95" s="18" t="s">
        <v>14</v>
      </c>
      <c r="Q95" s="18" t="s">
        <v>15</v>
      </c>
      <c r="R95" s="18" t="s">
        <v>12</v>
      </c>
      <c r="S95" s="18" t="s">
        <v>13</v>
      </c>
      <c r="T95" s="18" t="s">
        <v>14</v>
      </c>
      <c r="U95" s="18" t="s">
        <v>15</v>
      </c>
      <c r="V95" s="18" t="s">
        <v>12</v>
      </c>
      <c r="W95" s="18" t="s">
        <v>13</v>
      </c>
      <c r="X95" s="18" t="s">
        <v>14</v>
      </c>
      <c r="Y95" s="18" t="s">
        <v>15</v>
      </c>
    </row>
    <row r="96" spans="1:25" ht="17.399999999999999">
      <c r="A96" s="154" t="s">
        <v>16</v>
      </c>
      <c r="B96" s="154"/>
      <c r="C96" s="154"/>
      <c r="D96" s="154"/>
      <c r="E96" s="154"/>
      <c r="F96" s="56">
        <f t="shared" ref="F96:U96" si="9">F37</f>
        <v>399</v>
      </c>
      <c r="G96" s="56">
        <f t="shared" si="9"/>
        <v>335</v>
      </c>
      <c r="H96" s="56">
        <f t="shared" si="9"/>
        <v>64</v>
      </c>
      <c r="I96" s="57">
        <f t="shared" si="9"/>
        <v>0.83959899749373434</v>
      </c>
      <c r="J96" s="56">
        <f t="shared" si="9"/>
        <v>14</v>
      </c>
      <c r="K96" s="56">
        <f t="shared" si="9"/>
        <v>0</v>
      </c>
      <c r="L96" s="56">
        <f t="shared" si="9"/>
        <v>14</v>
      </c>
      <c r="M96" s="57">
        <f t="shared" si="9"/>
        <v>0</v>
      </c>
      <c r="N96" s="56">
        <f t="shared" si="9"/>
        <v>103</v>
      </c>
      <c r="O96" s="56">
        <f t="shared" si="9"/>
        <v>51</v>
      </c>
      <c r="P96" s="56">
        <f t="shared" si="9"/>
        <v>52</v>
      </c>
      <c r="Q96" s="57">
        <f t="shared" si="9"/>
        <v>0.49514563106796117</v>
      </c>
      <c r="R96" s="56">
        <f t="shared" si="9"/>
        <v>3</v>
      </c>
      <c r="S96" s="56">
        <f t="shared" si="9"/>
        <v>3</v>
      </c>
      <c r="T96" s="56">
        <f t="shared" si="9"/>
        <v>0</v>
      </c>
      <c r="U96" s="57">
        <f t="shared" si="9"/>
        <v>1</v>
      </c>
      <c r="V96" s="56">
        <f t="shared" ref="V96:W100" si="10">F96+J96+N96+R96</f>
        <v>519</v>
      </c>
      <c r="W96" s="56">
        <f t="shared" si="10"/>
        <v>389</v>
      </c>
      <c r="X96" s="56">
        <f>V96-W96</f>
        <v>130</v>
      </c>
      <c r="Y96" s="57">
        <f>W96/V96</f>
        <v>0.74951830443159928</v>
      </c>
    </row>
    <row r="97" spans="1:25" ht="17.399999999999999">
      <c r="A97" s="155" t="s">
        <v>61</v>
      </c>
      <c r="B97" s="155"/>
      <c r="C97" s="155"/>
      <c r="D97" s="155"/>
      <c r="E97" s="155"/>
      <c r="F97" s="58">
        <f t="shared" ref="F97:U97" si="11">F53</f>
        <v>160</v>
      </c>
      <c r="G97" s="58">
        <f t="shared" si="11"/>
        <v>129</v>
      </c>
      <c r="H97" s="58">
        <f t="shared" si="11"/>
        <v>31</v>
      </c>
      <c r="I97" s="59">
        <f t="shared" si="11"/>
        <v>0.80625000000000002</v>
      </c>
      <c r="J97" s="58">
        <f t="shared" si="11"/>
        <v>22</v>
      </c>
      <c r="K97" s="58">
        <f t="shared" si="11"/>
        <v>20</v>
      </c>
      <c r="L97" s="58">
        <f t="shared" si="11"/>
        <v>2</v>
      </c>
      <c r="M97" s="59">
        <f t="shared" si="11"/>
        <v>0.90909090909090906</v>
      </c>
      <c r="N97" s="58">
        <f t="shared" si="11"/>
        <v>20</v>
      </c>
      <c r="O97" s="58">
        <f t="shared" si="11"/>
        <v>11</v>
      </c>
      <c r="P97" s="58">
        <f t="shared" si="11"/>
        <v>9</v>
      </c>
      <c r="Q97" s="59">
        <f t="shared" si="11"/>
        <v>0.55000000000000004</v>
      </c>
      <c r="R97" s="58">
        <f t="shared" si="11"/>
        <v>0</v>
      </c>
      <c r="S97" s="58">
        <f t="shared" si="11"/>
        <v>0</v>
      </c>
      <c r="T97" s="58">
        <f t="shared" si="11"/>
        <v>0</v>
      </c>
      <c r="U97" s="59" t="e">
        <f t="shared" si="11"/>
        <v>#DIV/0!</v>
      </c>
      <c r="V97" s="56">
        <f t="shared" si="10"/>
        <v>202</v>
      </c>
      <c r="W97" s="56">
        <f t="shared" si="10"/>
        <v>160</v>
      </c>
      <c r="X97" s="56">
        <f>V97-W97</f>
        <v>42</v>
      </c>
      <c r="Y97" s="57">
        <f>W97/V97</f>
        <v>0.79207920792079212</v>
      </c>
    </row>
    <row r="98" spans="1:25" ht="17.399999999999999">
      <c r="A98" s="156" t="s">
        <v>85</v>
      </c>
      <c r="B98" s="156"/>
      <c r="C98" s="156"/>
      <c r="D98" s="156"/>
      <c r="E98" s="156"/>
      <c r="F98" s="60">
        <f t="shared" ref="F98:Q98" si="12">F70</f>
        <v>165</v>
      </c>
      <c r="G98" s="60">
        <f t="shared" si="12"/>
        <v>133</v>
      </c>
      <c r="H98" s="60">
        <f t="shared" si="12"/>
        <v>32</v>
      </c>
      <c r="I98" s="61">
        <f t="shared" si="12"/>
        <v>0.80606060606060603</v>
      </c>
      <c r="J98" s="60">
        <f t="shared" si="12"/>
        <v>2</v>
      </c>
      <c r="K98" s="60">
        <f t="shared" si="12"/>
        <v>0</v>
      </c>
      <c r="L98" s="60">
        <f t="shared" si="12"/>
        <v>2</v>
      </c>
      <c r="M98" s="61">
        <f t="shared" si="12"/>
        <v>0</v>
      </c>
      <c r="N98" s="60">
        <f t="shared" si="12"/>
        <v>20</v>
      </c>
      <c r="O98" s="60">
        <f t="shared" si="12"/>
        <v>14</v>
      </c>
      <c r="P98" s="60">
        <f t="shared" si="12"/>
        <v>7</v>
      </c>
      <c r="Q98" s="61">
        <f t="shared" si="12"/>
        <v>0.7</v>
      </c>
      <c r="R98" s="61"/>
      <c r="S98" s="61"/>
      <c r="T98" s="61"/>
      <c r="U98" s="61"/>
      <c r="V98" s="56">
        <f t="shared" si="10"/>
        <v>187</v>
      </c>
      <c r="W98" s="56">
        <f t="shared" si="10"/>
        <v>147</v>
      </c>
      <c r="X98" s="56">
        <f>V98-W98</f>
        <v>40</v>
      </c>
      <c r="Y98" s="57">
        <f>W98/V98</f>
        <v>0.78609625668449201</v>
      </c>
    </row>
    <row r="99" spans="1:25" ht="17.399999999999999">
      <c r="A99" s="157" t="s">
        <v>109</v>
      </c>
      <c r="B99" s="157"/>
      <c r="C99" s="157"/>
      <c r="D99" s="157"/>
      <c r="E99" s="157"/>
      <c r="F99" s="16">
        <f t="shared" ref="F99:Q99" si="13">F85</f>
        <v>161</v>
      </c>
      <c r="G99" s="16">
        <f t="shared" si="13"/>
        <v>115</v>
      </c>
      <c r="H99" s="16">
        <f t="shared" si="13"/>
        <v>46</v>
      </c>
      <c r="I99" s="27">
        <f t="shared" si="13"/>
        <v>0.7142857142857143</v>
      </c>
      <c r="J99" s="16">
        <f t="shared" si="13"/>
        <v>15</v>
      </c>
      <c r="K99" s="16">
        <f t="shared" si="13"/>
        <v>2</v>
      </c>
      <c r="L99" s="16">
        <f t="shared" si="13"/>
        <v>13</v>
      </c>
      <c r="M99" s="27">
        <f t="shared" si="13"/>
        <v>0.13333333333333333</v>
      </c>
      <c r="N99" s="16">
        <f t="shared" si="13"/>
        <v>29</v>
      </c>
      <c r="O99" s="16">
        <f t="shared" si="13"/>
        <v>12</v>
      </c>
      <c r="P99" s="16">
        <f t="shared" si="13"/>
        <v>17</v>
      </c>
      <c r="Q99" s="27">
        <f t="shared" si="13"/>
        <v>0.41379310344827586</v>
      </c>
      <c r="R99" s="27"/>
      <c r="S99" s="27"/>
      <c r="T99" s="27"/>
      <c r="U99" s="27"/>
      <c r="V99" s="56">
        <f t="shared" si="10"/>
        <v>205</v>
      </c>
      <c r="W99" s="56">
        <f t="shared" si="10"/>
        <v>129</v>
      </c>
      <c r="X99" s="56">
        <f>V99-W99</f>
        <v>76</v>
      </c>
      <c r="Y99" s="57">
        <f>W99/V99</f>
        <v>0.62926829268292683</v>
      </c>
    </row>
    <row r="100" spans="1:25" ht="21">
      <c r="A100" s="158" t="s">
        <v>138</v>
      </c>
      <c r="B100" s="158"/>
      <c r="C100" s="158"/>
      <c r="D100" s="158"/>
      <c r="E100" s="158"/>
      <c r="F100" s="16">
        <f t="shared" ref="F100:Q100" si="14">F86</f>
        <v>885</v>
      </c>
      <c r="G100" s="16">
        <f t="shared" si="14"/>
        <v>712</v>
      </c>
      <c r="H100" s="16">
        <f t="shared" si="14"/>
        <v>173</v>
      </c>
      <c r="I100" s="27">
        <f t="shared" si="14"/>
        <v>0.80451977401129948</v>
      </c>
      <c r="J100" s="16">
        <f t="shared" si="14"/>
        <v>53</v>
      </c>
      <c r="K100" s="16">
        <f t="shared" si="14"/>
        <v>22</v>
      </c>
      <c r="L100" s="16">
        <f t="shared" si="14"/>
        <v>31</v>
      </c>
      <c r="M100" s="27">
        <f t="shared" si="14"/>
        <v>0.41509433962264153</v>
      </c>
      <c r="N100" s="16">
        <f t="shared" si="14"/>
        <v>172</v>
      </c>
      <c r="O100" s="16">
        <f t="shared" si="14"/>
        <v>88</v>
      </c>
      <c r="P100" s="16">
        <f t="shared" si="14"/>
        <v>85</v>
      </c>
      <c r="Q100" s="27">
        <f t="shared" si="14"/>
        <v>0.51162790697674421</v>
      </c>
      <c r="R100" s="52">
        <f>R86</f>
        <v>3</v>
      </c>
      <c r="S100" s="52">
        <f>S86</f>
        <v>3</v>
      </c>
      <c r="T100" s="52">
        <f>T86</f>
        <v>0</v>
      </c>
      <c r="U100" s="27">
        <f>U86</f>
        <v>1</v>
      </c>
      <c r="V100" s="56">
        <f t="shared" si="10"/>
        <v>1113</v>
      </c>
      <c r="W100" s="56">
        <f t="shared" si="10"/>
        <v>825</v>
      </c>
      <c r="X100" s="56">
        <f>V100-W100</f>
        <v>288</v>
      </c>
      <c r="Y100" s="57">
        <f>W100/V100</f>
        <v>0.74123989218328845</v>
      </c>
    </row>
    <row r="101" spans="1:25" ht="15">
      <c r="A101" s="151" t="s">
        <v>134</v>
      </c>
      <c r="B101" s="151"/>
      <c r="C101" s="151"/>
      <c r="D101" s="151"/>
      <c r="E101" s="151"/>
      <c r="F101" s="53"/>
      <c r="G101" s="54"/>
      <c r="H101" s="53"/>
      <c r="I101" s="53"/>
      <c r="J101" s="53"/>
      <c r="K101" s="53"/>
      <c r="L101" s="53"/>
      <c r="M101" s="53"/>
      <c r="N101" s="53"/>
      <c r="O101" s="54"/>
      <c r="P101" s="53"/>
      <c r="Q101" s="55"/>
      <c r="R101" s="55"/>
      <c r="S101" s="55"/>
      <c r="T101" s="55"/>
      <c r="U101" s="55"/>
    </row>
    <row r="111" spans="1:25" ht="18" customHeight="1">
      <c r="E111" s="159" t="s">
        <v>174</v>
      </c>
      <c r="F111" s="159"/>
      <c r="G111" s="159"/>
      <c r="H111" s="159"/>
      <c r="I111" s="159"/>
      <c r="J111" s="159"/>
      <c r="K111" s="159"/>
      <c r="L111" s="159"/>
      <c r="M111" s="159"/>
      <c r="N111" s="159"/>
      <c r="O111" s="159"/>
      <c r="P111" s="159"/>
      <c r="Q111" s="159"/>
      <c r="R111" s="159"/>
      <c r="S111" s="159"/>
      <c r="T111" s="159"/>
    </row>
    <row r="112" spans="1:25" ht="17.399999999999999">
      <c r="E112" s="160" t="s">
        <v>140</v>
      </c>
      <c r="F112" s="160"/>
      <c r="G112" s="160"/>
      <c r="H112" s="160"/>
      <c r="I112" s="161" t="s">
        <v>141</v>
      </c>
      <c r="J112" s="161"/>
      <c r="K112" s="161"/>
      <c r="L112" s="162" t="s">
        <v>142</v>
      </c>
      <c r="M112" s="162"/>
      <c r="N112" s="162"/>
      <c r="O112" s="161" t="s">
        <v>143</v>
      </c>
      <c r="P112" s="161"/>
      <c r="Q112" s="161"/>
      <c r="R112" s="162" t="s">
        <v>144</v>
      </c>
      <c r="S112" s="162"/>
      <c r="T112" s="162"/>
    </row>
    <row r="113" spans="5:20" ht="15.6">
      <c r="E113" s="163" t="s">
        <v>8</v>
      </c>
      <c r="F113" s="163"/>
      <c r="G113" s="163"/>
      <c r="H113" s="163"/>
      <c r="I113" s="164">
        <f>F86+J86</f>
        <v>938</v>
      </c>
      <c r="J113" s="164"/>
      <c r="K113" s="164"/>
      <c r="L113" s="165">
        <f>G86+K86</f>
        <v>734</v>
      </c>
      <c r="M113" s="165"/>
      <c r="N113" s="165"/>
      <c r="O113" s="165">
        <f>I113-L113</f>
        <v>204</v>
      </c>
      <c r="P113" s="165"/>
      <c r="Q113" s="165"/>
      <c r="R113" s="166">
        <f>L113/I113</f>
        <v>0.78251599147121531</v>
      </c>
      <c r="S113" s="166"/>
      <c r="T113" s="166"/>
    </row>
    <row r="114" spans="5:20" ht="15.6">
      <c r="E114" s="163" t="s">
        <v>9</v>
      </c>
      <c r="F114" s="163"/>
      <c r="G114" s="163"/>
      <c r="H114" s="163"/>
      <c r="I114" s="164">
        <f>N86+R86</f>
        <v>175</v>
      </c>
      <c r="J114" s="164"/>
      <c r="K114" s="164"/>
      <c r="L114" s="165">
        <f>O86+S86</f>
        <v>91</v>
      </c>
      <c r="M114" s="165"/>
      <c r="N114" s="165"/>
      <c r="O114" s="165">
        <f>I114-L114</f>
        <v>84</v>
      </c>
      <c r="P114" s="165"/>
      <c r="Q114" s="165"/>
      <c r="R114" s="166">
        <f>L114/I114</f>
        <v>0.52</v>
      </c>
      <c r="S114" s="166"/>
      <c r="T114" s="166"/>
    </row>
    <row r="115" spans="5:20" ht="15.6">
      <c r="E115" s="163" t="s">
        <v>145</v>
      </c>
      <c r="F115" s="163"/>
      <c r="G115" s="163"/>
      <c r="H115" s="163"/>
      <c r="I115" s="164">
        <f>SUM(I113:I114)</f>
        <v>1113</v>
      </c>
      <c r="J115" s="164"/>
      <c r="K115" s="164"/>
      <c r="L115" s="165">
        <f>SUM(L113:L114)</f>
        <v>825</v>
      </c>
      <c r="M115" s="165"/>
      <c r="N115" s="165"/>
      <c r="O115" s="165">
        <f>SUM(O113:O114)</f>
        <v>288</v>
      </c>
      <c r="P115" s="165"/>
      <c r="Q115" s="165"/>
      <c r="R115" s="166">
        <f>L115/I115</f>
        <v>0.74123989218328845</v>
      </c>
      <c r="S115" s="166"/>
      <c r="T115" s="166"/>
    </row>
    <row r="116" spans="5:20" ht="15">
      <c r="E116" s="167" t="s">
        <v>146</v>
      </c>
      <c r="F116" s="167"/>
      <c r="G116" s="167"/>
      <c r="H116" s="167"/>
      <c r="I116" s="167"/>
      <c r="J116" s="167"/>
      <c r="K116" s="167"/>
      <c r="L116" s="167"/>
      <c r="M116" s="167"/>
      <c r="N116" s="167"/>
      <c r="O116" s="167"/>
      <c r="P116" s="167"/>
      <c r="Q116" s="167"/>
      <c r="R116" s="167"/>
      <c r="S116" s="167"/>
      <c r="T116" s="167"/>
    </row>
    <row r="118" spans="5:20">
      <c r="E118" s="168" t="s">
        <v>147</v>
      </c>
      <c r="F118" s="168"/>
      <c r="G118" s="168"/>
      <c r="H118" s="168"/>
      <c r="I118" s="168"/>
      <c r="J118" s="168"/>
      <c r="K118" s="168"/>
      <c r="L118" s="168"/>
      <c r="M118" s="168"/>
    </row>
    <row r="119" spans="5:20">
      <c r="E119" s="62"/>
      <c r="F119" s="168" t="s">
        <v>148</v>
      </c>
      <c r="G119" s="168"/>
      <c r="H119" s="168"/>
      <c r="I119" s="168"/>
      <c r="J119" s="168" t="s">
        <v>149</v>
      </c>
      <c r="K119" s="168"/>
      <c r="L119" s="168"/>
      <c r="M119" s="168"/>
    </row>
    <row r="120" spans="5:20" ht="26.4">
      <c r="E120" s="63"/>
      <c r="F120" s="64" t="s">
        <v>150</v>
      </c>
      <c r="G120" s="64" t="s">
        <v>151</v>
      </c>
      <c r="H120" s="64" t="s">
        <v>152</v>
      </c>
      <c r="I120" s="64" t="s">
        <v>153</v>
      </c>
      <c r="J120" s="64" t="s">
        <v>150</v>
      </c>
      <c r="K120" s="64" t="s">
        <v>151</v>
      </c>
      <c r="L120" s="64" t="s">
        <v>152</v>
      </c>
      <c r="M120" s="64" t="s">
        <v>153</v>
      </c>
    </row>
    <row r="121" spans="5:20">
      <c r="E121" s="62" t="s">
        <v>16</v>
      </c>
      <c r="F121" s="65">
        <v>1941</v>
      </c>
      <c r="G121" s="65">
        <v>758</v>
      </c>
      <c r="H121" s="65">
        <f>F121-G121</f>
        <v>1183</v>
      </c>
      <c r="I121" s="66">
        <f>G121/F121</f>
        <v>0.39052035033487892</v>
      </c>
      <c r="J121" s="65">
        <v>423</v>
      </c>
      <c r="K121" s="65">
        <v>75</v>
      </c>
      <c r="L121" s="65">
        <f>J121-K121</f>
        <v>348</v>
      </c>
      <c r="M121" s="66">
        <f>K121/J121</f>
        <v>0.1773049645390071</v>
      </c>
    </row>
    <row r="122" spans="5:20">
      <c r="E122" s="62" t="s">
        <v>61</v>
      </c>
      <c r="F122" s="65">
        <v>1364</v>
      </c>
      <c r="G122" s="65">
        <v>395</v>
      </c>
      <c r="H122" s="65">
        <f>F122-G122</f>
        <v>969</v>
      </c>
      <c r="I122" s="66">
        <f>G122/F122</f>
        <v>0.28958944281524929</v>
      </c>
      <c r="J122" s="65">
        <v>412</v>
      </c>
      <c r="K122" s="65">
        <v>53</v>
      </c>
      <c r="L122" s="65">
        <f>J122-K122</f>
        <v>359</v>
      </c>
      <c r="M122" s="66">
        <f>K122/J122</f>
        <v>0.12864077669902912</v>
      </c>
    </row>
    <row r="123" spans="5:20">
      <c r="E123" s="62" t="s">
        <v>85</v>
      </c>
      <c r="F123" s="65">
        <v>1429</v>
      </c>
      <c r="G123" s="65">
        <v>422</v>
      </c>
      <c r="H123" s="65">
        <f>F123-G123</f>
        <v>1007</v>
      </c>
      <c r="I123" s="66">
        <f>G123/F123</f>
        <v>0.29531140657802657</v>
      </c>
      <c r="J123" s="65">
        <v>366</v>
      </c>
      <c r="K123" s="65">
        <v>68</v>
      </c>
      <c r="L123" s="65">
        <f>J123-K123</f>
        <v>298</v>
      </c>
      <c r="M123" s="66">
        <f>K123/J123</f>
        <v>0.18579234972677597</v>
      </c>
    </row>
    <row r="124" spans="5:20">
      <c r="E124" s="62" t="s">
        <v>109</v>
      </c>
      <c r="F124" s="65">
        <v>1955</v>
      </c>
      <c r="G124" s="65">
        <v>697</v>
      </c>
      <c r="H124" s="65">
        <f>F124-G124</f>
        <v>1258</v>
      </c>
      <c r="I124" s="66">
        <f>G124/F124</f>
        <v>0.35652173913043478</v>
      </c>
      <c r="J124" s="65">
        <v>465</v>
      </c>
      <c r="K124" s="65">
        <v>50</v>
      </c>
      <c r="L124" s="65">
        <f>J124-K124</f>
        <v>415</v>
      </c>
      <c r="M124" s="66">
        <f>K124/J124</f>
        <v>0.10752688172043011</v>
      </c>
    </row>
    <row r="125" spans="5:20">
      <c r="E125" s="62" t="s">
        <v>138</v>
      </c>
      <c r="F125" s="62">
        <f>F121+F122+F123+F124</f>
        <v>6689</v>
      </c>
      <c r="G125" s="62">
        <f>G121+G122+G123+G124</f>
        <v>2272</v>
      </c>
      <c r="H125" s="62">
        <f>H121+H122+H123+H124</f>
        <v>4417</v>
      </c>
      <c r="I125" s="67">
        <f>G125/F125</f>
        <v>0.33966213185827476</v>
      </c>
      <c r="J125" s="62">
        <f>J121+J122+J123+J124</f>
        <v>1666</v>
      </c>
      <c r="K125" s="62">
        <f>K121+K122+K123+K124</f>
        <v>246</v>
      </c>
      <c r="L125" s="62">
        <f>L121+L122+L123+L124</f>
        <v>1420</v>
      </c>
      <c r="M125" s="67">
        <f>K125/J125</f>
        <v>0.14765906362545017</v>
      </c>
    </row>
    <row r="126" spans="5:20">
      <c r="E126" s="68" t="s">
        <v>154</v>
      </c>
      <c r="H126" s="69"/>
    </row>
    <row r="127" spans="5:20">
      <c r="E127" s="68" t="s">
        <v>155</v>
      </c>
      <c r="H127" s="69"/>
    </row>
    <row r="137" spans="1:21">
      <c r="A137" s="5" t="s">
        <v>135</v>
      </c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</row>
    <row r="138" spans="1:21">
      <c r="A138" s="5" t="s">
        <v>0</v>
      </c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</row>
    <row r="139" spans="1:21">
      <c r="A139" s="5" t="s">
        <v>1</v>
      </c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</row>
    <row r="140" spans="1:21">
      <c r="A140" s="12" t="s">
        <v>172</v>
      </c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</row>
    <row r="141" spans="1:21">
      <c r="A141" s="153" t="s">
        <v>3</v>
      </c>
      <c r="B141" s="153"/>
      <c r="C141" s="153"/>
      <c r="D141" s="153"/>
      <c r="E141" s="153"/>
      <c r="F141" s="12" t="s">
        <v>156</v>
      </c>
      <c r="G141" s="12"/>
      <c r="H141" s="12"/>
      <c r="I141" s="12"/>
      <c r="J141" s="12"/>
      <c r="K141" s="12"/>
      <c r="L141" s="12"/>
      <c r="M141" s="12"/>
      <c r="N141" s="12" t="s">
        <v>157</v>
      </c>
      <c r="O141" s="12"/>
      <c r="P141" s="12"/>
      <c r="Q141" s="12"/>
      <c r="R141" s="12"/>
      <c r="S141" s="12"/>
      <c r="T141" s="12"/>
      <c r="U141" s="12"/>
    </row>
    <row r="142" spans="1:21">
      <c r="A142" s="153"/>
      <c r="B142" s="153"/>
      <c r="C142" s="153"/>
      <c r="D142" s="153"/>
      <c r="E142" s="153"/>
      <c r="F142" s="12" t="s">
        <v>158</v>
      </c>
      <c r="G142" s="12"/>
      <c r="H142" s="12"/>
      <c r="I142" s="12"/>
      <c r="J142" s="12" t="s">
        <v>159</v>
      </c>
      <c r="K142" s="12"/>
      <c r="L142" s="12"/>
      <c r="M142" s="12"/>
      <c r="N142" s="12" t="s">
        <v>158</v>
      </c>
      <c r="O142" s="12"/>
      <c r="P142" s="12"/>
      <c r="Q142" s="12"/>
      <c r="R142" s="12" t="s">
        <v>159</v>
      </c>
      <c r="S142" s="12"/>
      <c r="T142" s="12"/>
      <c r="U142" s="12"/>
    </row>
    <row r="143" spans="1:21" ht="17.399999999999999">
      <c r="A143" s="169" t="s">
        <v>16</v>
      </c>
      <c r="B143" s="169"/>
      <c r="C143" s="169"/>
      <c r="D143" s="169"/>
      <c r="E143" s="169"/>
      <c r="F143" s="70">
        <f t="shared" ref="F143:G147" si="15">F96+J96</f>
        <v>413</v>
      </c>
      <c r="G143" s="70">
        <f t="shared" si="15"/>
        <v>335</v>
      </c>
      <c r="H143" s="70">
        <f>F143-G143</f>
        <v>78</v>
      </c>
      <c r="I143" s="71">
        <f>G143/F143</f>
        <v>0.81113801452784506</v>
      </c>
      <c r="J143" s="72">
        <f t="shared" ref="J143:K147" si="16">F121</f>
        <v>1941</v>
      </c>
      <c r="K143" s="72">
        <f t="shared" si="16"/>
        <v>758</v>
      </c>
      <c r="L143" s="73">
        <f>J143-K143</f>
        <v>1183</v>
      </c>
      <c r="M143" s="71">
        <f>K143/J143</f>
        <v>0.39052035033487892</v>
      </c>
      <c r="N143" s="70">
        <f t="shared" ref="N143:O147" si="17">N96+R96</f>
        <v>106</v>
      </c>
      <c r="O143" s="70">
        <f t="shared" si="17"/>
        <v>54</v>
      </c>
      <c r="P143" s="70">
        <f>N143-O143</f>
        <v>52</v>
      </c>
      <c r="Q143" s="71">
        <f>O143/N143</f>
        <v>0.50943396226415094</v>
      </c>
      <c r="R143" s="72">
        <f t="shared" ref="R143:S147" si="18">J121</f>
        <v>423</v>
      </c>
      <c r="S143" s="72">
        <f t="shared" si="18"/>
        <v>75</v>
      </c>
      <c r="T143" s="73">
        <f>R143-S143</f>
        <v>348</v>
      </c>
      <c r="U143" s="71">
        <f>S143/R143</f>
        <v>0.1773049645390071</v>
      </c>
    </row>
    <row r="144" spans="1:21" ht="17.399999999999999">
      <c r="A144" s="170" t="s">
        <v>61</v>
      </c>
      <c r="B144" s="170"/>
      <c r="C144" s="170"/>
      <c r="D144" s="170"/>
      <c r="E144" s="170"/>
      <c r="F144" s="74">
        <f t="shared" si="15"/>
        <v>182</v>
      </c>
      <c r="G144" s="74">
        <f t="shared" si="15"/>
        <v>149</v>
      </c>
      <c r="H144" s="74">
        <f>F144-G144</f>
        <v>33</v>
      </c>
      <c r="I144" s="75">
        <f>G144/F144</f>
        <v>0.81868131868131866</v>
      </c>
      <c r="J144" s="76">
        <f t="shared" si="16"/>
        <v>1364</v>
      </c>
      <c r="K144" s="76">
        <f t="shared" si="16"/>
        <v>395</v>
      </c>
      <c r="L144" s="77">
        <f>J144-K144</f>
        <v>969</v>
      </c>
      <c r="M144" s="75">
        <f>K144/J144</f>
        <v>0.28958944281524929</v>
      </c>
      <c r="N144" s="74">
        <f t="shared" si="17"/>
        <v>20</v>
      </c>
      <c r="O144" s="74">
        <f t="shared" si="17"/>
        <v>11</v>
      </c>
      <c r="P144" s="74">
        <f>N144-O144</f>
        <v>9</v>
      </c>
      <c r="Q144" s="75">
        <f>O144/N144</f>
        <v>0.55000000000000004</v>
      </c>
      <c r="R144" s="76">
        <f t="shared" si="18"/>
        <v>412</v>
      </c>
      <c r="S144" s="76">
        <f t="shared" si="18"/>
        <v>53</v>
      </c>
      <c r="T144" s="77">
        <f>R144-S144</f>
        <v>359</v>
      </c>
      <c r="U144" s="75">
        <f>S144/R144</f>
        <v>0.12864077669902912</v>
      </c>
    </row>
    <row r="145" spans="1:21" ht="17.399999999999999">
      <c r="A145" s="171" t="s">
        <v>85</v>
      </c>
      <c r="B145" s="171"/>
      <c r="C145" s="171"/>
      <c r="D145" s="171"/>
      <c r="E145" s="171"/>
      <c r="F145" s="78">
        <f t="shared" si="15"/>
        <v>167</v>
      </c>
      <c r="G145" s="78">
        <f t="shared" si="15"/>
        <v>133</v>
      </c>
      <c r="H145" s="78">
        <f>F145-G145</f>
        <v>34</v>
      </c>
      <c r="I145" s="79">
        <f>G145/F145</f>
        <v>0.79640718562874246</v>
      </c>
      <c r="J145" s="80">
        <f t="shared" si="16"/>
        <v>1429</v>
      </c>
      <c r="K145" s="80">
        <f t="shared" si="16"/>
        <v>422</v>
      </c>
      <c r="L145" s="81">
        <f>J145-K145</f>
        <v>1007</v>
      </c>
      <c r="M145" s="79">
        <f>K145/J145</f>
        <v>0.29531140657802657</v>
      </c>
      <c r="N145" s="78">
        <f t="shared" si="17"/>
        <v>20</v>
      </c>
      <c r="O145" s="78">
        <f t="shared" si="17"/>
        <v>14</v>
      </c>
      <c r="P145" s="78">
        <f>N145-O145</f>
        <v>6</v>
      </c>
      <c r="Q145" s="79">
        <f>O145/N145</f>
        <v>0.7</v>
      </c>
      <c r="R145" s="80">
        <f t="shared" si="18"/>
        <v>366</v>
      </c>
      <c r="S145" s="80">
        <f t="shared" si="18"/>
        <v>68</v>
      </c>
      <c r="T145" s="81">
        <f>R145-S145</f>
        <v>298</v>
      </c>
      <c r="U145" s="79">
        <f>S145/R145</f>
        <v>0.18579234972677597</v>
      </c>
    </row>
    <row r="146" spans="1:21" ht="17.399999999999999">
      <c r="A146" s="172" t="s">
        <v>109</v>
      </c>
      <c r="B146" s="172"/>
      <c r="C146" s="172"/>
      <c r="D146" s="172"/>
      <c r="E146" s="172"/>
      <c r="F146" s="82">
        <f t="shared" si="15"/>
        <v>176</v>
      </c>
      <c r="G146" s="82">
        <f t="shared" si="15"/>
        <v>117</v>
      </c>
      <c r="H146" s="82">
        <f>F146-G146</f>
        <v>59</v>
      </c>
      <c r="I146" s="83">
        <f>G146/F146</f>
        <v>0.66477272727272729</v>
      </c>
      <c r="J146" s="84">
        <f t="shared" si="16"/>
        <v>1955</v>
      </c>
      <c r="K146" s="84">
        <f t="shared" si="16"/>
        <v>697</v>
      </c>
      <c r="L146" s="85">
        <f>J146-K146</f>
        <v>1258</v>
      </c>
      <c r="M146" s="83">
        <f>K146/J146</f>
        <v>0.35652173913043478</v>
      </c>
      <c r="N146" s="82">
        <f t="shared" si="17"/>
        <v>29</v>
      </c>
      <c r="O146" s="82">
        <f t="shared" si="17"/>
        <v>12</v>
      </c>
      <c r="P146" s="82">
        <f>N146-O146</f>
        <v>17</v>
      </c>
      <c r="Q146" s="83">
        <f>O146/N146</f>
        <v>0.41379310344827586</v>
      </c>
      <c r="R146" s="84">
        <f t="shared" si="18"/>
        <v>465</v>
      </c>
      <c r="S146" s="84">
        <f t="shared" si="18"/>
        <v>50</v>
      </c>
      <c r="T146" s="85">
        <f>R146-S146</f>
        <v>415</v>
      </c>
      <c r="U146" s="83">
        <f>S146/R146</f>
        <v>0.10752688172043011</v>
      </c>
    </row>
    <row r="147" spans="1:21" ht="21">
      <c r="A147" s="158" t="s">
        <v>138</v>
      </c>
      <c r="B147" s="158"/>
      <c r="C147" s="158"/>
      <c r="D147" s="158"/>
      <c r="E147" s="158"/>
      <c r="F147" s="86">
        <f t="shared" si="15"/>
        <v>938</v>
      </c>
      <c r="G147" s="86">
        <f t="shared" si="15"/>
        <v>734</v>
      </c>
      <c r="H147" s="86">
        <f>F147-G147</f>
        <v>204</v>
      </c>
      <c r="I147" s="87">
        <f>G147/F147</f>
        <v>0.78251599147121531</v>
      </c>
      <c r="J147" s="88">
        <f t="shared" si="16"/>
        <v>6689</v>
      </c>
      <c r="K147" s="88">
        <f t="shared" si="16"/>
        <v>2272</v>
      </c>
      <c r="L147" s="89">
        <f>J147-K147</f>
        <v>4417</v>
      </c>
      <c r="M147" s="87">
        <f>K147/J147</f>
        <v>0.33966213185827476</v>
      </c>
      <c r="N147" s="86">
        <f t="shared" si="17"/>
        <v>175</v>
      </c>
      <c r="O147" s="86">
        <f t="shared" si="17"/>
        <v>91</v>
      </c>
      <c r="P147" s="86">
        <f>N147-O147</f>
        <v>84</v>
      </c>
      <c r="Q147" s="87">
        <f>O147/N147</f>
        <v>0.52</v>
      </c>
      <c r="R147" s="88">
        <f t="shared" si="18"/>
        <v>1666</v>
      </c>
      <c r="S147" s="88">
        <f t="shared" si="18"/>
        <v>246</v>
      </c>
      <c r="T147" s="89">
        <f>R147-S147</f>
        <v>1420</v>
      </c>
      <c r="U147" s="87">
        <f>S147/R147</f>
        <v>0.14765906362545017</v>
      </c>
    </row>
  </sheetData>
  <mergeCells count="116">
    <mergeCell ref="A143:E143"/>
    <mergeCell ref="A144:E144"/>
    <mergeCell ref="A145:E145"/>
    <mergeCell ref="A146:E146"/>
    <mergeCell ref="A147:E147"/>
    <mergeCell ref="E116:T116"/>
    <mergeCell ref="E118:M118"/>
    <mergeCell ref="F119:I119"/>
    <mergeCell ref="J119:M119"/>
    <mergeCell ref="A137:U137"/>
    <mergeCell ref="A138:U138"/>
    <mergeCell ref="A139:U139"/>
    <mergeCell ref="A140:U140"/>
    <mergeCell ref="A141:E142"/>
    <mergeCell ref="F141:M141"/>
    <mergeCell ref="N141:U141"/>
    <mergeCell ref="F142:I142"/>
    <mergeCell ref="J142:M142"/>
    <mergeCell ref="N142:Q142"/>
    <mergeCell ref="R142:U142"/>
    <mergeCell ref="E114:H114"/>
    <mergeCell ref="I114:K114"/>
    <mergeCell ref="L114:N114"/>
    <mergeCell ref="O114:Q114"/>
    <mergeCell ref="R114:T114"/>
    <mergeCell ref="E115:H115"/>
    <mergeCell ref="I115:K115"/>
    <mergeCell ref="L115:N115"/>
    <mergeCell ref="O115:Q115"/>
    <mergeCell ref="R115:T115"/>
    <mergeCell ref="A100:E100"/>
    <mergeCell ref="A101:E101"/>
    <mergeCell ref="E111:T111"/>
    <mergeCell ref="E112:H112"/>
    <mergeCell ref="I112:K112"/>
    <mergeCell ref="L112:N112"/>
    <mergeCell ref="O112:Q112"/>
    <mergeCell ref="R112:T112"/>
    <mergeCell ref="E113:H113"/>
    <mergeCell ref="I113:K113"/>
    <mergeCell ref="L113:N113"/>
    <mergeCell ref="O113:Q113"/>
    <mergeCell ref="R113:T113"/>
    <mergeCell ref="V93:Y94"/>
    <mergeCell ref="F94:I94"/>
    <mergeCell ref="J94:M94"/>
    <mergeCell ref="N94:Q94"/>
    <mergeCell ref="R94:U94"/>
    <mergeCell ref="A96:E96"/>
    <mergeCell ref="A97:E97"/>
    <mergeCell ref="A98:E98"/>
    <mergeCell ref="A99:E99"/>
    <mergeCell ref="A85:E85"/>
    <mergeCell ref="A86:E86"/>
    <mergeCell ref="A87:E87"/>
    <mergeCell ref="A89:U89"/>
    <mergeCell ref="A90:U90"/>
    <mergeCell ref="A91:U91"/>
    <mergeCell ref="A92:U92"/>
    <mergeCell ref="A93:E95"/>
    <mergeCell ref="F93:M93"/>
    <mergeCell ref="N93:U93"/>
    <mergeCell ref="A70:E70"/>
    <mergeCell ref="A71:A84"/>
    <mergeCell ref="B71:B74"/>
    <mergeCell ref="C71:C72"/>
    <mergeCell ref="C73:C74"/>
    <mergeCell ref="B75:B79"/>
    <mergeCell ref="C75:C78"/>
    <mergeCell ref="B80:B81"/>
    <mergeCell ref="B83:B84"/>
    <mergeCell ref="C83:C84"/>
    <mergeCell ref="A53:E53"/>
    <mergeCell ref="A54:A69"/>
    <mergeCell ref="B54:B55"/>
    <mergeCell ref="C54:C55"/>
    <mergeCell ref="B56:B59"/>
    <mergeCell ref="C56:C59"/>
    <mergeCell ref="B60:B61"/>
    <mergeCell ref="C60:C61"/>
    <mergeCell ref="B63:B69"/>
    <mergeCell ref="C63:C68"/>
    <mergeCell ref="A37:E37"/>
    <mergeCell ref="A38:A52"/>
    <mergeCell ref="B38:B40"/>
    <mergeCell ref="C38:C39"/>
    <mergeCell ref="B41:B43"/>
    <mergeCell ref="C41:C43"/>
    <mergeCell ref="B44:B46"/>
    <mergeCell ref="C45:C46"/>
    <mergeCell ref="B47:B51"/>
    <mergeCell ref="C47:C51"/>
    <mergeCell ref="A7:A36"/>
    <mergeCell ref="B8:B25"/>
    <mergeCell ref="C9:C12"/>
    <mergeCell ref="C13:C23"/>
    <mergeCell ref="B26:B30"/>
    <mergeCell ref="C27:C30"/>
    <mergeCell ref="B32:B33"/>
    <mergeCell ref="C32:C33"/>
    <mergeCell ref="B34:B35"/>
    <mergeCell ref="C34:C35"/>
    <mergeCell ref="A1:U1"/>
    <mergeCell ref="A2:U2"/>
    <mergeCell ref="A3:U3"/>
    <mergeCell ref="A4:A6"/>
    <mergeCell ref="B4:B6"/>
    <mergeCell ref="C4:C6"/>
    <mergeCell ref="D4:D6"/>
    <mergeCell ref="E4:E6"/>
    <mergeCell ref="F4:M4"/>
    <mergeCell ref="N4:U4"/>
    <mergeCell ref="F5:I5"/>
    <mergeCell ref="J5:M5"/>
    <mergeCell ref="N5:Q5"/>
    <mergeCell ref="R5:U5"/>
  </mergeCell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7"/>
  <sheetViews>
    <sheetView zoomScale="82" zoomScaleNormal="82" workbookViewId="0"/>
  </sheetViews>
  <sheetFormatPr defaultRowHeight="13.8"/>
  <cols>
    <col min="1" max="4" width="9" customWidth="1"/>
    <col min="5" max="5" width="53" customWidth="1"/>
    <col min="6" max="64" width="9" customWidth="1"/>
    <col min="65" max="1025" width="10.5" customWidth="1"/>
  </cols>
  <sheetData>
    <row r="1" spans="1:2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</row>
    <row r="2" spans="1:2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</row>
    <row r="3" spans="1:21">
      <c r="A3" s="12" t="s">
        <v>175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</row>
    <row r="4" spans="1:21">
      <c r="A4" s="11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9" t="s">
        <v>8</v>
      </c>
      <c r="G4" s="9"/>
      <c r="H4" s="9"/>
      <c r="I4" s="9"/>
      <c r="J4" s="9"/>
      <c r="K4" s="9"/>
      <c r="L4" s="9"/>
      <c r="M4" s="9"/>
      <c r="N4" s="9" t="s">
        <v>9</v>
      </c>
      <c r="O4" s="9"/>
      <c r="P4" s="9"/>
      <c r="Q4" s="9"/>
      <c r="R4" s="9"/>
      <c r="S4" s="9"/>
      <c r="T4" s="9"/>
      <c r="U4" s="9"/>
    </row>
    <row r="5" spans="1:21">
      <c r="A5" s="11"/>
      <c r="B5" s="10"/>
      <c r="C5" s="10"/>
      <c r="D5" s="10"/>
      <c r="E5" s="10"/>
      <c r="F5" s="9" t="s">
        <v>10</v>
      </c>
      <c r="G5" s="9"/>
      <c r="H5" s="9"/>
      <c r="I5" s="9"/>
      <c r="J5" s="9" t="s">
        <v>11</v>
      </c>
      <c r="K5" s="9"/>
      <c r="L5" s="9"/>
      <c r="M5" s="9"/>
      <c r="N5" s="9" t="s">
        <v>10</v>
      </c>
      <c r="O5" s="9"/>
      <c r="P5" s="9"/>
      <c r="Q5" s="9"/>
      <c r="R5" s="9" t="s">
        <v>11</v>
      </c>
      <c r="S5" s="9"/>
      <c r="T5" s="9"/>
      <c r="U5" s="9"/>
    </row>
    <row r="6" spans="1:21">
      <c r="A6" s="11"/>
      <c r="B6" s="10"/>
      <c r="C6" s="10"/>
      <c r="D6" s="10"/>
      <c r="E6" s="10"/>
      <c r="F6" s="18" t="s">
        <v>12</v>
      </c>
      <c r="G6" s="18" t="s">
        <v>13</v>
      </c>
      <c r="H6" s="18" t="s">
        <v>14</v>
      </c>
      <c r="I6" s="18" t="s">
        <v>15</v>
      </c>
      <c r="J6" s="18" t="s">
        <v>12</v>
      </c>
      <c r="K6" s="18" t="s">
        <v>13</v>
      </c>
      <c r="L6" s="18" t="s">
        <v>14</v>
      </c>
      <c r="M6" s="18" t="s">
        <v>15</v>
      </c>
      <c r="N6" s="18" t="s">
        <v>12</v>
      </c>
      <c r="O6" s="18" t="s">
        <v>13</v>
      </c>
      <c r="P6" s="18" t="s">
        <v>14</v>
      </c>
      <c r="Q6" s="18" t="s">
        <v>15</v>
      </c>
      <c r="R6" s="18" t="s">
        <v>12</v>
      </c>
      <c r="S6" s="18" t="s">
        <v>13</v>
      </c>
      <c r="T6" s="18" t="s">
        <v>14</v>
      </c>
      <c r="U6" s="18" t="s">
        <v>15</v>
      </c>
    </row>
    <row r="7" spans="1:21">
      <c r="A7" s="8" t="s">
        <v>16</v>
      </c>
      <c r="B7" s="19">
        <v>1</v>
      </c>
      <c r="C7" s="20" t="s">
        <v>17</v>
      </c>
      <c r="D7" s="20">
        <v>13669</v>
      </c>
      <c r="E7" s="21" t="s">
        <v>18</v>
      </c>
      <c r="F7" s="22">
        <v>14</v>
      </c>
      <c r="G7" s="23">
        <v>14</v>
      </c>
      <c r="H7" s="22">
        <f>F7-G7</f>
        <v>0</v>
      </c>
      <c r="I7" s="24">
        <f>G7/F7</f>
        <v>1</v>
      </c>
      <c r="J7" s="24"/>
      <c r="K7" s="23"/>
      <c r="L7" s="22"/>
      <c r="M7" s="24"/>
      <c r="N7" s="22"/>
      <c r="O7" s="23"/>
      <c r="P7" s="22"/>
      <c r="Q7" s="24"/>
      <c r="R7" s="22"/>
      <c r="S7" s="23"/>
      <c r="T7" s="22"/>
      <c r="U7" s="24"/>
    </row>
    <row r="8" spans="1:21">
      <c r="A8" s="8"/>
      <c r="B8" s="7">
        <v>2</v>
      </c>
      <c r="C8" s="20" t="s">
        <v>19</v>
      </c>
      <c r="D8" s="20">
        <v>1401</v>
      </c>
      <c r="E8" s="21" t="s">
        <v>20</v>
      </c>
      <c r="F8" s="22">
        <v>29</v>
      </c>
      <c r="G8" s="23">
        <v>29</v>
      </c>
      <c r="H8" s="22">
        <f>F8-G8</f>
        <v>0</v>
      </c>
      <c r="I8" s="24">
        <f>G8/F8</f>
        <v>1</v>
      </c>
      <c r="J8" s="25">
        <v>1</v>
      </c>
      <c r="K8" s="23">
        <v>1</v>
      </c>
      <c r="L8" s="22">
        <f>J8-K8</f>
        <v>0</v>
      </c>
      <c r="M8" s="24">
        <f>K8/J8</f>
        <v>1</v>
      </c>
      <c r="N8" s="22">
        <v>10</v>
      </c>
      <c r="O8" s="23">
        <v>10</v>
      </c>
      <c r="P8" s="22">
        <f>N8-O8</f>
        <v>0</v>
      </c>
      <c r="Q8" s="24">
        <f>O8/N8</f>
        <v>1</v>
      </c>
      <c r="R8" s="22"/>
      <c r="S8" s="23"/>
      <c r="T8" s="22"/>
      <c r="U8" s="24"/>
    </row>
    <row r="9" spans="1:21">
      <c r="A9" s="8"/>
      <c r="B9" s="7"/>
      <c r="C9" s="6" t="s">
        <v>21</v>
      </c>
      <c r="D9" s="20">
        <v>1472</v>
      </c>
      <c r="E9" s="21" t="s">
        <v>22</v>
      </c>
      <c r="F9" s="22">
        <v>0</v>
      </c>
      <c r="G9" s="23"/>
      <c r="H9" s="22">
        <f>F9-G9</f>
        <v>0</v>
      </c>
      <c r="I9" s="24"/>
      <c r="J9" s="25">
        <v>0</v>
      </c>
      <c r="K9" s="23"/>
      <c r="L9" s="22">
        <f>J9-K9</f>
        <v>0</v>
      </c>
      <c r="M9" s="24"/>
      <c r="N9" s="22"/>
      <c r="O9" s="23"/>
      <c r="P9" s="22"/>
      <c r="Q9" s="24"/>
      <c r="R9" s="22"/>
      <c r="S9" s="23"/>
      <c r="T9" s="22"/>
      <c r="U9" s="24"/>
    </row>
    <row r="10" spans="1:21">
      <c r="A10" s="8"/>
      <c r="B10" s="7"/>
      <c r="C10" s="6"/>
      <c r="D10" s="20">
        <v>1441</v>
      </c>
      <c r="E10" s="21" t="s">
        <v>23</v>
      </c>
      <c r="F10" s="22"/>
      <c r="G10" s="23"/>
      <c r="H10" s="22"/>
      <c r="I10" s="24"/>
      <c r="J10" s="25"/>
      <c r="K10" s="23"/>
      <c r="L10" s="22"/>
      <c r="M10" s="24"/>
      <c r="N10" s="22">
        <v>10</v>
      </c>
      <c r="O10" s="23">
        <v>9</v>
      </c>
      <c r="P10" s="22">
        <f>N10-O10</f>
        <v>1</v>
      </c>
      <c r="Q10" s="24">
        <f>O10/N10</f>
        <v>0.9</v>
      </c>
      <c r="R10" s="22"/>
      <c r="S10" s="23"/>
      <c r="T10" s="22"/>
      <c r="U10" s="24"/>
    </row>
    <row r="11" spans="1:21">
      <c r="A11" s="8"/>
      <c r="B11" s="7"/>
      <c r="C11" s="6"/>
      <c r="D11" s="20">
        <v>1529</v>
      </c>
      <c r="E11" s="21" t="s">
        <v>24</v>
      </c>
      <c r="F11" s="22">
        <v>45</v>
      </c>
      <c r="G11" s="23">
        <v>43</v>
      </c>
      <c r="H11" s="22">
        <f t="shared" ref="H11:H17" si="0">F11-G11</f>
        <v>2</v>
      </c>
      <c r="I11" s="24">
        <f t="shared" ref="I11:I17" si="1">G11/F11</f>
        <v>0.9555555555555556</v>
      </c>
      <c r="J11" s="25"/>
      <c r="K11" s="23"/>
      <c r="L11" s="22"/>
      <c r="M11" s="24"/>
      <c r="N11" s="22"/>
      <c r="O11" s="23"/>
      <c r="P11" s="22"/>
      <c r="Q11" s="24"/>
      <c r="R11" s="22"/>
      <c r="S11" s="23"/>
      <c r="T11" s="22"/>
      <c r="U11" s="24"/>
    </row>
    <row r="12" spans="1:21">
      <c r="A12" s="8"/>
      <c r="B12" s="7"/>
      <c r="C12" s="6"/>
      <c r="D12" s="20">
        <v>1482</v>
      </c>
      <c r="E12" s="21" t="s">
        <v>25</v>
      </c>
      <c r="F12" s="22">
        <v>32</v>
      </c>
      <c r="G12" s="23">
        <v>32</v>
      </c>
      <c r="H12" s="22">
        <f t="shared" si="0"/>
        <v>0</v>
      </c>
      <c r="I12" s="24">
        <f t="shared" si="1"/>
        <v>1</v>
      </c>
      <c r="J12" s="25"/>
      <c r="K12" s="23"/>
      <c r="L12" s="22"/>
      <c r="M12" s="24"/>
      <c r="N12" s="22">
        <v>25</v>
      </c>
      <c r="O12" s="23">
        <v>1</v>
      </c>
      <c r="P12" s="22">
        <f>N12-O12</f>
        <v>24</v>
      </c>
      <c r="Q12" s="24">
        <f>O12/N12</f>
        <v>0.04</v>
      </c>
      <c r="R12" s="22"/>
      <c r="S12" s="23"/>
      <c r="T12" s="22"/>
      <c r="U12" s="24"/>
    </row>
    <row r="13" spans="1:21">
      <c r="A13" s="8"/>
      <c r="B13" s="7"/>
      <c r="C13" s="6" t="s">
        <v>26</v>
      </c>
      <c r="D13" s="20"/>
      <c r="E13" s="21" t="s">
        <v>27</v>
      </c>
      <c r="F13" s="22">
        <v>30</v>
      </c>
      <c r="G13" s="23">
        <v>30</v>
      </c>
      <c r="H13" s="22">
        <f t="shared" si="0"/>
        <v>0</v>
      </c>
      <c r="I13" s="24">
        <f t="shared" si="1"/>
        <v>1</v>
      </c>
      <c r="J13" s="25">
        <v>0</v>
      </c>
      <c r="K13" s="23"/>
      <c r="L13" s="22">
        <f>J13-K13</f>
        <v>0</v>
      </c>
      <c r="M13" s="24"/>
      <c r="N13" s="22"/>
      <c r="O13" s="23"/>
      <c r="P13" s="22"/>
      <c r="Q13" s="24"/>
      <c r="R13" s="22"/>
      <c r="S13" s="23"/>
      <c r="T13" s="22"/>
      <c r="U13" s="24"/>
    </row>
    <row r="14" spans="1:21">
      <c r="A14" s="8"/>
      <c r="B14" s="7"/>
      <c r="C14" s="6"/>
      <c r="D14" s="20"/>
      <c r="E14" s="21" t="s">
        <v>28</v>
      </c>
      <c r="F14" s="22">
        <v>10</v>
      </c>
      <c r="G14" s="23">
        <v>9</v>
      </c>
      <c r="H14" s="22">
        <f t="shared" si="0"/>
        <v>1</v>
      </c>
      <c r="I14" s="24">
        <f t="shared" si="1"/>
        <v>0.9</v>
      </c>
      <c r="J14" s="25"/>
      <c r="K14" s="23"/>
      <c r="L14" s="22"/>
      <c r="M14" s="24"/>
      <c r="N14" s="22"/>
      <c r="O14" s="23"/>
      <c r="P14" s="22"/>
      <c r="Q14" s="24"/>
      <c r="R14" s="22"/>
      <c r="S14" s="23"/>
      <c r="T14" s="22"/>
      <c r="U14" s="24"/>
    </row>
    <row r="15" spans="1:21">
      <c r="A15" s="8"/>
      <c r="B15" s="7"/>
      <c r="C15" s="6"/>
      <c r="D15" s="20"/>
      <c r="E15" s="21" t="s">
        <v>29</v>
      </c>
      <c r="F15" s="22">
        <v>2</v>
      </c>
      <c r="G15" s="23">
        <v>1</v>
      </c>
      <c r="H15" s="22">
        <f t="shared" si="0"/>
        <v>1</v>
      </c>
      <c r="I15" s="24">
        <f t="shared" si="1"/>
        <v>0.5</v>
      </c>
      <c r="J15" s="25"/>
      <c r="K15" s="23"/>
      <c r="L15" s="22"/>
      <c r="M15" s="24"/>
      <c r="N15" s="22"/>
      <c r="O15" s="23"/>
      <c r="P15" s="22"/>
      <c r="Q15" s="24"/>
      <c r="R15" s="22"/>
      <c r="S15" s="23"/>
      <c r="T15" s="22"/>
      <c r="U15" s="24"/>
    </row>
    <row r="16" spans="1:21">
      <c r="A16" s="8"/>
      <c r="B16" s="7"/>
      <c r="C16" s="6"/>
      <c r="D16" s="20"/>
      <c r="E16" s="21" t="s">
        <v>30</v>
      </c>
      <c r="F16" s="22">
        <v>23</v>
      </c>
      <c r="G16" s="23">
        <v>15</v>
      </c>
      <c r="H16" s="22">
        <f t="shared" si="0"/>
        <v>8</v>
      </c>
      <c r="I16" s="24">
        <f t="shared" si="1"/>
        <v>0.65217391304347827</v>
      </c>
      <c r="J16" s="25"/>
      <c r="K16" s="23"/>
      <c r="L16" s="22"/>
      <c r="M16" s="24"/>
      <c r="N16" s="22"/>
      <c r="O16" s="23"/>
      <c r="P16" s="22"/>
      <c r="Q16" s="24"/>
      <c r="R16" s="22"/>
      <c r="S16" s="23"/>
      <c r="T16" s="22"/>
      <c r="U16" s="24"/>
    </row>
    <row r="17" spans="1:21">
      <c r="A17" s="8"/>
      <c r="B17" s="7"/>
      <c r="C17" s="6"/>
      <c r="D17" s="20"/>
      <c r="E17" s="21" t="s">
        <v>31</v>
      </c>
      <c r="F17" s="22">
        <v>30</v>
      </c>
      <c r="G17" s="23">
        <v>26</v>
      </c>
      <c r="H17" s="22">
        <f t="shared" si="0"/>
        <v>4</v>
      </c>
      <c r="I17" s="24">
        <f t="shared" si="1"/>
        <v>0.8666666666666667</v>
      </c>
      <c r="J17" s="25"/>
      <c r="K17" s="23"/>
      <c r="L17" s="22"/>
      <c r="M17" s="24"/>
      <c r="N17" s="22">
        <v>2</v>
      </c>
      <c r="O17" s="23">
        <v>0</v>
      </c>
      <c r="P17" s="22">
        <f>N17-O17</f>
        <v>2</v>
      </c>
      <c r="Q17" s="24">
        <f>O17/N17</f>
        <v>0</v>
      </c>
      <c r="R17" s="22"/>
      <c r="S17" s="23"/>
      <c r="T17" s="22"/>
      <c r="U17" s="24"/>
    </row>
    <row r="18" spans="1:21">
      <c r="A18" s="8"/>
      <c r="B18" s="7"/>
      <c r="C18" s="6"/>
      <c r="D18" s="20"/>
      <c r="E18" s="21" t="s">
        <v>32</v>
      </c>
      <c r="F18" s="22"/>
      <c r="G18" s="23"/>
      <c r="H18" s="22"/>
      <c r="I18" s="24"/>
      <c r="J18" s="25"/>
      <c r="K18" s="23"/>
      <c r="L18" s="22"/>
      <c r="M18" s="24"/>
      <c r="N18" s="22">
        <v>34</v>
      </c>
      <c r="O18" s="23">
        <v>14</v>
      </c>
      <c r="P18" s="22">
        <f>N18-O18</f>
        <v>20</v>
      </c>
      <c r="Q18" s="24">
        <f>O18/N18</f>
        <v>0.41176470588235292</v>
      </c>
      <c r="R18" s="22"/>
      <c r="S18" s="23"/>
      <c r="T18" s="22"/>
      <c r="U18" s="24"/>
    </row>
    <row r="19" spans="1:21">
      <c r="A19" s="8"/>
      <c r="B19" s="7"/>
      <c r="C19" s="6"/>
      <c r="D19" s="20"/>
      <c r="E19" s="21" t="s">
        <v>33</v>
      </c>
      <c r="F19" s="22">
        <v>29</v>
      </c>
      <c r="G19" s="23">
        <v>25</v>
      </c>
      <c r="H19" s="22">
        <f>F19-G19</f>
        <v>4</v>
      </c>
      <c r="I19" s="24">
        <f t="shared" ref="I19:I26" si="2">G19/F19</f>
        <v>0.86206896551724133</v>
      </c>
      <c r="J19" s="25"/>
      <c r="K19" s="23"/>
      <c r="L19" s="22"/>
      <c r="M19" s="24"/>
      <c r="N19" s="22"/>
      <c r="O19" s="23"/>
      <c r="P19" s="22"/>
      <c r="Q19" s="24"/>
      <c r="R19" s="22"/>
      <c r="S19" s="23"/>
      <c r="T19" s="22"/>
      <c r="U19" s="24"/>
    </row>
    <row r="20" spans="1:21">
      <c r="A20" s="8"/>
      <c r="B20" s="7"/>
      <c r="C20" s="6"/>
      <c r="D20" s="20"/>
      <c r="E20" s="21" t="s">
        <v>34</v>
      </c>
      <c r="F20" s="22">
        <v>10</v>
      </c>
      <c r="G20" s="23">
        <v>6</v>
      </c>
      <c r="H20" s="22">
        <f>F20-G20</f>
        <v>4</v>
      </c>
      <c r="I20" s="24">
        <f t="shared" si="2"/>
        <v>0.6</v>
      </c>
      <c r="J20" s="25"/>
      <c r="K20" s="23"/>
      <c r="L20" s="22"/>
      <c r="M20" s="24"/>
      <c r="N20" s="22"/>
      <c r="O20" s="23"/>
      <c r="P20" s="22"/>
      <c r="Q20" s="24"/>
      <c r="R20" s="22"/>
      <c r="S20" s="23"/>
      <c r="T20" s="22"/>
      <c r="U20" s="24"/>
    </row>
    <row r="21" spans="1:21">
      <c r="A21" s="8"/>
      <c r="B21" s="7"/>
      <c r="C21" s="6"/>
      <c r="D21" s="20"/>
      <c r="E21" s="21" t="s">
        <v>35</v>
      </c>
      <c r="F21" s="22">
        <v>8</v>
      </c>
      <c r="G21" s="23">
        <v>2</v>
      </c>
      <c r="H21" s="22">
        <f>F21-G21</f>
        <v>6</v>
      </c>
      <c r="I21" s="24">
        <f t="shared" si="2"/>
        <v>0.25</v>
      </c>
      <c r="J21" s="25"/>
      <c r="K21" s="23"/>
      <c r="L21" s="22"/>
      <c r="M21" s="24"/>
      <c r="N21" s="22"/>
      <c r="O21" s="23"/>
      <c r="P21" s="22"/>
      <c r="Q21" s="24"/>
      <c r="R21" s="22"/>
      <c r="S21" s="23"/>
      <c r="T21" s="22"/>
      <c r="U21" s="24"/>
    </row>
    <row r="22" spans="1:21">
      <c r="A22" s="8"/>
      <c r="B22" s="7"/>
      <c r="C22" s="6"/>
      <c r="D22" s="20"/>
      <c r="E22" s="21" t="s">
        <v>36</v>
      </c>
      <c r="F22" s="22">
        <v>10</v>
      </c>
      <c r="G22" s="23">
        <v>2</v>
      </c>
      <c r="H22" s="22">
        <f>F22-G22</f>
        <v>8</v>
      </c>
      <c r="I22" s="24">
        <f t="shared" si="2"/>
        <v>0.2</v>
      </c>
      <c r="J22" s="25"/>
      <c r="K22" s="23"/>
      <c r="L22" s="22"/>
      <c r="M22" s="24"/>
      <c r="N22" s="22">
        <v>4</v>
      </c>
      <c r="O22" s="23">
        <v>3</v>
      </c>
      <c r="P22" s="22">
        <f>N22-O22</f>
        <v>1</v>
      </c>
      <c r="Q22" s="24">
        <f>O22/N22</f>
        <v>0.75</v>
      </c>
      <c r="R22" s="22"/>
      <c r="S22" s="23"/>
      <c r="T22" s="22"/>
      <c r="U22" s="24"/>
    </row>
    <row r="23" spans="1:21">
      <c r="A23" s="8"/>
      <c r="B23" s="7"/>
      <c r="C23" s="6"/>
      <c r="D23" s="20"/>
      <c r="E23" s="21" t="s">
        <v>37</v>
      </c>
      <c r="F23" s="22">
        <v>30</v>
      </c>
      <c r="G23" s="23"/>
      <c r="H23" s="22">
        <v>16</v>
      </c>
      <c r="I23" s="24">
        <f t="shared" si="2"/>
        <v>0</v>
      </c>
      <c r="J23" s="25"/>
      <c r="K23" s="23"/>
      <c r="L23" s="22"/>
      <c r="M23" s="24"/>
      <c r="N23" s="22">
        <v>8</v>
      </c>
      <c r="O23" s="23">
        <v>1</v>
      </c>
      <c r="P23" s="22">
        <f>N23-O23</f>
        <v>7</v>
      </c>
      <c r="Q23" s="24">
        <f>O23/N23</f>
        <v>0.125</v>
      </c>
      <c r="R23" s="22"/>
      <c r="S23" s="23"/>
      <c r="T23" s="22"/>
      <c r="U23" s="24"/>
    </row>
    <row r="24" spans="1:21">
      <c r="A24" s="8"/>
      <c r="B24" s="7"/>
      <c r="C24" s="20" t="s">
        <v>38</v>
      </c>
      <c r="D24" s="20"/>
      <c r="E24" s="21" t="s">
        <v>39</v>
      </c>
      <c r="F24" s="22">
        <v>10</v>
      </c>
      <c r="G24" s="23">
        <v>10</v>
      </c>
      <c r="H24" s="22">
        <f>F24-G24</f>
        <v>0</v>
      </c>
      <c r="I24" s="24">
        <f t="shared" si="2"/>
        <v>1</v>
      </c>
      <c r="J24" s="25"/>
      <c r="K24" s="23"/>
      <c r="L24" s="22"/>
      <c r="M24" s="24"/>
      <c r="N24" s="22"/>
      <c r="O24" s="23"/>
      <c r="P24" s="22"/>
      <c r="Q24" s="24"/>
      <c r="R24" s="22"/>
      <c r="S24" s="23"/>
      <c r="T24" s="22"/>
      <c r="U24" s="24"/>
    </row>
    <row r="25" spans="1:21">
      <c r="A25" s="8"/>
      <c r="B25" s="7"/>
      <c r="C25" s="20" t="s">
        <v>40</v>
      </c>
      <c r="D25" s="20"/>
      <c r="E25" s="21" t="s">
        <v>41</v>
      </c>
      <c r="F25" s="22">
        <v>9</v>
      </c>
      <c r="G25" s="23">
        <v>7</v>
      </c>
      <c r="H25" s="22">
        <f>F25-G25</f>
        <v>2</v>
      </c>
      <c r="I25" s="24">
        <f t="shared" si="2"/>
        <v>0.77777777777777779</v>
      </c>
      <c r="J25" s="25"/>
      <c r="K25" s="23"/>
      <c r="L25" s="22"/>
      <c r="M25" s="24"/>
      <c r="N25" s="22">
        <v>3</v>
      </c>
      <c r="O25" s="23">
        <v>3</v>
      </c>
      <c r="P25" s="22">
        <f>N25-O25</f>
        <v>0</v>
      </c>
      <c r="Q25" s="24">
        <f>O25/N25</f>
        <v>1</v>
      </c>
      <c r="R25" s="22"/>
      <c r="S25" s="23"/>
      <c r="T25" s="22"/>
      <c r="U25" s="24"/>
    </row>
    <row r="26" spans="1:21">
      <c r="A26" s="8"/>
      <c r="B26" s="7">
        <v>3</v>
      </c>
      <c r="C26" s="20" t="s">
        <v>42</v>
      </c>
      <c r="D26" s="20">
        <v>2414</v>
      </c>
      <c r="E26" s="21" t="s">
        <v>43</v>
      </c>
      <c r="F26" s="22">
        <v>0</v>
      </c>
      <c r="G26" s="23"/>
      <c r="H26" s="22">
        <f>F26-G26</f>
        <v>0</v>
      </c>
      <c r="I26" s="24" t="e">
        <f t="shared" si="2"/>
        <v>#DIV/0!</v>
      </c>
      <c r="J26" s="25"/>
      <c r="K26" s="23"/>
      <c r="L26" s="22"/>
      <c r="M26" s="24"/>
      <c r="N26" s="22"/>
      <c r="O26" s="23"/>
      <c r="P26" s="22"/>
      <c r="Q26" s="24"/>
      <c r="R26" s="22"/>
      <c r="S26" s="23"/>
      <c r="T26" s="22"/>
      <c r="U26" s="24"/>
    </row>
    <row r="27" spans="1:21">
      <c r="A27" s="8"/>
      <c r="B27" s="7"/>
      <c r="C27" s="6" t="s">
        <v>44</v>
      </c>
      <c r="D27" s="20">
        <v>14747</v>
      </c>
      <c r="E27" s="21" t="s">
        <v>45</v>
      </c>
      <c r="F27" s="22"/>
      <c r="G27" s="23"/>
      <c r="H27" s="22"/>
      <c r="I27" s="24"/>
      <c r="J27" s="25"/>
      <c r="K27" s="23"/>
      <c r="L27" s="22"/>
      <c r="M27" s="24"/>
      <c r="N27" s="22"/>
      <c r="O27" s="23"/>
      <c r="P27" s="22"/>
      <c r="Q27" s="24"/>
      <c r="R27" s="22"/>
      <c r="S27" s="23"/>
      <c r="T27" s="22"/>
      <c r="U27" s="24"/>
    </row>
    <row r="28" spans="1:21">
      <c r="A28" s="8"/>
      <c r="B28" s="7"/>
      <c r="C28" s="6"/>
      <c r="D28" s="20">
        <v>14887</v>
      </c>
      <c r="E28" s="21" t="s">
        <v>46</v>
      </c>
      <c r="F28" s="22">
        <v>12</v>
      </c>
      <c r="G28" s="23">
        <v>11</v>
      </c>
      <c r="H28" s="22">
        <f t="shared" ref="H28:H52" si="3">F28-G28</f>
        <v>1</v>
      </c>
      <c r="I28" s="24">
        <f t="shared" ref="I28:I59" si="4">G28/F28</f>
        <v>0.91666666666666663</v>
      </c>
      <c r="J28" s="25">
        <v>4</v>
      </c>
      <c r="K28" s="23"/>
      <c r="L28" s="22">
        <f>J28-K28</f>
        <v>4</v>
      </c>
      <c r="M28" s="24">
        <f>K28/J28</f>
        <v>0</v>
      </c>
      <c r="N28" s="22"/>
      <c r="O28" s="23"/>
      <c r="P28" s="22"/>
      <c r="Q28" s="24"/>
      <c r="R28" s="22"/>
      <c r="S28" s="23"/>
      <c r="T28" s="22"/>
      <c r="U28" s="24"/>
    </row>
    <row r="29" spans="1:21">
      <c r="A29" s="8"/>
      <c r="B29" s="7"/>
      <c r="C29" s="6"/>
      <c r="D29" s="20">
        <v>14754</v>
      </c>
      <c r="E29" s="21" t="s">
        <v>47</v>
      </c>
      <c r="F29" s="22">
        <v>12</v>
      </c>
      <c r="G29" s="23">
        <v>12</v>
      </c>
      <c r="H29" s="22">
        <f t="shared" si="3"/>
        <v>0</v>
      </c>
      <c r="I29" s="24">
        <f t="shared" si="4"/>
        <v>1</v>
      </c>
      <c r="J29" s="25"/>
      <c r="K29" s="23"/>
      <c r="L29" s="22"/>
      <c r="M29" s="24"/>
      <c r="N29" s="22"/>
      <c r="O29" s="23"/>
      <c r="P29" s="22"/>
      <c r="Q29" s="24"/>
      <c r="R29" s="22"/>
      <c r="S29" s="23"/>
      <c r="T29" s="22"/>
      <c r="U29" s="24"/>
    </row>
    <row r="30" spans="1:21">
      <c r="A30" s="8"/>
      <c r="B30" s="7"/>
      <c r="C30" s="6"/>
      <c r="D30" s="20">
        <v>14701</v>
      </c>
      <c r="E30" s="21" t="s">
        <v>48</v>
      </c>
      <c r="F30" s="22">
        <v>6</v>
      </c>
      <c r="G30" s="23">
        <v>6</v>
      </c>
      <c r="H30" s="22">
        <f t="shared" si="3"/>
        <v>0</v>
      </c>
      <c r="I30" s="24">
        <f t="shared" si="4"/>
        <v>1</v>
      </c>
      <c r="J30" s="25">
        <v>8</v>
      </c>
      <c r="K30" s="23">
        <v>4</v>
      </c>
      <c r="L30" s="22">
        <f>J30-K30</f>
        <v>4</v>
      </c>
      <c r="M30" s="24">
        <f>K30/J30</f>
        <v>0.5</v>
      </c>
      <c r="N30" s="22"/>
      <c r="O30" s="23"/>
      <c r="P30" s="22"/>
      <c r="Q30" s="24"/>
      <c r="R30" s="22">
        <v>3</v>
      </c>
      <c r="S30" s="23">
        <v>3</v>
      </c>
      <c r="T30" s="22">
        <f>R30-S30</f>
        <v>0</v>
      </c>
      <c r="U30" s="24">
        <f>S30/R30</f>
        <v>1</v>
      </c>
    </row>
    <row r="31" spans="1:21">
      <c r="A31" s="8"/>
      <c r="B31" s="19">
        <v>4</v>
      </c>
      <c r="C31" s="20" t="s">
        <v>49</v>
      </c>
      <c r="D31" s="20">
        <v>9800</v>
      </c>
      <c r="E31" s="21" t="s">
        <v>50</v>
      </c>
      <c r="F31" s="22">
        <v>4</v>
      </c>
      <c r="G31" s="23">
        <v>2</v>
      </c>
      <c r="H31" s="22">
        <f t="shared" si="3"/>
        <v>2</v>
      </c>
      <c r="I31" s="24">
        <f t="shared" si="4"/>
        <v>0.5</v>
      </c>
      <c r="J31" s="25">
        <v>1</v>
      </c>
      <c r="K31" s="23"/>
      <c r="L31" s="22">
        <f>J31-K31</f>
        <v>1</v>
      </c>
      <c r="M31" s="24">
        <f>K31/J31</f>
        <v>0</v>
      </c>
      <c r="N31" s="22"/>
      <c r="O31" s="23"/>
      <c r="P31" s="22"/>
      <c r="Q31" s="24"/>
      <c r="R31" s="22"/>
      <c r="S31" s="23"/>
      <c r="T31" s="22"/>
      <c r="U31" s="24"/>
    </row>
    <row r="32" spans="1:21">
      <c r="A32" s="8"/>
      <c r="B32" s="7">
        <v>5</v>
      </c>
      <c r="C32" s="6" t="s">
        <v>51</v>
      </c>
      <c r="D32" s="20">
        <v>9258</v>
      </c>
      <c r="E32" s="21" t="s">
        <v>52</v>
      </c>
      <c r="F32" s="22">
        <v>14</v>
      </c>
      <c r="G32" s="23">
        <v>14</v>
      </c>
      <c r="H32" s="22">
        <f t="shared" si="3"/>
        <v>0</v>
      </c>
      <c r="I32" s="24">
        <f t="shared" si="4"/>
        <v>1</v>
      </c>
      <c r="J32" s="25">
        <v>0</v>
      </c>
      <c r="K32" s="23"/>
      <c r="L32" s="22">
        <f>J32-K32</f>
        <v>0</v>
      </c>
      <c r="M32" s="24"/>
      <c r="N32" s="22"/>
      <c r="O32" s="23"/>
      <c r="P32" s="22"/>
      <c r="Q32" s="24"/>
      <c r="R32" s="22"/>
      <c r="S32" s="23"/>
      <c r="T32" s="22"/>
      <c r="U32" s="24"/>
    </row>
    <row r="33" spans="1:25">
      <c r="A33" s="8"/>
      <c r="B33" s="7"/>
      <c r="C33" s="6"/>
      <c r="D33" s="20">
        <v>9222</v>
      </c>
      <c r="E33" s="21" t="s">
        <v>53</v>
      </c>
      <c r="F33" s="22">
        <v>9</v>
      </c>
      <c r="G33" s="23">
        <v>9</v>
      </c>
      <c r="H33" s="22">
        <f t="shared" si="3"/>
        <v>0</v>
      </c>
      <c r="I33" s="24">
        <f t="shared" si="4"/>
        <v>1</v>
      </c>
      <c r="J33" s="25"/>
      <c r="K33" s="23"/>
      <c r="L33" s="22"/>
      <c r="M33" s="24"/>
      <c r="N33" s="22">
        <v>4</v>
      </c>
      <c r="O33" s="23">
        <v>3</v>
      </c>
      <c r="P33" s="22">
        <f>N33-O33</f>
        <v>1</v>
      </c>
      <c r="Q33" s="24">
        <f>O33/N33</f>
        <v>0.75</v>
      </c>
      <c r="R33" s="22"/>
      <c r="S33" s="23"/>
      <c r="T33" s="22"/>
      <c r="U33" s="24"/>
    </row>
    <row r="34" spans="1:25">
      <c r="A34" s="8"/>
      <c r="B34" s="7">
        <v>6</v>
      </c>
      <c r="C34" s="6" t="s">
        <v>54</v>
      </c>
      <c r="D34" s="20">
        <v>17975</v>
      </c>
      <c r="E34" s="21" t="s">
        <v>55</v>
      </c>
      <c r="F34" s="22">
        <v>6</v>
      </c>
      <c r="G34" s="23">
        <v>4</v>
      </c>
      <c r="H34" s="22">
        <f t="shared" si="3"/>
        <v>2</v>
      </c>
      <c r="I34" s="24">
        <f t="shared" si="4"/>
        <v>0.66666666666666663</v>
      </c>
      <c r="J34" s="25"/>
      <c r="K34" s="23"/>
      <c r="L34" s="22" t="s">
        <v>56</v>
      </c>
      <c r="M34" s="24"/>
      <c r="N34" s="22"/>
      <c r="O34" s="23"/>
      <c r="P34" s="22"/>
      <c r="Q34" s="24"/>
      <c r="R34" s="22"/>
      <c r="S34" s="23"/>
      <c r="T34" s="22"/>
      <c r="U34" s="24"/>
    </row>
    <row r="35" spans="1:25">
      <c r="A35" s="8"/>
      <c r="B35" s="7"/>
      <c r="C35" s="6"/>
      <c r="D35" s="20">
        <v>18075</v>
      </c>
      <c r="E35" s="21" t="s">
        <v>57</v>
      </c>
      <c r="F35" s="22">
        <v>5</v>
      </c>
      <c r="G35" s="23">
        <v>5</v>
      </c>
      <c r="H35" s="22">
        <f t="shared" si="3"/>
        <v>0</v>
      </c>
      <c r="I35" s="24">
        <f t="shared" si="4"/>
        <v>1</v>
      </c>
      <c r="J35" s="25"/>
      <c r="K35" s="23"/>
      <c r="L35" s="22" t="s">
        <v>56</v>
      </c>
      <c r="M35" s="24"/>
      <c r="N35" s="22">
        <v>3</v>
      </c>
      <c r="O35" s="23">
        <v>2</v>
      </c>
      <c r="P35" s="22">
        <f>N35-O35</f>
        <v>1</v>
      </c>
      <c r="Q35" s="24">
        <f>O35/N35</f>
        <v>0.66666666666666663</v>
      </c>
      <c r="R35" s="22"/>
      <c r="S35" s="23"/>
      <c r="T35" s="22"/>
      <c r="U35" s="24"/>
    </row>
    <row r="36" spans="1:25">
      <c r="A36" s="8"/>
      <c r="B36" s="19">
        <v>21</v>
      </c>
      <c r="C36" s="20" t="s">
        <v>58</v>
      </c>
      <c r="D36" s="20">
        <v>17053</v>
      </c>
      <c r="E36" s="21" t="s">
        <v>59</v>
      </c>
      <c r="F36" s="22">
        <v>10</v>
      </c>
      <c r="G36" s="23">
        <v>7</v>
      </c>
      <c r="H36" s="22">
        <f t="shared" si="3"/>
        <v>3</v>
      </c>
      <c r="I36" s="24">
        <f t="shared" si="4"/>
        <v>0.7</v>
      </c>
      <c r="J36" s="25"/>
      <c r="K36" s="23"/>
      <c r="L36" s="22" t="s">
        <v>56</v>
      </c>
      <c r="M36" s="24"/>
      <c r="N36" s="22"/>
      <c r="O36" s="23"/>
      <c r="P36" s="22"/>
      <c r="Q36" s="24"/>
      <c r="R36" s="22"/>
      <c r="S36" s="23"/>
      <c r="T36" s="22"/>
      <c r="U36" s="24"/>
    </row>
    <row r="37" spans="1:25">
      <c r="A37" s="5" t="s">
        <v>60</v>
      </c>
      <c r="B37" s="5"/>
      <c r="C37" s="5"/>
      <c r="D37" s="5"/>
      <c r="E37" s="5"/>
      <c r="F37" s="16">
        <f>SUM(F7:F36)</f>
        <v>399</v>
      </c>
      <c r="G37" s="16">
        <f>SUM(G7:G36)</f>
        <v>321</v>
      </c>
      <c r="H37" s="16">
        <f t="shared" si="3"/>
        <v>78</v>
      </c>
      <c r="I37" s="27">
        <f t="shared" si="4"/>
        <v>0.80451127819548873</v>
      </c>
      <c r="J37" s="16">
        <f>SUM(J7:J36)</f>
        <v>14</v>
      </c>
      <c r="K37" s="16"/>
      <c r="L37" s="16">
        <f>J37-K37</f>
        <v>14</v>
      </c>
      <c r="M37" s="27">
        <f>K37/J37</f>
        <v>0</v>
      </c>
      <c r="N37" s="16">
        <f>SUM(N7:N36)</f>
        <v>103</v>
      </c>
      <c r="O37" s="16">
        <f>SUM(O7:O36)</f>
        <v>46</v>
      </c>
      <c r="P37" s="16">
        <f>SUM(P7:P36)</f>
        <v>57</v>
      </c>
      <c r="Q37" s="27">
        <f>O37/N37</f>
        <v>0.44660194174757284</v>
      </c>
      <c r="R37" s="16">
        <f>SUM(R7:R36)</f>
        <v>3</v>
      </c>
      <c r="S37" s="16">
        <f>SUM(S7:S36)</f>
        <v>3</v>
      </c>
      <c r="T37" s="16">
        <f>SUM(T7:T36)</f>
        <v>0</v>
      </c>
      <c r="U37" s="27">
        <f>S37/R37</f>
        <v>1</v>
      </c>
      <c r="V37" s="28"/>
      <c r="W37" s="28"/>
      <c r="X37" s="28"/>
      <c r="Y37" s="28"/>
    </row>
    <row r="38" spans="1:25">
      <c r="A38" s="4" t="s">
        <v>61</v>
      </c>
      <c r="B38" s="3">
        <v>7</v>
      </c>
      <c r="C38" s="2" t="s">
        <v>62</v>
      </c>
      <c r="D38" s="30">
        <v>14087</v>
      </c>
      <c r="E38" s="31" t="s">
        <v>63</v>
      </c>
      <c r="F38" s="32">
        <v>8</v>
      </c>
      <c r="G38" s="33">
        <v>0</v>
      </c>
      <c r="H38" s="32">
        <f t="shared" si="3"/>
        <v>8</v>
      </c>
      <c r="I38" s="34">
        <f t="shared" si="4"/>
        <v>0</v>
      </c>
      <c r="J38" s="35"/>
      <c r="K38" s="33"/>
      <c r="L38" s="32"/>
      <c r="M38" s="34"/>
      <c r="N38" s="32">
        <v>7</v>
      </c>
      <c r="O38" s="33">
        <v>2</v>
      </c>
      <c r="P38" s="32">
        <f>N38-O38</f>
        <v>5</v>
      </c>
      <c r="Q38" s="34">
        <f>O38/N38</f>
        <v>0.2857142857142857</v>
      </c>
      <c r="R38" s="32"/>
      <c r="S38" s="33"/>
      <c r="T38" s="32"/>
      <c r="U38" s="34"/>
    </row>
    <row r="39" spans="1:25">
      <c r="A39" s="4"/>
      <c r="B39" s="3"/>
      <c r="C39" s="2"/>
      <c r="D39" s="30">
        <v>13976</v>
      </c>
      <c r="E39" s="31" t="s">
        <v>64</v>
      </c>
      <c r="F39" s="32">
        <v>10</v>
      </c>
      <c r="G39" s="33">
        <v>10</v>
      </c>
      <c r="H39" s="32">
        <f t="shared" si="3"/>
        <v>0</v>
      </c>
      <c r="I39" s="34">
        <f t="shared" si="4"/>
        <v>1</v>
      </c>
      <c r="J39" s="35"/>
      <c r="K39" s="33"/>
      <c r="L39" s="32"/>
      <c r="M39" s="34"/>
      <c r="N39" s="32">
        <v>3</v>
      </c>
      <c r="O39" s="33">
        <v>3</v>
      </c>
      <c r="P39" s="32">
        <f>N39-O39</f>
        <v>0</v>
      </c>
      <c r="Q39" s="34">
        <f>O39/N39</f>
        <v>1</v>
      </c>
      <c r="R39" s="32"/>
      <c r="S39" s="33"/>
      <c r="T39" s="32"/>
      <c r="U39" s="34"/>
    </row>
    <row r="40" spans="1:25">
      <c r="A40" s="4"/>
      <c r="B40" s="3"/>
      <c r="C40" s="30" t="s">
        <v>65</v>
      </c>
      <c r="D40" s="30">
        <v>13483</v>
      </c>
      <c r="E40" s="31" t="s">
        <v>66</v>
      </c>
      <c r="F40" s="32">
        <v>10</v>
      </c>
      <c r="G40" s="33">
        <v>10</v>
      </c>
      <c r="H40" s="32">
        <f t="shared" si="3"/>
        <v>0</v>
      </c>
      <c r="I40" s="34">
        <f t="shared" si="4"/>
        <v>1</v>
      </c>
      <c r="J40" s="35"/>
      <c r="K40" s="33"/>
      <c r="L40" s="32"/>
      <c r="M40" s="34"/>
      <c r="N40" s="32"/>
      <c r="O40" s="33"/>
      <c r="P40" s="32"/>
      <c r="Q40" s="34"/>
      <c r="R40" s="32"/>
      <c r="S40" s="33"/>
      <c r="T40" s="32"/>
      <c r="U40" s="34"/>
    </row>
    <row r="41" spans="1:25">
      <c r="A41" s="4"/>
      <c r="B41" s="3">
        <v>8</v>
      </c>
      <c r="C41" s="2" t="s">
        <v>67</v>
      </c>
      <c r="D41" s="30">
        <v>8752</v>
      </c>
      <c r="E41" s="31" t="s">
        <v>68</v>
      </c>
      <c r="F41" s="32">
        <v>10</v>
      </c>
      <c r="G41" s="33">
        <v>10</v>
      </c>
      <c r="H41" s="32">
        <f t="shared" si="3"/>
        <v>0</v>
      </c>
      <c r="I41" s="34">
        <f t="shared" si="4"/>
        <v>1</v>
      </c>
      <c r="J41" s="35"/>
      <c r="K41" s="33"/>
      <c r="L41" s="32"/>
      <c r="M41" s="34"/>
      <c r="N41" s="32"/>
      <c r="O41" s="33"/>
      <c r="P41" s="32"/>
      <c r="Q41" s="34"/>
      <c r="R41" s="32"/>
      <c r="S41" s="33"/>
      <c r="T41" s="32"/>
      <c r="U41" s="34"/>
    </row>
    <row r="42" spans="1:25">
      <c r="A42" s="4"/>
      <c r="B42" s="3"/>
      <c r="C42" s="2"/>
      <c r="D42" s="30">
        <v>8945</v>
      </c>
      <c r="E42" s="31" t="s">
        <v>69</v>
      </c>
      <c r="F42" s="32">
        <v>6</v>
      </c>
      <c r="G42" s="33">
        <v>0</v>
      </c>
      <c r="H42" s="32">
        <f t="shared" si="3"/>
        <v>6</v>
      </c>
      <c r="I42" s="34">
        <f t="shared" si="4"/>
        <v>0</v>
      </c>
      <c r="J42" s="35"/>
      <c r="K42" s="33"/>
      <c r="L42" s="32"/>
      <c r="M42" s="34"/>
      <c r="N42" s="32"/>
      <c r="O42" s="33"/>
      <c r="P42" s="32"/>
      <c r="Q42" s="34"/>
      <c r="R42" s="32"/>
      <c r="S42" s="33"/>
      <c r="T42" s="32"/>
      <c r="U42" s="34"/>
    </row>
    <row r="43" spans="1:25">
      <c r="A43" s="4"/>
      <c r="B43" s="3"/>
      <c r="C43" s="2"/>
      <c r="D43" s="30">
        <v>8747</v>
      </c>
      <c r="E43" s="31" t="s">
        <v>70</v>
      </c>
      <c r="F43" s="32">
        <v>10</v>
      </c>
      <c r="G43" s="33">
        <v>10</v>
      </c>
      <c r="H43" s="32">
        <f t="shared" si="3"/>
        <v>0</v>
      </c>
      <c r="I43" s="34">
        <f t="shared" si="4"/>
        <v>1</v>
      </c>
      <c r="J43" s="35"/>
      <c r="K43" s="33"/>
      <c r="L43" s="32"/>
      <c r="M43" s="34"/>
      <c r="N43" s="32"/>
      <c r="O43" s="33"/>
      <c r="P43" s="32"/>
      <c r="Q43" s="34"/>
      <c r="R43" s="32"/>
      <c r="S43" s="33"/>
      <c r="T43" s="32"/>
      <c r="U43" s="34"/>
    </row>
    <row r="44" spans="1:25">
      <c r="A44" s="4"/>
      <c r="B44" s="3">
        <v>9</v>
      </c>
      <c r="C44" s="30" t="s">
        <v>71</v>
      </c>
      <c r="D44" s="30">
        <v>13091</v>
      </c>
      <c r="E44" s="31" t="s">
        <v>72</v>
      </c>
      <c r="F44" s="32">
        <v>3</v>
      </c>
      <c r="G44" s="33">
        <v>3</v>
      </c>
      <c r="H44" s="32">
        <f t="shared" si="3"/>
        <v>0</v>
      </c>
      <c r="I44" s="34">
        <f t="shared" si="4"/>
        <v>1</v>
      </c>
      <c r="J44" s="35">
        <v>2</v>
      </c>
      <c r="K44" s="33">
        <v>1</v>
      </c>
      <c r="L44" s="32">
        <f>J44-K44</f>
        <v>1</v>
      </c>
      <c r="M44" s="34">
        <f>K44/J44</f>
        <v>0.5</v>
      </c>
      <c r="N44" s="32"/>
      <c r="O44" s="33"/>
      <c r="P44" s="32"/>
      <c r="Q44" s="34"/>
      <c r="R44" s="32"/>
      <c r="S44" s="33"/>
      <c r="T44" s="32"/>
      <c r="U44" s="34"/>
    </row>
    <row r="45" spans="1:25">
      <c r="A45" s="4"/>
      <c r="B45" s="3"/>
      <c r="C45" s="2" t="s">
        <v>73</v>
      </c>
      <c r="D45" s="30">
        <v>8473</v>
      </c>
      <c r="E45" s="31" t="s">
        <v>74</v>
      </c>
      <c r="F45" s="32">
        <v>12</v>
      </c>
      <c r="G45" s="33">
        <v>12</v>
      </c>
      <c r="H45" s="32">
        <f t="shared" si="3"/>
        <v>0</v>
      </c>
      <c r="I45" s="34">
        <f t="shared" si="4"/>
        <v>1</v>
      </c>
      <c r="J45" s="35"/>
      <c r="K45" s="33"/>
      <c r="L45" s="32"/>
      <c r="M45" s="34"/>
      <c r="N45" s="32">
        <v>1</v>
      </c>
      <c r="O45" s="33">
        <v>1</v>
      </c>
      <c r="P45" s="32">
        <f>N45-O45</f>
        <v>0</v>
      </c>
      <c r="Q45" s="34">
        <f>O45/N45</f>
        <v>1</v>
      </c>
      <c r="R45" s="32">
        <v>0</v>
      </c>
      <c r="S45" s="33"/>
      <c r="T45" s="32">
        <f>R45-S45</f>
        <v>0</v>
      </c>
      <c r="U45" s="34" t="e">
        <f>S45/R45</f>
        <v>#DIV/0!</v>
      </c>
    </row>
    <row r="46" spans="1:25">
      <c r="A46" s="4"/>
      <c r="B46" s="3"/>
      <c r="C46" s="2"/>
      <c r="D46" s="30">
        <v>8639</v>
      </c>
      <c r="E46" s="31" t="s">
        <v>75</v>
      </c>
      <c r="F46" s="32">
        <v>30</v>
      </c>
      <c r="G46" s="33">
        <v>22</v>
      </c>
      <c r="H46" s="32">
        <f t="shared" si="3"/>
        <v>8</v>
      </c>
      <c r="I46" s="34">
        <f t="shared" si="4"/>
        <v>0.73333333333333328</v>
      </c>
      <c r="J46" s="35"/>
      <c r="K46" s="33"/>
      <c r="L46" s="32"/>
      <c r="M46" s="34"/>
      <c r="N46" s="32"/>
      <c r="O46" s="33"/>
      <c r="P46" s="32"/>
      <c r="Q46" s="34"/>
      <c r="R46" s="32"/>
      <c r="S46" s="33"/>
      <c r="T46" s="32"/>
      <c r="U46" s="34"/>
    </row>
    <row r="47" spans="1:25">
      <c r="A47" s="4"/>
      <c r="B47" s="3">
        <v>10</v>
      </c>
      <c r="C47" s="2" t="s">
        <v>76</v>
      </c>
      <c r="D47" s="30">
        <v>1981</v>
      </c>
      <c r="E47" s="31" t="s">
        <v>77</v>
      </c>
      <c r="F47" s="32">
        <v>5</v>
      </c>
      <c r="G47" s="33">
        <v>0</v>
      </c>
      <c r="H47" s="32">
        <f t="shared" si="3"/>
        <v>5</v>
      </c>
      <c r="I47" s="34">
        <f t="shared" si="4"/>
        <v>0</v>
      </c>
      <c r="J47" s="35"/>
      <c r="K47" s="33"/>
      <c r="L47" s="32"/>
      <c r="M47" s="34"/>
      <c r="N47" s="32"/>
      <c r="O47" s="33"/>
      <c r="P47" s="32"/>
      <c r="Q47" s="34"/>
      <c r="R47" s="32"/>
      <c r="S47" s="33"/>
      <c r="T47" s="32"/>
      <c r="U47" s="34"/>
    </row>
    <row r="48" spans="1:25">
      <c r="A48" s="4"/>
      <c r="B48" s="3"/>
      <c r="C48" s="2"/>
      <c r="D48" s="30">
        <v>1944</v>
      </c>
      <c r="E48" s="31" t="s">
        <v>78</v>
      </c>
      <c r="F48" s="32">
        <v>9</v>
      </c>
      <c r="G48" s="33">
        <v>9</v>
      </c>
      <c r="H48" s="32">
        <f t="shared" si="3"/>
        <v>0</v>
      </c>
      <c r="I48" s="34">
        <f t="shared" si="4"/>
        <v>1</v>
      </c>
      <c r="J48" s="35">
        <v>14</v>
      </c>
      <c r="K48" s="33">
        <v>14</v>
      </c>
      <c r="L48" s="32">
        <f>J48-K48</f>
        <v>0</v>
      </c>
      <c r="M48" s="34">
        <f>K48/J48</f>
        <v>1</v>
      </c>
      <c r="N48" s="32"/>
      <c r="O48" s="33"/>
      <c r="P48" s="32"/>
      <c r="Q48" s="34"/>
      <c r="R48" s="32"/>
      <c r="S48" s="33"/>
      <c r="T48" s="32"/>
      <c r="U48" s="34"/>
    </row>
    <row r="49" spans="1:25">
      <c r="A49" s="4"/>
      <c r="B49" s="3"/>
      <c r="C49" s="2"/>
      <c r="D49" s="30">
        <v>2038</v>
      </c>
      <c r="E49" s="31" t="s">
        <v>79</v>
      </c>
      <c r="F49" s="32">
        <v>8</v>
      </c>
      <c r="G49" s="33">
        <v>8</v>
      </c>
      <c r="H49" s="32">
        <f t="shared" si="3"/>
        <v>0</v>
      </c>
      <c r="I49" s="34">
        <f t="shared" si="4"/>
        <v>1</v>
      </c>
      <c r="J49" s="35"/>
      <c r="K49" s="33"/>
      <c r="L49" s="32"/>
      <c r="M49" s="34"/>
      <c r="N49" s="32">
        <v>2</v>
      </c>
      <c r="O49" s="33">
        <v>0</v>
      </c>
      <c r="P49" s="32">
        <f>N49-O49</f>
        <v>2</v>
      </c>
      <c r="Q49" s="34">
        <f>O49/N49</f>
        <v>0</v>
      </c>
      <c r="R49" s="32"/>
      <c r="S49" s="33"/>
      <c r="T49" s="32"/>
      <c r="U49" s="34"/>
    </row>
    <row r="50" spans="1:25">
      <c r="A50" s="4"/>
      <c r="B50" s="3"/>
      <c r="C50" s="2"/>
      <c r="D50" s="30">
        <v>1987</v>
      </c>
      <c r="E50" s="31" t="s">
        <v>80</v>
      </c>
      <c r="F50" s="32">
        <v>14</v>
      </c>
      <c r="G50" s="33">
        <v>14</v>
      </c>
      <c r="H50" s="32">
        <f t="shared" si="3"/>
        <v>0</v>
      </c>
      <c r="I50" s="34">
        <f t="shared" si="4"/>
        <v>1</v>
      </c>
      <c r="J50" s="35">
        <v>5</v>
      </c>
      <c r="K50" s="33">
        <v>5</v>
      </c>
      <c r="L50" s="32">
        <f>J50-K50</f>
        <v>0</v>
      </c>
      <c r="M50" s="34">
        <f>K50/J50</f>
        <v>1</v>
      </c>
      <c r="N50" s="32">
        <v>5</v>
      </c>
      <c r="O50" s="33">
        <v>5</v>
      </c>
      <c r="P50" s="32">
        <f>N50-O50</f>
        <v>0</v>
      </c>
      <c r="Q50" s="34">
        <f>O50/N50</f>
        <v>1</v>
      </c>
      <c r="R50" s="32"/>
      <c r="S50" s="33"/>
      <c r="T50" s="32"/>
      <c r="U50" s="34"/>
    </row>
    <row r="51" spans="1:25">
      <c r="A51" s="4"/>
      <c r="B51" s="3"/>
      <c r="C51" s="2"/>
      <c r="D51" s="30">
        <v>2055</v>
      </c>
      <c r="E51" s="31" t="s">
        <v>81</v>
      </c>
      <c r="F51" s="32">
        <v>5</v>
      </c>
      <c r="G51" s="33">
        <v>4</v>
      </c>
      <c r="H51" s="32">
        <f t="shared" si="3"/>
        <v>1</v>
      </c>
      <c r="I51" s="34">
        <f t="shared" si="4"/>
        <v>0.8</v>
      </c>
      <c r="J51" s="35">
        <v>1</v>
      </c>
      <c r="K51" s="33"/>
      <c r="L51" s="32">
        <f>J51-K51</f>
        <v>1</v>
      </c>
      <c r="M51" s="34">
        <f>K51/J51</f>
        <v>0</v>
      </c>
      <c r="N51" s="32">
        <v>2</v>
      </c>
      <c r="O51" s="33">
        <v>0</v>
      </c>
      <c r="P51" s="32">
        <f>N51-O51</f>
        <v>2</v>
      </c>
      <c r="Q51" s="34">
        <f>O51/N51</f>
        <v>0</v>
      </c>
      <c r="R51" s="32"/>
      <c r="S51" s="33"/>
      <c r="T51" s="32"/>
      <c r="U51" s="34"/>
    </row>
    <row r="52" spans="1:25">
      <c r="A52" s="4"/>
      <c r="B52" s="29">
        <v>20</v>
      </c>
      <c r="C52" s="30" t="s">
        <v>82</v>
      </c>
      <c r="D52" s="30">
        <v>17277</v>
      </c>
      <c r="E52" s="31" t="s">
        <v>83</v>
      </c>
      <c r="F52" s="32">
        <v>20</v>
      </c>
      <c r="G52" s="33">
        <v>20</v>
      </c>
      <c r="H52" s="32">
        <f t="shared" si="3"/>
        <v>0</v>
      </c>
      <c r="I52" s="34">
        <f t="shared" si="4"/>
        <v>1</v>
      </c>
      <c r="J52" s="35"/>
      <c r="K52" s="33"/>
      <c r="L52" s="32"/>
      <c r="M52" s="34"/>
      <c r="N52" s="32"/>
      <c r="O52" s="33"/>
      <c r="P52" s="32"/>
      <c r="Q52" s="34"/>
      <c r="R52" s="32"/>
      <c r="S52" s="33"/>
      <c r="T52" s="32"/>
      <c r="U52" s="34"/>
    </row>
    <row r="53" spans="1:25">
      <c r="A53" s="5" t="s">
        <v>84</v>
      </c>
      <c r="B53" s="5"/>
      <c r="C53" s="5"/>
      <c r="D53" s="5"/>
      <c r="E53" s="5"/>
      <c r="F53" s="16">
        <f>SUM(F38:F52)</f>
        <v>160</v>
      </c>
      <c r="G53" s="16">
        <f>SUM(G38:G52)</f>
        <v>132</v>
      </c>
      <c r="H53" s="16">
        <f>SUM(H38:H52)</f>
        <v>28</v>
      </c>
      <c r="I53" s="27">
        <f t="shared" si="4"/>
        <v>0.82499999999999996</v>
      </c>
      <c r="J53" s="16">
        <f>SUM(J38:J52)</f>
        <v>22</v>
      </c>
      <c r="K53" s="16">
        <f>SUM(K38:K52)</f>
        <v>20</v>
      </c>
      <c r="L53" s="16">
        <f>SUM(L38:L52)</f>
        <v>2</v>
      </c>
      <c r="M53" s="27">
        <f>K53/J53</f>
        <v>0.90909090909090906</v>
      </c>
      <c r="N53" s="16">
        <f>SUM(N38:N52)</f>
        <v>20</v>
      </c>
      <c r="O53" s="16">
        <f>SUM(O38:O52)</f>
        <v>11</v>
      </c>
      <c r="P53" s="16">
        <f>N53-O53</f>
        <v>9</v>
      </c>
      <c r="Q53" s="27">
        <f>O53/N53</f>
        <v>0.55000000000000004</v>
      </c>
      <c r="R53" s="16">
        <f>SUM(R38:R52)</f>
        <v>0</v>
      </c>
      <c r="S53" s="16">
        <f>SUM(S38:S52)</f>
        <v>0</v>
      </c>
      <c r="T53" s="16">
        <f>R53-S53</f>
        <v>0</v>
      </c>
      <c r="U53" s="27" t="e">
        <f>S53/R53</f>
        <v>#DIV/0!</v>
      </c>
      <c r="V53" s="28"/>
      <c r="W53" s="28"/>
      <c r="X53" s="28"/>
      <c r="Y53" s="28"/>
    </row>
    <row r="54" spans="1:25">
      <c r="A54" s="1" t="s">
        <v>85</v>
      </c>
      <c r="B54" s="148">
        <v>11</v>
      </c>
      <c r="C54" s="149" t="s">
        <v>86</v>
      </c>
      <c r="D54" s="37">
        <v>1643</v>
      </c>
      <c r="E54" s="38" t="s">
        <v>87</v>
      </c>
      <c r="F54" s="39">
        <v>7</v>
      </c>
      <c r="G54" s="40">
        <v>7</v>
      </c>
      <c r="H54" s="39">
        <f t="shared" ref="H54:H69" si="5">F54-G54</f>
        <v>0</v>
      </c>
      <c r="I54" s="41">
        <f t="shared" si="4"/>
        <v>1</v>
      </c>
      <c r="J54" s="39">
        <v>0</v>
      </c>
      <c r="K54" s="40"/>
      <c r="L54" s="39">
        <f>J54-K54</f>
        <v>0</v>
      </c>
      <c r="M54" s="41"/>
      <c r="N54" s="39">
        <v>3</v>
      </c>
      <c r="O54" s="40">
        <v>1</v>
      </c>
      <c r="P54" s="39">
        <v>3</v>
      </c>
      <c r="Q54" s="41">
        <f>O54/N54</f>
        <v>0.33333333333333331</v>
      </c>
      <c r="R54" s="41"/>
      <c r="S54" s="42"/>
      <c r="T54" s="41"/>
      <c r="U54" s="41"/>
    </row>
    <row r="55" spans="1:25">
      <c r="A55" s="1"/>
      <c r="B55" s="148"/>
      <c r="C55" s="149"/>
      <c r="D55" s="37">
        <v>1634</v>
      </c>
      <c r="E55" s="38" t="s">
        <v>88</v>
      </c>
      <c r="F55" s="39">
        <v>7</v>
      </c>
      <c r="G55" s="40">
        <v>7</v>
      </c>
      <c r="H55" s="39">
        <f t="shared" si="5"/>
        <v>0</v>
      </c>
      <c r="I55" s="41">
        <f t="shared" si="4"/>
        <v>1</v>
      </c>
      <c r="J55" s="39">
        <v>0</v>
      </c>
      <c r="K55" s="40"/>
      <c r="L55" s="39">
        <f>J55-K55</f>
        <v>0</v>
      </c>
      <c r="M55" s="41" t="e">
        <f>K55/J55</f>
        <v>#DIV/0!</v>
      </c>
      <c r="N55" s="39"/>
      <c r="O55" s="40"/>
      <c r="P55" s="39"/>
      <c r="Q55" s="41"/>
      <c r="R55" s="41"/>
      <c r="S55" s="42"/>
      <c r="T55" s="41"/>
      <c r="U55" s="41"/>
    </row>
    <row r="56" spans="1:25">
      <c r="A56" s="1"/>
      <c r="B56" s="148">
        <v>12</v>
      </c>
      <c r="C56" s="149" t="s">
        <v>89</v>
      </c>
      <c r="D56" s="37">
        <v>17694</v>
      </c>
      <c r="E56" s="38" t="s">
        <v>90</v>
      </c>
      <c r="F56" s="39">
        <v>10</v>
      </c>
      <c r="G56" s="40">
        <v>10</v>
      </c>
      <c r="H56" s="39">
        <f t="shared" si="5"/>
        <v>0</v>
      </c>
      <c r="I56" s="41">
        <f t="shared" si="4"/>
        <v>1</v>
      </c>
      <c r="J56" s="39"/>
      <c r="K56" s="40"/>
      <c r="L56" s="39"/>
      <c r="M56" s="41"/>
      <c r="N56" s="39">
        <v>2</v>
      </c>
      <c r="O56" s="40">
        <v>2</v>
      </c>
      <c r="P56" s="39">
        <f>N56-O56</f>
        <v>0</v>
      </c>
      <c r="Q56" s="41">
        <f>O56/N56</f>
        <v>1</v>
      </c>
      <c r="R56" s="41"/>
      <c r="S56" s="42"/>
      <c r="T56" s="41"/>
      <c r="U56" s="41"/>
    </row>
    <row r="57" spans="1:25">
      <c r="A57" s="1"/>
      <c r="B57" s="148"/>
      <c r="C57" s="149"/>
      <c r="D57" s="37">
        <v>17724</v>
      </c>
      <c r="E57" s="38" t="s">
        <v>91</v>
      </c>
      <c r="F57" s="39">
        <v>10</v>
      </c>
      <c r="G57" s="40">
        <v>10</v>
      </c>
      <c r="H57" s="39">
        <f t="shared" si="5"/>
        <v>0</v>
      </c>
      <c r="I57" s="41">
        <f t="shared" si="4"/>
        <v>1</v>
      </c>
      <c r="J57" s="39"/>
      <c r="K57" s="40"/>
      <c r="L57" s="39"/>
      <c r="M57" s="41"/>
      <c r="N57" s="39"/>
      <c r="O57" s="40"/>
      <c r="P57" s="39"/>
      <c r="Q57" s="41"/>
      <c r="R57" s="41"/>
      <c r="S57" s="42"/>
      <c r="T57" s="41"/>
      <c r="U57" s="41"/>
    </row>
    <row r="58" spans="1:25">
      <c r="A58" s="1"/>
      <c r="B58" s="148"/>
      <c r="C58" s="149"/>
      <c r="D58" s="37">
        <v>17695</v>
      </c>
      <c r="E58" s="38" t="s">
        <v>92</v>
      </c>
      <c r="F58" s="39">
        <v>10</v>
      </c>
      <c r="G58" s="40">
        <v>10</v>
      </c>
      <c r="H58" s="39">
        <f t="shared" si="5"/>
        <v>0</v>
      </c>
      <c r="I58" s="41">
        <f t="shared" si="4"/>
        <v>1</v>
      </c>
      <c r="J58" s="39"/>
      <c r="K58" s="40"/>
      <c r="L58" s="39"/>
      <c r="M58" s="41"/>
      <c r="N58" s="39">
        <v>2</v>
      </c>
      <c r="O58" s="40">
        <v>2</v>
      </c>
      <c r="P58" s="39">
        <f>N58-O58</f>
        <v>0</v>
      </c>
      <c r="Q58" s="41">
        <f>O58/N58</f>
        <v>1</v>
      </c>
      <c r="R58" s="41"/>
      <c r="S58" s="42"/>
      <c r="T58" s="41"/>
      <c r="U58" s="41"/>
    </row>
    <row r="59" spans="1:25">
      <c r="A59" s="1"/>
      <c r="B59" s="148"/>
      <c r="C59" s="149"/>
      <c r="D59" s="37">
        <v>24293</v>
      </c>
      <c r="E59" s="38" t="s">
        <v>93</v>
      </c>
      <c r="F59" s="39">
        <v>14</v>
      </c>
      <c r="G59" s="40">
        <v>2</v>
      </c>
      <c r="H59" s="39">
        <f t="shared" si="5"/>
        <v>12</v>
      </c>
      <c r="I59" s="41">
        <f t="shared" si="4"/>
        <v>0.14285714285714285</v>
      </c>
      <c r="J59" s="39"/>
      <c r="K59" s="40"/>
      <c r="L59" s="39"/>
      <c r="M59" s="41"/>
      <c r="N59" s="39"/>
      <c r="O59" s="40"/>
      <c r="P59" s="39"/>
      <c r="Q59" s="41"/>
      <c r="R59" s="41"/>
      <c r="S59" s="42"/>
      <c r="T59" s="41"/>
      <c r="U59" s="41"/>
    </row>
    <row r="60" spans="1:25">
      <c r="A60" s="1"/>
      <c r="B60" s="148">
        <v>13</v>
      </c>
      <c r="C60" s="149" t="s">
        <v>94</v>
      </c>
      <c r="D60" s="37">
        <v>2631</v>
      </c>
      <c r="E60" s="38" t="s">
        <v>95</v>
      </c>
      <c r="F60" s="39">
        <v>8</v>
      </c>
      <c r="G60" s="40">
        <v>8</v>
      </c>
      <c r="H60" s="39">
        <f t="shared" si="5"/>
        <v>0</v>
      </c>
      <c r="I60" s="41">
        <f t="shared" ref="I60:I86" si="6">G60/F60</f>
        <v>1</v>
      </c>
      <c r="J60" s="39"/>
      <c r="K60" s="40"/>
      <c r="L60" s="39"/>
      <c r="M60" s="41"/>
      <c r="N60" s="39"/>
      <c r="O60" s="40"/>
      <c r="P60" s="39"/>
      <c r="Q60" s="41"/>
      <c r="R60" s="41"/>
      <c r="S60" s="42"/>
      <c r="T60" s="41"/>
      <c r="U60" s="41"/>
    </row>
    <row r="61" spans="1:25">
      <c r="A61" s="1"/>
      <c r="B61" s="148"/>
      <c r="C61" s="149"/>
      <c r="D61" s="37">
        <v>2619</v>
      </c>
      <c r="E61" s="38" t="s">
        <v>96</v>
      </c>
      <c r="F61" s="39">
        <v>8</v>
      </c>
      <c r="G61" s="40">
        <v>6</v>
      </c>
      <c r="H61" s="39">
        <f t="shared" si="5"/>
        <v>2</v>
      </c>
      <c r="I61" s="41">
        <f t="shared" si="6"/>
        <v>0.75</v>
      </c>
      <c r="J61" s="39">
        <v>2</v>
      </c>
      <c r="K61" s="40"/>
      <c r="L61" s="39">
        <f>J61-K61</f>
        <v>2</v>
      </c>
      <c r="M61" s="41">
        <f>K61/J61</f>
        <v>0</v>
      </c>
      <c r="N61" s="39"/>
      <c r="O61" s="40"/>
      <c r="P61" s="39"/>
      <c r="Q61" s="41"/>
      <c r="R61" s="41"/>
      <c r="S61" s="42"/>
      <c r="T61" s="41"/>
      <c r="U61" s="41"/>
    </row>
    <row r="62" spans="1:25">
      <c r="A62" s="1"/>
      <c r="B62" s="36">
        <v>14</v>
      </c>
      <c r="C62" s="37" t="s">
        <v>97</v>
      </c>
      <c r="D62" s="37">
        <v>13825</v>
      </c>
      <c r="E62" s="38" t="s">
        <v>98</v>
      </c>
      <c r="F62" s="39">
        <v>10</v>
      </c>
      <c r="G62" s="40">
        <v>10</v>
      </c>
      <c r="H62" s="39">
        <f t="shared" si="5"/>
        <v>0</v>
      </c>
      <c r="I62" s="41">
        <f t="shared" si="6"/>
        <v>1</v>
      </c>
      <c r="J62" s="39"/>
      <c r="K62" s="40"/>
      <c r="L62" s="39"/>
      <c r="M62" s="41"/>
      <c r="N62" s="39">
        <v>1</v>
      </c>
      <c r="O62" s="40">
        <v>0</v>
      </c>
      <c r="P62" s="39">
        <f>N62-O62</f>
        <v>1</v>
      </c>
      <c r="Q62" s="41">
        <f>O62/N62</f>
        <v>0</v>
      </c>
      <c r="R62" s="41"/>
      <c r="S62" s="42"/>
      <c r="T62" s="41"/>
      <c r="U62" s="41"/>
    </row>
    <row r="63" spans="1:25">
      <c r="A63" s="1"/>
      <c r="B63" s="148">
        <v>15</v>
      </c>
      <c r="C63" s="149" t="s">
        <v>99</v>
      </c>
      <c r="D63" s="37">
        <v>12228</v>
      </c>
      <c r="E63" s="38" t="s">
        <v>100</v>
      </c>
      <c r="F63" s="39">
        <v>6</v>
      </c>
      <c r="G63" s="40">
        <v>6</v>
      </c>
      <c r="H63" s="39">
        <f t="shared" si="5"/>
        <v>0</v>
      </c>
      <c r="I63" s="41">
        <f t="shared" si="6"/>
        <v>1</v>
      </c>
      <c r="J63" s="39"/>
      <c r="K63" s="40"/>
      <c r="L63" s="39"/>
      <c r="M63" s="41"/>
      <c r="N63" s="39"/>
      <c r="O63" s="40"/>
      <c r="P63" s="39"/>
      <c r="Q63" s="41"/>
      <c r="R63" s="41"/>
      <c r="S63" s="42"/>
      <c r="T63" s="41"/>
      <c r="U63" s="41"/>
    </row>
    <row r="64" spans="1:25">
      <c r="A64" s="1"/>
      <c r="B64" s="148"/>
      <c r="C64" s="149"/>
      <c r="D64" s="37">
        <v>12515</v>
      </c>
      <c r="E64" s="38" t="s">
        <v>101</v>
      </c>
      <c r="F64" s="39">
        <v>6</v>
      </c>
      <c r="G64" s="40">
        <v>6</v>
      </c>
      <c r="H64" s="39">
        <f t="shared" si="5"/>
        <v>0</v>
      </c>
      <c r="I64" s="41">
        <f t="shared" si="6"/>
        <v>1</v>
      </c>
      <c r="J64" s="39"/>
      <c r="K64" s="40"/>
      <c r="L64" s="39"/>
      <c r="M64" s="41"/>
      <c r="N64" s="39"/>
      <c r="O64" s="40"/>
      <c r="P64" s="39"/>
      <c r="Q64" s="41"/>
      <c r="R64" s="41"/>
      <c r="S64" s="42"/>
      <c r="T64" s="41"/>
      <c r="U64" s="41"/>
    </row>
    <row r="65" spans="1:25">
      <c r="A65" s="1"/>
      <c r="B65" s="148"/>
      <c r="C65" s="149"/>
      <c r="D65" s="37">
        <v>12127</v>
      </c>
      <c r="E65" s="38" t="s">
        <v>102</v>
      </c>
      <c r="F65" s="39">
        <v>8</v>
      </c>
      <c r="G65" s="40">
        <v>8</v>
      </c>
      <c r="H65" s="39">
        <f t="shared" si="5"/>
        <v>0</v>
      </c>
      <c r="I65" s="41">
        <f t="shared" si="6"/>
        <v>1</v>
      </c>
      <c r="J65" s="39"/>
      <c r="K65" s="40"/>
      <c r="L65" s="39"/>
      <c r="M65" s="41"/>
      <c r="N65" s="39">
        <v>6</v>
      </c>
      <c r="O65" s="40">
        <v>6</v>
      </c>
      <c r="P65" s="39">
        <f>N65-O65</f>
        <v>0</v>
      </c>
      <c r="Q65" s="41">
        <f>O65/N65</f>
        <v>1</v>
      </c>
      <c r="R65" s="41"/>
      <c r="S65" s="42"/>
      <c r="T65" s="41"/>
      <c r="U65" s="41"/>
    </row>
    <row r="66" spans="1:25">
      <c r="A66" s="1"/>
      <c r="B66" s="148"/>
      <c r="C66" s="149"/>
      <c r="D66" s="37">
        <v>12227</v>
      </c>
      <c r="E66" s="38" t="s">
        <v>103</v>
      </c>
      <c r="F66" s="39">
        <v>14</v>
      </c>
      <c r="G66" s="40">
        <v>14</v>
      </c>
      <c r="H66" s="39">
        <f t="shared" si="5"/>
        <v>0</v>
      </c>
      <c r="I66" s="41">
        <f t="shared" si="6"/>
        <v>1</v>
      </c>
      <c r="J66" s="39"/>
      <c r="K66" s="40"/>
      <c r="L66" s="39"/>
      <c r="M66" s="41"/>
      <c r="N66" s="39">
        <v>2</v>
      </c>
      <c r="O66" s="40">
        <v>1</v>
      </c>
      <c r="P66" s="39">
        <f>N66-O66</f>
        <v>1</v>
      </c>
      <c r="Q66" s="41">
        <f>O66/N66</f>
        <v>0.5</v>
      </c>
      <c r="R66" s="41"/>
      <c r="S66" s="42"/>
      <c r="T66" s="41"/>
      <c r="U66" s="41"/>
    </row>
    <row r="67" spans="1:25">
      <c r="A67" s="1"/>
      <c r="B67" s="148"/>
      <c r="C67" s="149"/>
      <c r="D67" s="37"/>
      <c r="E67" s="38" t="s">
        <v>104</v>
      </c>
      <c r="F67" s="39">
        <v>10</v>
      </c>
      <c r="G67" s="40">
        <v>0</v>
      </c>
      <c r="H67" s="39">
        <f t="shared" si="5"/>
        <v>10</v>
      </c>
      <c r="I67" s="41">
        <f t="shared" si="6"/>
        <v>0</v>
      </c>
      <c r="J67" s="39"/>
      <c r="K67" s="40"/>
      <c r="L67" s="39"/>
      <c r="M67" s="41"/>
      <c r="N67" s="39"/>
      <c r="O67" s="40"/>
      <c r="P67" s="39"/>
      <c r="Q67" s="41"/>
      <c r="R67" s="41"/>
      <c r="S67" s="42"/>
      <c r="T67" s="41"/>
      <c r="U67" s="41"/>
    </row>
    <row r="68" spans="1:25">
      <c r="A68" s="1"/>
      <c r="B68" s="148"/>
      <c r="C68" s="149"/>
      <c r="D68" s="37">
        <v>12100</v>
      </c>
      <c r="E68" s="38" t="s">
        <v>105</v>
      </c>
      <c r="F68" s="39">
        <v>22</v>
      </c>
      <c r="G68" s="40">
        <v>17</v>
      </c>
      <c r="H68" s="39">
        <f t="shared" si="5"/>
        <v>5</v>
      </c>
      <c r="I68" s="41">
        <f t="shared" si="6"/>
        <v>0.77272727272727271</v>
      </c>
      <c r="J68" s="39"/>
      <c r="K68" s="40"/>
      <c r="L68" s="39"/>
      <c r="M68" s="41"/>
      <c r="N68" s="39">
        <v>2</v>
      </c>
      <c r="O68" s="40">
        <v>0</v>
      </c>
      <c r="P68" s="39">
        <f>N68-O68</f>
        <v>2</v>
      </c>
      <c r="Q68" s="41">
        <f>O68/N68</f>
        <v>0</v>
      </c>
      <c r="R68" s="41"/>
      <c r="S68" s="42"/>
      <c r="T68" s="41"/>
      <c r="U68" s="41"/>
    </row>
    <row r="69" spans="1:25">
      <c r="A69" s="1"/>
      <c r="B69" s="148"/>
      <c r="C69" s="37" t="s">
        <v>106</v>
      </c>
      <c r="D69" s="37">
        <v>16816</v>
      </c>
      <c r="E69" s="38" t="s">
        <v>107</v>
      </c>
      <c r="F69" s="39">
        <v>15</v>
      </c>
      <c r="G69" s="40">
        <v>10</v>
      </c>
      <c r="H69" s="39">
        <f t="shared" si="5"/>
        <v>5</v>
      </c>
      <c r="I69" s="41">
        <f t="shared" si="6"/>
        <v>0.66666666666666663</v>
      </c>
      <c r="J69" s="39"/>
      <c r="K69" s="40"/>
      <c r="L69" s="39"/>
      <c r="M69" s="41"/>
      <c r="N69" s="39">
        <v>2</v>
      </c>
      <c r="O69" s="40">
        <v>1</v>
      </c>
      <c r="P69" s="39">
        <f>N69-O69</f>
        <v>1</v>
      </c>
      <c r="Q69" s="41">
        <f>O69/N69</f>
        <v>0.5</v>
      </c>
      <c r="R69" s="43">
        <v>2</v>
      </c>
      <c r="S69" s="42"/>
      <c r="T69" s="41">
        <f>S69/R69</f>
        <v>0</v>
      </c>
      <c r="U69" s="41"/>
    </row>
    <row r="70" spans="1:25">
      <c r="A70" s="5" t="s">
        <v>108</v>
      </c>
      <c r="B70" s="5"/>
      <c r="C70" s="5"/>
      <c r="D70" s="5"/>
      <c r="E70" s="5"/>
      <c r="F70" s="16">
        <f>SUM(F54:F69)</f>
        <v>165</v>
      </c>
      <c r="G70" s="16">
        <f>SUM(G54:G69)</f>
        <v>131</v>
      </c>
      <c r="H70" s="16">
        <f>SUM(H54:H69)</f>
        <v>34</v>
      </c>
      <c r="I70" s="27">
        <f t="shared" si="6"/>
        <v>0.79393939393939394</v>
      </c>
      <c r="J70" s="16">
        <f>SUM(J54:J69)</f>
        <v>2</v>
      </c>
      <c r="K70" s="16">
        <f>SUM(K54:K69)</f>
        <v>0</v>
      </c>
      <c r="L70" s="16">
        <f>J70-K70</f>
        <v>2</v>
      </c>
      <c r="M70" s="27">
        <f>K70/J70</f>
        <v>0</v>
      </c>
      <c r="N70" s="16">
        <f>SUM(N54:N69)</f>
        <v>20</v>
      </c>
      <c r="O70" s="16">
        <f>SUM(O54:O69)</f>
        <v>13</v>
      </c>
      <c r="P70" s="16">
        <f>SUM(P54:P69)</f>
        <v>8</v>
      </c>
      <c r="Q70" s="27">
        <f>O70/N70</f>
        <v>0.65</v>
      </c>
      <c r="R70" s="27"/>
      <c r="S70" s="27"/>
      <c r="T70" s="27"/>
      <c r="U70" s="27"/>
      <c r="V70" s="44"/>
      <c r="W70" s="44"/>
      <c r="X70" s="44"/>
      <c r="Y70" s="44"/>
    </row>
    <row r="71" spans="1:25">
      <c r="A71" s="150" t="s">
        <v>109</v>
      </c>
      <c r="B71" s="5">
        <v>16</v>
      </c>
      <c r="C71" s="12" t="s">
        <v>110</v>
      </c>
      <c r="D71" s="15">
        <v>254</v>
      </c>
      <c r="E71" s="45" t="s">
        <v>111</v>
      </c>
      <c r="F71" s="46">
        <v>2</v>
      </c>
      <c r="G71" s="47">
        <v>0</v>
      </c>
      <c r="H71" s="46">
        <f t="shared" ref="H71:H84" si="7">F71-G71</f>
        <v>2</v>
      </c>
      <c r="I71" s="48">
        <f t="shared" si="6"/>
        <v>0</v>
      </c>
      <c r="J71" s="49"/>
      <c r="K71" s="47"/>
      <c r="L71" s="46"/>
      <c r="M71" s="48"/>
      <c r="N71" s="46">
        <v>2</v>
      </c>
      <c r="O71" s="47">
        <v>1</v>
      </c>
      <c r="P71" s="46">
        <f>N71-O71</f>
        <v>1</v>
      </c>
      <c r="Q71" s="48">
        <f>O71/N71</f>
        <v>0.5</v>
      </c>
      <c r="R71" s="48"/>
      <c r="S71" s="50"/>
      <c r="T71" s="48"/>
      <c r="U71" s="48"/>
    </row>
    <row r="72" spans="1:25">
      <c r="A72" s="150"/>
      <c r="B72" s="5"/>
      <c r="C72" s="12"/>
      <c r="D72" s="15">
        <v>348</v>
      </c>
      <c r="E72" s="45" t="s">
        <v>112</v>
      </c>
      <c r="F72" s="46">
        <v>14</v>
      </c>
      <c r="G72" s="47">
        <v>14</v>
      </c>
      <c r="H72" s="46">
        <f t="shared" si="7"/>
        <v>0</v>
      </c>
      <c r="I72" s="48">
        <f t="shared" si="6"/>
        <v>1</v>
      </c>
      <c r="J72" s="49"/>
      <c r="K72" s="47"/>
      <c r="L72" s="46"/>
      <c r="M72" s="48"/>
      <c r="N72" s="46"/>
      <c r="O72" s="47"/>
      <c r="P72" s="46"/>
      <c r="Q72" s="48"/>
      <c r="R72" s="48"/>
      <c r="S72" s="50"/>
      <c r="T72" s="48"/>
      <c r="U72" s="48"/>
    </row>
    <row r="73" spans="1:25">
      <c r="A73" s="150"/>
      <c r="B73" s="5"/>
      <c r="C73" s="12" t="s">
        <v>113</v>
      </c>
      <c r="D73" s="15">
        <v>646</v>
      </c>
      <c r="E73" s="45" t="s">
        <v>114</v>
      </c>
      <c r="F73" s="46">
        <v>5</v>
      </c>
      <c r="G73" s="47">
        <v>5</v>
      </c>
      <c r="H73" s="46">
        <f t="shared" si="7"/>
        <v>0</v>
      </c>
      <c r="I73" s="48">
        <f t="shared" si="6"/>
        <v>1</v>
      </c>
      <c r="J73" s="49">
        <v>5</v>
      </c>
      <c r="K73" s="47"/>
      <c r="L73" s="46">
        <f>J73-K73</f>
        <v>5</v>
      </c>
      <c r="M73" s="48">
        <f>K73/J73</f>
        <v>0</v>
      </c>
      <c r="N73" s="46"/>
      <c r="O73" s="47"/>
      <c r="P73" s="46"/>
      <c r="Q73" s="48"/>
      <c r="R73" s="48"/>
      <c r="S73" s="50"/>
      <c r="T73" s="48"/>
      <c r="U73" s="48"/>
    </row>
    <row r="74" spans="1:25">
      <c r="A74" s="150"/>
      <c r="B74" s="5"/>
      <c r="C74" s="12"/>
      <c r="D74" s="15">
        <v>656</v>
      </c>
      <c r="E74" s="45" t="s">
        <v>115</v>
      </c>
      <c r="F74" s="46">
        <v>25</v>
      </c>
      <c r="G74" s="47">
        <v>24</v>
      </c>
      <c r="H74" s="46">
        <f t="shared" si="7"/>
        <v>1</v>
      </c>
      <c r="I74" s="48">
        <f t="shared" si="6"/>
        <v>0.96</v>
      </c>
      <c r="J74" s="49"/>
      <c r="K74" s="47"/>
      <c r="L74" s="46"/>
      <c r="M74" s="48"/>
      <c r="N74" s="46"/>
      <c r="O74" s="47"/>
      <c r="P74" s="46"/>
      <c r="Q74" s="48"/>
      <c r="R74" s="48"/>
      <c r="S74" s="50"/>
      <c r="T74" s="48"/>
      <c r="U74" s="48"/>
    </row>
    <row r="75" spans="1:25">
      <c r="A75" s="150"/>
      <c r="B75" s="5">
        <v>17</v>
      </c>
      <c r="C75" s="12" t="s">
        <v>116</v>
      </c>
      <c r="D75" s="15">
        <v>10886</v>
      </c>
      <c r="E75" s="45" t="s">
        <v>117</v>
      </c>
      <c r="F75" s="46">
        <v>15</v>
      </c>
      <c r="G75" s="47">
        <v>15</v>
      </c>
      <c r="H75" s="46">
        <f t="shared" si="7"/>
        <v>0</v>
      </c>
      <c r="I75" s="48">
        <f t="shared" si="6"/>
        <v>1</v>
      </c>
      <c r="J75" s="49">
        <v>2</v>
      </c>
      <c r="K75" s="47">
        <v>2</v>
      </c>
      <c r="L75" s="46">
        <f>J75-K75</f>
        <v>0</v>
      </c>
      <c r="M75" s="48">
        <f>K75/J75</f>
        <v>1</v>
      </c>
      <c r="N75" s="46">
        <v>1</v>
      </c>
      <c r="O75" s="47">
        <v>1</v>
      </c>
      <c r="P75" s="46">
        <f>N75-O75</f>
        <v>0</v>
      </c>
      <c r="Q75" s="48">
        <f>O75/N75</f>
        <v>1</v>
      </c>
      <c r="R75" s="48"/>
      <c r="S75" s="50"/>
      <c r="T75" s="48"/>
      <c r="U75" s="48"/>
    </row>
    <row r="76" spans="1:25">
      <c r="A76" s="150"/>
      <c r="B76" s="5"/>
      <c r="C76" s="12"/>
      <c r="D76" s="15">
        <v>10723</v>
      </c>
      <c r="E76" s="45" t="s">
        <v>118</v>
      </c>
      <c r="F76" s="46">
        <v>17</v>
      </c>
      <c r="G76" s="47">
        <v>4</v>
      </c>
      <c r="H76" s="46">
        <f t="shared" si="7"/>
        <v>13</v>
      </c>
      <c r="I76" s="48">
        <f t="shared" si="6"/>
        <v>0.23529411764705882</v>
      </c>
      <c r="J76" s="49"/>
      <c r="K76" s="47"/>
      <c r="L76" s="46"/>
      <c r="M76" s="48"/>
      <c r="N76" s="46">
        <v>5</v>
      </c>
      <c r="O76" s="47">
        <v>5</v>
      </c>
      <c r="P76" s="46">
        <f>N76-O76</f>
        <v>0</v>
      </c>
      <c r="Q76" s="48">
        <f>O76/N76</f>
        <v>1</v>
      </c>
      <c r="R76" s="48"/>
      <c r="S76" s="50"/>
      <c r="T76" s="48"/>
      <c r="U76" s="48"/>
    </row>
    <row r="77" spans="1:25">
      <c r="A77" s="150"/>
      <c r="B77" s="5"/>
      <c r="C77" s="12"/>
      <c r="D77" s="15">
        <v>10888</v>
      </c>
      <c r="E77" s="45" t="s">
        <v>119</v>
      </c>
      <c r="F77" s="46">
        <v>7</v>
      </c>
      <c r="G77" s="47">
        <v>0</v>
      </c>
      <c r="H77" s="46">
        <f t="shared" si="7"/>
        <v>7</v>
      </c>
      <c r="I77" s="48">
        <f t="shared" si="6"/>
        <v>0</v>
      </c>
      <c r="J77" s="49"/>
      <c r="K77" s="47"/>
      <c r="L77" s="46"/>
      <c r="M77" s="48"/>
      <c r="N77" s="46">
        <v>10</v>
      </c>
      <c r="O77" s="47">
        <v>0</v>
      </c>
      <c r="P77" s="46">
        <f>N77-O77</f>
        <v>10</v>
      </c>
      <c r="Q77" s="48">
        <f>O77/N77</f>
        <v>0</v>
      </c>
      <c r="R77" s="48"/>
      <c r="S77" s="50"/>
      <c r="T77" s="48"/>
      <c r="U77" s="48"/>
      <c r="V77" t="s">
        <v>56</v>
      </c>
    </row>
    <row r="78" spans="1:25">
      <c r="A78" s="150"/>
      <c r="B78" s="5"/>
      <c r="C78" s="12"/>
      <c r="D78" s="15">
        <v>10989</v>
      </c>
      <c r="E78" s="45" t="s">
        <v>120</v>
      </c>
      <c r="F78" s="46">
        <v>28</v>
      </c>
      <c r="G78" s="47">
        <v>9</v>
      </c>
      <c r="H78" s="46">
        <f t="shared" si="7"/>
        <v>19</v>
      </c>
      <c r="I78" s="48">
        <f t="shared" si="6"/>
        <v>0.32142857142857145</v>
      </c>
      <c r="J78" s="49">
        <v>4</v>
      </c>
      <c r="K78" s="47"/>
      <c r="L78" s="46">
        <f>J78-K78</f>
        <v>4</v>
      </c>
      <c r="M78" s="48">
        <f>K78/J78</f>
        <v>0</v>
      </c>
      <c r="N78" s="46">
        <v>7</v>
      </c>
      <c r="O78" s="47">
        <v>4</v>
      </c>
      <c r="P78" s="46">
        <f>N78-O78</f>
        <v>3</v>
      </c>
      <c r="Q78" s="48">
        <f>O78/N78</f>
        <v>0.5714285714285714</v>
      </c>
      <c r="R78" s="48"/>
      <c r="S78" s="50"/>
      <c r="T78" s="48"/>
      <c r="U78" s="48"/>
    </row>
    <row r="79" spans="1:25">
      <c r="A79" s="150"/>
      <c r="B79" s="5"/>
      <c r="C79" s="15" t="s">
        <v>121</v>
      </c>
      <c r="D79" s="15">
        <v>1359</v>
      </c>
      <c r="E79" s="45" t="s">
        <v>122</v>
      </c>
      <c r="F79" s="46">
        <v>10</v>
      </c>
      <c r="G79" s="47">
        <v>7</v>
      </c>
      <c r="H79" s="46">
        <f t="shared" si="7"/>
        <v>3</v>
      </c>
      <c r="I79" s="48">
        <f t="shared" si="6"/>
        <v>0.7</v>
      </c>
      <c r="J79" s="49"/>
      <c r="K79" s="47"/>
      <c r="L79" s="46"/>
      <c r="M79" s="48"/>
      <c r="N79" s="46"/>
      <c r="O79" s="47"/>
      <c r="P79" s="46"/>
      <c r="Q79" s="48"/>
      <c r="R79" s="48"/>
      <c r="S79" s="50"/>
      <c r="T79" s="48"/>
      <c r="U79" s="48"/>
    </row>
    <row r="80" spans="1:25">
      <c r="A80" s="150"/>
      <c r="B80" s="5">
        <v>18</v>
      </c>
      <c r="C80" s="15" t="s">
        <v>123</v>
      </c>
      <c r="D80" s="15">
        <v>1062</v>
      </c>
      <c r="E80" s="45" t="s">
        <v>124</v>
      </c>
      <c r="F80" s="46">
        <v>10</v>
      </c>
      <c r="G80" s="47">
        <v>9</v>
      </c>
      <c r="H80" s="46">
        <f t="shared" si="7"/>
        <v>1</v>
      </c>
      <c r="I80" s="48">
        <f t="shared" si="6"/>
        <v>0.9</v>
      </c>
      <c r="J80" s="49"/>
      <c r="K80" s="47"/>
      <c r="L80" s="46"/>
      <c r="M80" s="48"/>
      <c r="N80" s="46"/>
      <c r="O80" s="47"/>
      <c r="P80" s="46"/>
      <c r="Q80" s="48"/>
      <c r="R80" s="48"/>
      <c r="S80" s="50"/>
      <c r="T80" s="48"/>
      <c r="U80" s="48"/>
    </row>
    <row r="81" spans="1:25">
      <c r="A81" s="150"/>
      <c r="B81" s="5"/>
      <c r="C81" s="51" t="s">
        <v>125</v>
      </c>
      <c r="D81" s="15">
        <v>2969</v>
      </c>
      <c r="E81" s="45" t="s">
        <v>126</v>
      </c>
      <c r="F81" s="46">
        <v>10</v>
      </c>
      <c r="G81" s="47">
        <v>8</v>
      </c>
      <c r="H81" s="46">
        <f t="shared" si="7"/>
        <v>2</v>
      </c>
      <c r="I81" s="48">
        <f t="shared" si="6"/>
        <v>0.8</v>
      </c>
      <c r="J81" s="49"/>
      <c r="K81" s="47"/>
      <c r="L81" s="46"/>
      <c r="M81" s="48"/>
      <c r="N81" s="46"/>
      <c r="O81" s="47"/>
      <c r="P81" s="46"/>
      <c r="Q81" s="48"/>
      <c r="R81" s="48"/>
      <c r="S81" s="50"/>
      <c r="T81" s="48"/>
      <c r="U81" s="48"/>
    </row>
    <row r="82" spans="1:25">
      <c r="A82" s="150"/>
      <c r="B82" s="26">
        <v>19</v>
      </c>
      <c r="C82" s="15" t="s">
        <v>127</v>
      </c>
      <c r="D82" s="15">
        <v>10079</v>
      </c>
      <c r="E82" s="45" t="s">
        <v>128</v>
      </c>
      <c r="F82" s="46">
        <v>5</v>
      </c>
      <c r="G82" s="47">
        <v>7</v>
      </c>
      <c r="H82" s="46">
        <f t="shared" si="7"/>
        <v>-2</v>
      </c>
      <c r="I82" s="48">
        <f t="shared" si="6"/>
        <v>1.4</v>
      </c>
      <c r="J82" s="49"/>
      <c r="K82" s="47"/>
      <c r="L82" s="46"/>
      <c r="M82" s="48"/>
      <c r="N82" s="46"/>
      <c r="O82" s="47"/>
      <c r="P82" s="46"/>
      <c r="Q82" s="48"/>
      <c r="R82" s="48"/>
      <c r="S82" s="50"/>
      <c r="T82" s="48"/>
      <c r="U82" s="48"/>
    </row>
    <row r="83" spans="1:25">
      <c r="A83" s="150"/>
      <c r="B83" s="5">
        <v>22</v>
      </c>
      <c r="C83" s="12" t="s">
        <v>129</v>
      </c>
      <c r="D83" s="15">
        <v>9998</v>
      </c>
      <c r="E83" s="45" t="s">
        <v>130</v>
      </c>
      <c r="F83" s="46">
        <v>9</v>
      </c>
      <c r="G83" s="47">
        <v>7</v>
      </c>
      <c r="H83" s="46">
        <f t="shared" si="7"/>
        <v>2</v>
      </c>
      <c r="I83" s="48">
        <f t="shared" si="6"/>
        <v>0.77777777777777779</v>
      </c>
      <c r="J83" s="49">
        <v>4</v>
      </c>
      <c r="K83" s="47"/>
      <c r="L83" s="46">
        <f>J83-K83</f>
        <v>4</v>
      </c>
      <c r="M83" s="48"/>
      <c r="N83" s="46">
        <v>2</v>
      </c>
      <c r="O83" s="47">
        <v>0</v>
      </c>
      <c r="P83" s="46">
        <f>N83-O83</f>
        <v>2</v>
      </c>
      <c r="Q83" s="48">
        <f>O83/N83</f>
        <v>0</v>
      </c>
      <c r="R83" s="48"/>
      <c r="S83" s="50"/>
      <c r="T83" s="48"/>
      <c r="U83" s="48"/>
    </row>
    <row r="84" spans="1:25">
      <c r="A84" s="150"/>
      <c r="B84" s="5"/>
      <c r="C84" s="12"/>
      <c r="D84" s="15">
        <v>10014</v>
      </c>
      <c r="E84" s="45" t="s">
        <v>131</v>
      </c>
      <c r="F84" s="46">
        <v>4</v>
      </c>
      <c r="G84" s="47">
        <v>1</v>
      </c>
      <c r="H84" s="46">
        <f t="shared" si="7"/>
        <v>3</v>
      </c>
      <c r="I84" s="48">
        <f t="shared" si="6"/>
        <v>0.25</v>
      </c>
      <c r="J84" s="49"/>
      <c r="K84" s="47"/>
      <c r="L84" s="46"/>
      <c r="M84" s="48"/>
      <c r="N84" s="46">
        <v>2</v>
      </c>
      <c r="O84" s="47">
        <v>0</v>
      </c>
      <c r="P84" s="46">
        <f>N84-O84</f>
        <v>2</v>
      </c>
      <c r="Q84" s="48">
        <f>O84/N84</f>
        <v>0</v>
      </c>
      <c r="R84" s="48"/>
      <c r="S84" s="50"/>
      <c r="T84" s="48"/>
      <c r="U84" s="48"/>
    </row>
    <row r="85" spans="1:25">
      <c r="A85" s="10" t="s">
        <v>132</v>
      </c>
      <c r="B85" s="10"/>
      <c r="C85" s="10"/>
      <c r="D85" s="10"/>
      <c r="E85" s="10"/>
      <c r="F85" s="16">
        <f>SUM(F71:F84)</f>
        <v>161</v>
      </c>
      <c r="G85" s="16">
        <f>SUM(G71:G84)</f>
        <v>110</v>
      </c>
      <c r="H85" s="16">
        <f>SUM(H71:H84)</f>
        <v>51</v>
      </c>
      <c r="I85" s="27">
        <f t="shared" si="6"/>
        <v>0.68322981366459623</v>
      </c>
      <c r="J85" s="16">
        <f>SUM(J71:J84)</f>
        <v>15</v>
      </c>
      <c r="K85" s="16">
        <f>SUM(K71:K84)</f>
        <v>2</v>
      </c>
      <c r="L85" s="16">
        <f>J85-K85</f>
        <v>13</v>
      </c>
      <c r="M85" s="27">
        <f>K85/J85</f>
        <v>0.13333333333333333</v>
      </c>
      <c r="N85" s="16">
        <f>SUM(N71:N84)</f>
        <v>29</v>
      </c>
      <c r="O85" s="16">
        <f>SUM(O71:O84)</f>
        <v>11</v>
      </c>
      <c r="P85" s="16">
        <f>SUM(P71:P84)</f>
        <v>18</v>
      </c>
      <c r="Q85" s="27">
        <f>O85/N85</f>
        <v>0.37931034482758619</v>
      </c>
      <c r="R85" s="27"/>
      <c r="S85" s="27"/>
      <c r="T85" s="27"/>
      <c r="U85" s="27"/>
      <c r="V85" s="44"/>
      <c r="W85" s="44"/>
      <c r="X85" s="44"/>
      <c r="Y85" s="44"/>
    </row>
    <row r="86" spans="1:25">
      <c r="A86" s="10" t="s">
        <v>133</v>
      </c>
      <c r="B86" s="10"/>
      <c r="C86" s="10"/>
      <c r="D86" s="10"/>
      <c r="E86" s="10"/>
      <c r="F86" s="16">
        <f>F37+F53+F70+F85</f>
        <v>885</v>
      </c>
      <c r="G86" s="16">
        <f>G37+G53+G70+G85</f>
        <v>694</v>
      </c>
      <c r="H86" s="16">
        <f>H37+H53+H70+H85</f>
        <v>191</v>
      </c>
      <c r="I86" s="27">
        <f t="shared" si="6"/>
        <v>0.78418079096045201</v>
      </c>
      <c r="J86" s="16">
        <f>J37+J53+J70+J85</f>
        <v>53</v>
      </c>
      <c r="K86" s="16">
        <f>K37+K53+K70+K85</f>
        <v>22</v>
      </c>
      <c r="L86" s="16">
        <f>L37+L53+L70+L85</f>
        <v>31</v>
      </c>
      <c r="M86" s="27">
        <f>K86/J86</f>
        <v>0.41509433962264153</v>
      </c>
      <c r="N86" s="16">
        <f>N37+N53+N70+N85</f>
        <v>172</v>
      </c>
      <c r="O86" s="16">
        <f>O37+O53+O70+O85</f>
        <v>81</v>
      </c>
      <c r="P86" s="16">
        <f>P37+P53+P70+P85</f>
        <v>92</v>
      </c>
      <c r="Q86" s="27">
        <f>O86/N86</f>
        <v>0.47093023255813954</v>
      </c>
      <c r="R86" s="52">
        <f>R37+R53</f>
        <v>3</v>
      </c>
      <c r="S86" s="52">
        <f>S37+S53</f>
        <v>3</v>
      </c>
      <c r="T86" s="52">
        <f>T37+T53</f>
        <v>0</v>
      </c>
      <c r="U86" s="27">
        <f>S86/R86</f>
        <v>1</v>
      </c>
      <c r="V86" s="44"/>
      <c r="W86" s="44"/>
      <c r="X86" s="44"/>
      <c r="Y86" s="44"/>
    </row>
    <row r="87" spans="1:25" ht="15">
      <c r="A87" s="151" t="s">
        <v>134</v>
      </c>
      <c r="B87" s="151"/>
      <c r="C87" s="151"/>
      <c r="D87" s="151"/>
      <c r="E87" s="151"/>
      <c r="F87" s="53"/>
      <c r="G87" s="54"/>
      <c r="H87" s="53"/>
      <c r="I87" s="53"/>
      <c r="J87" s="53"/>
      <c r="K87" s="53"/>
      <c r="L87" s="53"/>
      <c r="M87" s="53"/>
      <c r="N87" s="53"/>
      <c r="O87" s="54"/>
      <c r="P87" s="53"/>
      <c r="Q87" s="55"/>
      <c r="R87" s="55"/>
      <c r="S87" s="55"/>
      <c r="T87" s="55"/>
      <c r="U87" s="55"/>
    </row>
    <row r="89" spans="1:25">
      <c r="A89" s="152" t="s">
        <v>135</v>
      </c>
      <c r="B89" s="152"/>
      <c r="C89" s="152"/>
      <c r="D89" s="152"/>
      <c r="E89" s="152"/>
      <c r="F89" s="152"/>
      <c r="G89" s="152"/>
      <c r="H89" s="152"/>
      <c r="I89" s="152"/>
      <c r="J89" s="152"/>
      <c r="K89" s="152"/>
      <c r="L89" s="152"/>
      <c r="M89" s="152"/>
      <c r="N89" s="152"/>
      <c r="O89" s="152"/>
      <c r="P89" s="152"/>
      <c r="Q89" s="152"/>
      <c r="R89" s="152"/>
      <c r="S89" s="152"/>
      <c r="T89" s="152"/>
      <c r="U89" s="152"/>
    </row>
    <row r="90" spans="1:25">
      <c r="A90" s="14" t="s">
        <v>0</v>
      </c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</row>
    <row r="91" spans="1:25">
      <c r="A91" s="13" t="s">
        <v>1</v>
      </c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</row>
    <row r="92" spans="1:25">
      <c r="A92" s="12" t="s">
        <v>176</v>
      </c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</row>
    <row r="93" spans="1:25">
      <c r="A93" s="153" t="s">
        <v>3</v>
      </c>
      <c r="B93" s="153"/>
      <c r="C93" s="153"/>
      <c r="D93" s="153"/>
      <c r="E93" s="153"/>
      <c r="F93" s="9" t="s">
        <v>8</v>
      </c>
      <c r="G93" s="9"/>
      <c r="H93" s="9"/>
      <c r="I93" s="9"/>
      <c r="J93" s="9"/>
      <c r="K93" s="9"/>
      <c r="L93" s="9"/>
      <c r="M93" s="9"/>
      <c r="N93" s="9" t="s">
        <v>9</v>
      </c>
      <c r="O93" s="9"/>
      <c r="P93" s="9"/>
      <c r="Q93" s="9"/>
      <c r="R93" s="9"/>
      <c r="S93" s="9"/>
      <c r="T93" s="9"/>
      <c r="U93" s="9"/>
      <c r="V93" s="9" t="s">
        <v>137</v>
      </c>
      <c r="W93" s="9"/>
      <c r="X93" s="9"/>
      <c r="Y93" s="9"/>
    </row>
    <row r="94" spans="1:25">
      <c r="A94" s="153"/>
      <c r="B94" s="153"/>
      <c r="C94" s="153"/>
      <c r="D94" s="153"/>
      <c r="E94" s="153"/>
      <c r="F94" s="9" t="s">
        <v>10</v>
      </c>
      <c r="G94" s="9"/>
      <c r="H94" s="9"/>
      <c r="I94" s="9"/>
      <c r="J94" s="9" t="s">
        <v>11</v>
      </c>
      <c r="K94" s="9"/>
      <c r="L94" s="9"/>
      <c r="M94" s="9"/>
      <c r="N94" s="9" t="s">
        <v>10</v>
      </c>
      <c r="O94" s="9"/>
      <c r="P94" s="9"/>
      <c r="Q94" s="9"/>
      <c r="R94" s="9" t="s">
        <v>11</v>
      </c>
      <c r="S94" s="9"/>
      <c r="T94" s="9"/>
      <c r="U94" s="9"/>
      <c r="V94" s="9"/>
      <c r="W94" s="9"/>
      <c r="X94" s="9"/>
      <c r="Y94" s="9"/>
    </row>
    <row r="95" spans="1:25">
      <c r="A95" s="153"/>
      <c r="B95" s="153"/>
      <c r="C95" s="153"/>
      <c r="D95" s="153"/>
      <c r="E95" s="153"/>
      <c r="F95" s="18" t="s">
        <v>12</v>
      </c>
      <c r="G95" s="18" t="s">
        <v>13</v>
      </c>
      <c r="H95" s="18" t="s">
        <v>14</v>
      </c>
      <c r="I95" s="18" t="s">
        <v>15</v>
      </c>
      <c r="J95" s="18" t="s">
        <v>12</v>
      </c>
      <c r="K95" s="18" t="s">
        <v>13</v>
      </c>
      <c r="L95" s="18" t="s">
        <v>14</v>
      </c>
      <c r="M95" s="18" t="s">
        <v>15</v>
      </c>
      <c r="N95" s="18" t="s">
        <v>12</v>
      </c>
      <c r="O95" s="18" t="s">
        <v>13</v>
      </c>
      <c r="P95" s="18" t="s">
        <v>14</v>
      </c>
      <c r="Q95" s="18" t="s">
        <v>15</v>
      </c>
      <c r="R95" s="18" t="s">
        <v>12</v>
      </c>
      <c r="S95" s="18" t="s">
        <v>13</v>
      </c>
      <c r="T95" s="18" t="s">
        <v>14</v>
      </c>
      <c r="U95" s="18" t="s">
        <v>15</v>
      </c>
      <c r="V95" s="18" t="s">
        <v>12</v>
      </c>
      <c r="W95" s="18" t="s">
        <v>13</v>
      </c>
      <c r="X95" s="18" t="s">
        <v>14</v>
      </c>
      <c r="Y95" s="18" t="s">
        <v>15</v>
      </c>
    </row>
    <row r="96" spans="1:25" ht="17.399999999999999">
      <c r="A96" s="154" t="s">
        <v>16</v>
      </c>
      <c r="B96" s="154"/>
      <c r="C96" s="154"/>
      <c r="D96" s="154"/>
      <c r="E96" s="154"/>
      <c r="F96" s="56">
        <f t="shared" ref="F96:U96" si="8">F37</f>
        <v>399</v>
      </c>
      <c r="G96" s="56">
        <f t="shared" si="8"/>
        <v>321</v>
      </c>
      <c r="H96" s="56">
        <f t="shared" si="8"/>
        <v>78</v>
      </c>
      <c r="I96" s="57">
        <f t="shared" si="8"/>
        <v>0.80451127819548873</v>
      </c>
      <c r="J96" s="56">
        <f t="shared" si="8"/>
        <v>14</v>
      </c>
      <c r="K96" s="56">
        <f t="shared" si="8"/>
        <v>0</v>
      </c>
      <c r="L96" s="56">
        <f t="shared" si="8"/>
        <v>14</v>
      </c>
      <c r="M96" s="57">
        <f t="shared" si="8"/>
        <v>0</v>
      </c>
      <c r="N96" s="56">
        <f t="shared" si="8"/>
        <v>103</v>
      </c>
      <c r="O96" s="56">
        <f t="shared" si="8"/>
        <v>46</v>
      </c>
      <c r="P96" s="56">
        <f t="shared" si="8"/>
        <v>57</v>
      </c>
      <c r="Q96" s="57">
        <f t="shared" si="8"/>
        <v>0.44660194174757284</v>
      </c>
      <c r="R96" s="56">
        <f t="shared" si="8"/>
        <v>3</v>
      </c>
      <c r="S96" s="56">
        <f t="shared" si="8"/>
        <v>3</v>
      </c>
      <c r="T96" s="56">
        <f t="shared" si="8"/>
        <v>0</v>
      </c>
      <c r="U96" s="57">
        <f t="shared" si="8"/>
        <v>1</v>
      </c>
      <c r="V96" s="56">
        <f t="shared" ref="V96:W100" si="9">F96+J96+N96+R96</f>
        <v>519</v>
      </c>
      <c r="W96" s="56">
        <f t="shared" si="9"/>
        <v>370</v>
      </c>
      <c r="X96" s="56">
        <f>V96-W96</f>
        <v>149</v>
      </c>
      <c r="Y96" s="57">
        <f>W96/V96</f>
        <v>0.71290944123314071</v>
      </c>
    </row>
    <row r="97" spans="1:25" ht="17.399999999999999">
      <c r="A97" s="155" t="s">
        <v>61</v>
      </c>
      <c r="B97" s="155"/>
      <c r="C97" s="155"/>
      <c r="D97" s="155"/>
      <c r="E97" s="155"/>
      <c r="F97" s="58">
        <f t="shared" ref="F97:U97" si="10">F53</f>
        <v>160</v>
      </c>
      <c r="G97" s="58">
        <f t="shared" si="10"/>
        <v>132</v>
      </c>
      <c r="H97" s="58">
        <f t="shared" si="10"/>
        <v>28</v>
      </c>
      <c r="I97" s="59">
        <f t="shared" si="10"/>
        <v>0.82499999999999996</v>
      </c>
      <c r="J97" s="58">
        <f t="shared" si="10"/>
        <v>22</v>
      </c>
      <c r="K97" s="58">
        <f t="shared" si="10"/>
        <v>20</v>
      </c>
      <c r="L97" s="58">
        <f t="shared" si="10"/>
        <v>2</v>
      </c>
      <c r="M97" s="59">
        <f t="shared" si="10"/>
        <v>0.90909090909090906</v>
      </c>
      <c r="N97" s="58">
        <f t="shared" si="10"/>
        <v>20</v>
      </c>
      <c r="O97" s="58">
        <f t="shared" si="10"/>
        <v>11</v>
      </c>
      <c r="P97" s="58">
        <f t="shared" si="10"/>
        <v>9</v>
      </c>
      <c r="Q97" s="59">
        <f t="shared" si="10"/>
        <v>0.55000000000000004</v>
      </c>
      <c r="R97" s="58">
        <f t="shared" si="10"/>
        <v>0</v>
      </c>
      <c r="S97" s="58">
        <f t="shared" si="10"/>
        <v>0</v>
      </c>
      <c r="T97" s="58">
        <f t="shared" si="10"/>
        <v>0</v>
      </c>
      <c r="U97" s="59" t="e">
        <f t="shared" si="10"/>
        <v>#DIV/0!</v>
      </c>
      <c r="V97" s="56">
        <f t="shared" si="9"/>
        <v>202</v>
      </c>
      <c r="W97" s="56">
        <f t="shared" si="9"/>
        <v>163</v>
      </c>
      <c r="X97" s="56">
        <f>V97-W97</f>
        <v>39</v>
      </c>
      <c r="Y97" s="57">
        <f>W97/V97</f>
        <v>0.80693069306930698</v>
      </c>
    </row>
    <row r="98" spans="1:25" ht="17.399999999999999">
      <c r="A98" s="156" t="s">
        <v>85</v>
      </c>
      <c r="B98" s="156"/>
      <c r="C98" s="156"/>
      <c r="D98" s="156"/>
      <c r="E98" s="156"/>
      <c r="F98" s="60">
        <f t="shared" ref="F98:Q98" si="11">F70</f>
        <v>165</v>
      </c>
      <c r="G98" s="60">
        <f t="shared" si="11"/>
        <v>131</v>
      </c>
      <c r="H98" s="60">
        <f t="shared" si="11"/>
        <v>34</v>
      </c>
      <c r="I98" s="61">
        <f t="shared" si="11"/>
        <v>0.79393939393939394</v>
      </c>
      <c r="J98" s="60">
        <f t="shared" si="11"/>
        <v>2</v>
      </c>
      <c r="K98" s="60">
        <f t="shared" si="11"/>
        <v>0</v>
      </c>
      <c r="L98" s="60">
        <f t="shared" si="11"/>
        <v>2</v>
      </c>
      <c r="M98" s="61">
        <f t="shared" si="11"/>
        <v>0</v>
      </c>
      <c r="N98" s="60">
        <f t="shared" si="11"/>
        <v>20</v>
      </c>
      <c r="O98" s="60">
        <f t="shared" si="11"/>
        <v>13</v>
      </c>
      <c r="P98" s="60">
        <f t="shared" si="11"/>
        <v>8</v>
      </c>
      <c r="Q98" s="61">
        <f t="shared" si="11"/>
        <v>0.65</v>
      </c>
      <c r="R98" s="61"/>
      <c r="S98" s="61"/>
      <c r="T98" s="61"/>
      <c r="U98" s="61"/>
      <c r="V98" s="56">
        <f t="shared" si="9"/>
        <v>187</v>
      </c>
      <c r="W98" s="56">
        <f t="shared" si="9"/>
        <v>144</v>
      </c>
      <c r="X98" s="56">
        <f>V98-W98</f>
        <v>43</v>
      </c>
      <c r="Y98" s="57">
        <f>W98/V98</f>
        <v>0.77005347593582885</v>
      </c>
    </row>
    <row r="99" spans="1:25" ht="17.399999999999999">
      <c r="A99" s="157" t="s">
        <v>109</v>
      </c>
      <c r="B99" s="157"/>
      <c r="C99" s="157"/>
      <c r="D99" s="157"/>
      <c r="E99" s="157"/>
      <c r="F99" s="16">
        <f t="shared" ref="F99:Q99" si="12">F85</f>
        <v>161</v>
      </c>
      <c r="G99" s="16">
        <f t="shared" si="12"/>
        <v>110</v>
      </c>
      <c r="H99" s="16">
        <f t="shared" si="12"/>
        <v>51</v>
      </c>
      <c r="I99" s="27">
        <f t="shared" si="12"/>
        <v>0.68322981366459623</v>
      </c>
      <c r="J99" s="16">
        <f t="shared" si="12"/>
        <v>15</v>
      </c>
      <c r="K99" s="16">
        <f t="shared" si="12"/>
        <v>2</v>
      </c>
      <c r="L99" s="16">
        <f t="shared" si="12"/>
        <v>13</v>
      </c>
      <c r="M99" s="27">
        <f t="shared" si="12"/>
        <v>0.13333333333333333</v>
      </c>
      <c r="N99" s="16">
        <f t="shared" si="12"/>
        <v>29</v>
      </c>
      <c r="O99" s="16">
        <f t="shared" si="12"/>
        <v>11</v>
      </c>
      <c r="P99" s="16">
        <f t="shared" si="12"/>
        <v>18</v>
      </c>
      <c r="Q99" s="27">
        <f t="shared" si="12"/>
        <v>0.37931034482758619</v>
      </c>
      <c r="R99" s="27"/>
      <c r="S99" s="27"/>
      <c r="T99" s="27"/>
      <c r="U99" s="27"/>
      <c r="V99" s="56">
        <f t="shared" si="9"/>
        <v>205</v>
      </c>
      <c r="W99" s="56">
        <f t="shared" si="9"/>
        <v>123</v>
      </c>
      <c r="X99" s="56">
        <f>V99-W99</f>
        <v>82</v>
      </c>
      <c r="Y99" s="57">
        <f>W99/V99</f>
        <v>0.6</v>
      </c>
    </row>
    <row r="100" spans="1:25" ht="21">
      <c r="A100" s="158" t="s">
        <v>138</v>
      </c>
      <c r="B100" s="158"/>
      <c r="C100" s="158"/>
      <c r="D100" s="158"/>
      <c r="E100" s="158"/>
      <c r="F100" s="16">
        <f t="shared" ref="F100:Q100" si="13">F86</f>
        <v>885</v>
      </c>
      <c r="G100" s="16">
        <f t="shared" si="13"/>
        <v>694</v>
      </c>
      <c r="H100" s="16">
        <f t="shared" si="13"/>
        <v>191</v>
      </c>
      <c r="I100" s="27">
        <f t="shared" si="13"/>
        <v>0.78418079096045201</v>
      </c>
      <c r="J100" s="16">
        <f t="shared" si="13"/>
        <v>53</v>
      </c>
      <c r="K100" s="16">
        <f t="shared" si="13"/>
        <v>22</v>
      </c>
      <c r="L100" s="16">
        <f t="shared" si="13"/>
        <v>31</v>
      </c>
      <c r="M100" s="27">
        <f t="shared" si="13"/>
        <v>0.41509433962264153</v>
      </c>
      <c r="N100" s="16">
        <f t="shared" si="13"/>
        <v>172</v>
      </c>
      <c r="O100" s="16">
        <f t="shared" si="13"/>
        <v>81</v>
      </c>
      <c r="P100" s="16">
        <f t="shared" si="13"/>
        <v>92</v>
      </c>
      <c r="Q100" s="27">
        <f t="shared" si="13"/>
        <v>0.47093023255813954</v>
      </c>
      <c r="R100" s="52">
        <f>R86</f>
        <v>3</v>
      </c>
      <c r="S100" s="52">
        <f>S86</f>
        <v>3</v>
      </c>
      <c r="T100" s="52">
        <f>T86</f>
        <v>0</v>
      </c>
      <c r="U100" s="27">
        <f>U86</f>
        <v>1</v>
      </c>
      <c r="V100" s="56">
        <f t="shared" si="9"/>
        <v>1113</v>
      </c>
      <c r="W100" s="56">
        <f t="shared" si="9"/>
        <v>800</v>
      </c>
      <c r="X100" s="56">
        <f>V100-W100</f>
        <v>313</v>
      </c>
      <c r="Y100" s="57">
        <f>W100/V100</f>
        <v>0.71877807726864329</v>
      </c>
    </row>
    <row r="101" spans="1:25" ht="15">
      <c r="A101" s="151" t="s">
        <v>134</v>
      </c>
      <c r="B101" s="151"/>
      <c r="C101" s="151"/>
      <c r="D101" s="151"/>
      <c r="E101" s="151"/>
      <c r="F101" s="53"/>
      <c r="G101" s="54"/>
      <c r="H101" s="53"/>
      <c r="I101" s="53"/>
      <c r="J101" s="53"/>
      <c r="K101" s="53"/>
      <c r="L101" s="53"/>
      <c r="M101" s="53"/>
      <c r="N101" s="53"/>
      <c r="O101" s="54"/>
      <c r="P101" s="53"/>
      <c r="Q101" s="55"/>
      <c r="R101" s="55"/>
      <c r="S101" s="55"/>
      <c r="T101" s="55"/>
      <c r="U101" s="55"/>
    </row>
    <row r="111" spans="1:25" ht="18" customHeight="1">
      <c r="E111" s="159" t="s">
        <v>177</v>
      </c>
      <c r="F111" s="159"/>
      <c r="G111" s="159"/>
      <c r="H111" s="159"/>
      <c r="I111" s="159"/>
      <c r="J111" s="159"/>
      <c r="K111" s="159"/>
      <c r="L111" s="159"/>
      <c r="M111" s="159"/>
      <c r="N111" s="159"/>
      <c r="O111" s="159"/>
      <c r="P111" s="159"/>
      <c r="Q111" s="159"/>
      <c r="R111" s="159"/>
      <c r="S111" s="159"/>
      <c r="T111" s="159"/>
    </row>
    <row r="112" spans="1:25" ht="17.399999999999999">
      <c r="E112" s="160" t="s">
        <v>140</v>
      </c>
      <c r="F112" s="160"/>
      <c r="G112" s="160"/>
      <c r="H112" s="160"/>
      <c r="I112" s="161" t="s">
        <v>141</v>
      </c>
      <c r="J112" s="161"/>
      <c r="K112" s="161"/>
      <c r="L112" s="162" t="s">
        <v>142</v>
      </c>
      <c r="M112" s="162"/>
      <c r="N112" s="162"/>
      <c r="O112" s="161" t="s">
        <v>143</v>
      </c>
      <c r="P112" s="161"/>
      <c r="Q112" s="161"/>
      <c r="R112" s="162" t="s">
        <v>144</v>
      </c>
      <c r="S112" s="162"/>
      <c r="T112" s="162"/>
    </row>
    <row r="113" spans="5:20" ht="15.6">
      <c r="E113" s="163" t="s">
        <v>8</v>
      </c>
      <c r="F113" s="163"/>
      <c r="G113" s="163"/>
      <c r="H113" s="163"/>
      <c r="I113" s="164">
        <f>F86+J86</f>
        <v>938</v>
      </c>
      <c r="J113" s="164"/>
      <c r="K113" s="164"/>
      <c r="L113" s="165">
        <f>G86+K86</f>
        <v>716</v>
      </c>
      <c r="M113" s="165"/>
      <c r="N113" s="165"/>
      <c r="O113" s="165">
        <f>I113-L113</f>
        <v>222</v>
      </c>
      <c r="P113" s="165"/>
      <c r="Q113" s="165"/>
      <c r="R113" s="166">
        <f>L113/I113</f>
        <v>0.76332622601279321</v>
      </c>
      <c r="S113" s="166"/>
      <c r="T113" s="166"/>
    </row>
    <row r="114" spans="5:20" ht="15.6">
      <c r="E114" s="163" t="s">
        <v>9</v>
      </c>
      <c r="F114" s="163"/>
      <c r="G114" s="163"/>
      <c r="H114" s="163"/>
      <c r="I114" s="164">
        <f>N86+R86</f>
        <v>175</v>
      </c>
      <c r="J114" s="164"/>
      <c r="K114" s="164"/>
      <c r="L114" s="165">
        <f>O86+S86</f>
        <v>84</v>
      </c>
      <c r="M114" s="165"/>
      <c r="N114" s="165"/>
      <c r="O114" s="165">
        <f>I114-L114</f>
        <v>91</v>
      </c>
      <c r="P114" s="165"/>
      <c r="Q114" s="165"/>
      <c r="R114" s="166">
        <f>L114/I114</f>
        <v>0.48</v>
      </c>
      <c r="S114" s="166"/>
      <c r="T114" s="166"/>
    </row>
    <row r="115" spans="5:20" ht="15.6">
      <c r="E115" s="163" t="s">
        <v>145</v>
      </c>
      <c r="F115" s="163"/>
      <c r="G115" s="163"/>
      <c r="H115" s="163"/>
      <c r="I115" s="164">
        <f>SUM(I113:I114)</f>
        <v>1113</v>
      </c>
      <c r="J115" s="164"/>
      <c r="K115" s="164"/>
      <c r="L115" s="165">
        <f>SUM(L113:L114)</f>
        <v>800</v>
      </c>
      <c r="M115" s="165"/>
      <c r="N115" s="165"/>
      <c r="O115" s="165">
        <f>SUM(O113:O114)</f>
        <v>313</v>
      </c>
      <c r="P115" s="165"/>
      <c r="Q115" s="165"/>
      <c r="R115" s="166">
        <f>L115/I115</f>
        <v>0.71877807726864329</v>
      </c>
      <c r="S115" s="166"/>
      <c r="T115" s="166"/>
    </row>
    <row r="116" spans="5:20" ht="15">
      <c r="E116" s="167" t="s">
        <v>146</v>
      </c>
      <c r="F116" s="167"/>
      <c r="G116" s="167"/>
      <c r="H116" s="167"/>
      <c r="I116" s="167"/>
      <c r="J116" s="167"/>
      <c r="K116" s="167"/>
      <c r="L116" s="167"/>
      <c r="M116" s="167"/>
      <c r="N116" s="167"/>
      <c r="O116" s="167"/>
      <c r="P116" s="167"/>
      <c r="Q116" s="167"/>
      <c r="R116" s="167"/>
      <c r="S116" s="167"/>
      <c r="T116" s="167"/>
    </row>
    <row r="118" spans="5:20">
      <c r="E118" s="168" t="s">
        <v>147</v>
      </c>
      <c r="F118" s="168"/>
      <c r="G118" s="168"/>
      <c r="H118" s="168"/>
      <c r="I118" s="168"/>
      <c r="J118" s="168"/>
      <c r="K118" s="168"/>
      <c r="L118" s="168"/>
      <c r="M118" s="168"/>
    </row>
    <row r="119" spans="5:20">
      <c r="E119" s="62"/>
      <c r="F119" s="168" t="s">
        <v>148</v>
      </c>
      <c r="G119" s="168"/>
      <c r="H119" s="168"/>
      <c r="I119" s="168"/>
      <c r="J119" s="168" t="s">
        <v>149</v>
      </c>
      <c r="K119" s="168"/>
      <c r="L119" s="168"/>
      <c r="M119" s="168"/>
    </row>
    <row r="120" spans="5:20" ht="26.4">
      <c r="E120" s="63"/>
      <c r="F120" s="64" t="s">
        <v>150</v>
      </c>
      <c r="G120" s="64" t="s">
        <v>151</v>
      </c>
      <c r="H120" s="64" t="s">
        <v>152</v>
      </c>
      <c r="I120" s="64" t="s">
        <v>153</v>
      </c>
      <c r="J120" s="64" t="s">
        <v>150</v>
      </c>
      <c r="K120" s="64" t="s">
        <v>151</v>
      </c>
      <c r="L120" s="64" t="s">
        <v>152</v>
      </c>
      <c r="M120" s="64" t="s">
        <v>153</v>
      </c>
    </row>
    <row r="121" spans="5:20">
      <c r="E121" s="62" t="s">
        <v>16</v>
      </c>
      <c r="F121" s="65">
        <v>1929</v>
      </c>
      <c r="G121" s="65">
        <v>751</v>
      </c>
      <c r="H121" s="65">
        <f>F121-G121</f>
        <v>1178</v>
      </c>
      <c r="I121" s="66">
        <f>G121/F121</f>
        <v>0.38932089165370659</v>
      </c>
      <c r="J121" s="65">
        <v>421</v>
      </c>
      <c r="K121" s="65">
        <v>79</v>
      </c>
      <c r="L121" s="65">
        <f>J121-K121</f>
        <v>342</v>
      </c>
      <c r="M121" s="66">
        <f>K121/J121</f>
        <v>0.18764845605700711</v>
      </c>
    </row>
    <row r="122" spans="5:20">
      <c r="E122" s="62" t="s">
        <v>61</v>
      </c>
      <c r="F122" s="65">
        <v>1352</v>
      </c>
      <c r="G122" s="65">
        <v>407</v>
      </c>
      <c r="H122" s="65">
        <f>F122-G122</f>
        <v>945</v>
      </c>
      <c r="I122" s="66">
        <f>G122/F122</f>
        <v>0.30103550295857989</v>
      </c>
      <c r="J122" s="65">
        <v>409</v>
      </c>
      <c r="K122" s="65">
        <v>57</v>
      </c>
      <c r="L122" s="65">
        <f>J122-K122</f>
        <v>352</v>
      </c>
      <c r="M122" s="66">
        <f>K122/J122</f>
        <v>0.13936430317848411</v>
      </c>
    </row>
    <row r="123" spans="5:20">
      <c r="E123" s="62" t="s">
        <v>85</v>
      </c>
      <c r="F123" s="65">
        <v>1433</v>
      </c>
      <c r="G123" s="65">
        <v>415</v>
      </c>
      <c r="H123" s="65">
        <f>F123-G123</f>
        <v>1018</v>
      </c>
      <c r="I123" s="66">
        <f>G123/F123</f>
        <v>0.28960223307745986</v>
      </c>
      <c r="J123" s="65">
        <v>367</v>
      </c>
      <c r="K123" s="65">
        <v>64</v>
      </c>
      <c r="L123" s="65">
        <f>J123-K123</f>
        <v>303</v>
      </c>
      <c r="M123" s="66">
        <f>K123/J123</f>
        <v>0.17438692098092642</v>
      </c>
    </row>
    <row r="124" spans="5:20">
      <c r="E124" s="62" t="s">
        <v>109</v>
      </c>
      <c r="F124" s="65">
        <v>1940</v>
      </c>
      <c r="G124" s="65">
        <v>716</v>
      </c>
      <c r="H124" s="65">
        <f>F124-G124</f>
        <v>1224</v>
      </c>
      <c r="I124" s="66">
        <f>G124/F124</f>
        <v>0.36907216494845363</v>
      </c>
      <c r="J124" s="65">
        <v>457</v>
      </c>
      <c r="K124" s="65">
        <v>45</v>
      </c>
      <c r="L124" s="65">
        <f>J124-K124</f>
        <v>412</v>
      </c>
      <c r="M124" s="66">
        <f>K124/J124</f>
        <v>9.8468271334792121E-2</v>
      </c>
    </row>
    <row r="125" spans="5:20">
      <c r="E125" s="62" t="s">
        <v>138</v>
      </c>
      <c r="F125" s="62">
        <f>F121+F122+F123+F124</f>
        <v>6654</v>
      </c>
      <c r="G125" s="62">
        <f>G121+G122+G123+G124</f>
        <v>2289</v>
      </c>
      <c r="H125" s="62">
        <f>H121+H122+H123+H124</f>
        <v>4365</v>
      </c>
      <c r="I125" s="67">
        <f>G125/F125</f>
        <v>0.34400360685302073</v>
      </c>
      <c r="J125" s="62">
        <f>J121+J122+J123+J124</f>
        <v>1654</v>
      </c>
      <c r="K125" s="62">
        <f>K121+K122+K123+K124</f>
        <v>245</v>
      </c>
      <c r="L125" s="62">
        <f>L121+L122+L123+L124</f>
        <v>1409</v>
      </c>
      <c r="M125" s="67">
        <f>K125/J125</f>
        <v>0.14812575574365175</v>
      </c>
    </row>
    <row r="126" spans="5:20">
      <c r="E126" s="68" t="s">
        <v>154</v>
      </c>
      <c r="H126" s="69"/>
    </row>
    <row r="127" spans="5:20">
      <c r="E127" s="68" t="s">
        <v>155</v>
      </c>
      <c r="H127" s="69"/>
    </row>
    <row r="137" spans="1:21">
      <c r="A137" s="5" t="s">
        <v>135</v>
      </c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</row>
    <row r="138" spans="1:21">
      <c r="A138" s="5" t="s">
        <v>0</v>
      </c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</row>
    <row r="139" spans="1:21">
      <c r="A139" s="5" t="s">
        <v>1</v>
      </c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</row>
    <row r="140" spans="1:21">
      <c r="A140" s="12" t="s">
        <v>175</v>
      </c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</row>
    <row r="141" spans="1:21">
      <c r="A141" s="153" t="s">
        <v>3</v>
      </c>
      <c r="B141" s="153"/>
      <c r="C141" s="153"/>
      <c r="D141" s="153"/>
      <c r="E141" s="153"/>
      <c r="F141" s="12" t="s">
        <v>156</v>
      </c>
      <c r="G141" s="12"/>
      <c r="H141" s="12"/>
      <c r="I141" s="12"/>
      <c r="J141" s="12"/>
      <c r="K141" s="12"/>
      <c r="L141" s="12"/>
      <c r="M141" s="12"/>
      <c r="N141" s="12" t="s">
        <v>157</v>
      </c>
      <c r="O141" s="12"/>
      <c r="P141" s="12"/>
      <c r="Q141" s="12"/>
      <c r="R141" s="12"/>
      <c r="S141" s="12"/>
      <c r="T141" s="12"/>
      <c r="U141" s="12"/>
    </row>
    <row r="142" spans="1:21">
      <c r="A142" s="153"/>
      <c r="B142" s="153"/>
      <c r="C142" s="153"/>
      <c r="D142" s="153"/>
      <c r="E142" s="153"/>
      <c r="F142" s="12" t="s">
        <v>158</v>
      </c>
      <c r="G142" s="12"/>
      <c r="H142" s="12"/>
      <c r="I142" s="12"/>
      <c r="J142" s="12" t="s">
        <v>159</v>
      </c>
      <c r="K142" s="12"/>
      <c r="L142" s="12"/>
      <c r="M142" s="12"/>
      <c r="N142" s="12" t="s">
        <v>158</v>
      </c>
      <c r="O142" s="12"/>
      <c r="P142" s="12"/>
      <c r="Q142" s="12"/>
      <c r="R142" s="12" t="s">
        <v>159</v>
      </c>
      <c r="S142" s="12"/>
      <c r="T142" s="12"/>
      <c r="U142" s="12"/>
    </row>
    <row r="143" spans="1:21" ht="17.399999999999999">
      <c r="A143" s="169" t="s">
        <v>16</v>
      </c>
      <c r="B143" s="169"/>
      <c r="C143" s="169"/>
      <c r="D143" s="169"/>
      <c r="E143" s="169"/>
      <c r="F143" s="70">
        <f t="shared" ref="F143:G147" si="14">F96+J96</f>
        <v>413</v>
      </c>
      <c r="G143" s="70">
        <f t="shared" si="14"/>
        <v>321</v>
      </c>
      <c r="H143" s="70">
        <f>F143-G143</f>
        <v>92</v>
      </c>
      <c r="I143" s="71">
        <f>G143/F143</f>
        <v>0.77723970944309928</v>
      </c>
      <c r="J143" s="72">
        <f t="shared" ref="J143:K147" si="15">F121</f>
        <v>1929</v>
      </c>
      <c r="K143" s="72">
        <f t="shared" si="15"/>
        <v>751</v>
      </c>
      <c r="L143" s="73">
        <f>J143-K143</f>
        <v>1178</v>
      </c>
      <c r="M143" s="71">
        <f>K143/J143</f>
        <v>0.38932089165370659</v>
      </c>
      <c r="N143" s="70">
        <f t="shared" ref="N143:O147" si="16">N96+R96</f>
        <v>106</v>
      </c>
      <c r="O143" s="70">
        <f t="shared" si="16"/>
        <v>49</v>
      </c>
      <c r="P143" s="70">
        <f>N143-O143</f>
        <v>57</v>
      </c>
      <c r="Q143" s="71">
        <f>O143/N143</f>
        <v>0.46226415094339623</v>
      </c>
      <c r="R143" s="72">
        <f t="shared" ref="R143:S147" si="17">J121</f>
        <v>421</v>
      </c>
      <c r="S143" s="72">
        <f t="shared" si="17"/>
        <v>79</v>
      </c>
      <c r="T143" s="73">
        <f>R143-S143</f>
        <v>342</v>
      </c>
      <c r="U143" s="71">
        <f>S143/R143</f>
        <v>0.18764845605700711</v>
      </c>
    </row>
    <row r="144" spans="1:21" ht="17.399999999999999">
      <c r="A144" s="170" t="s">
        <v>61</v>
      </c>
      <c r="B144" s="170"/>
      <c r="C144" s="170"/>
      <c r="D144" s="170"/>
      <c r="E144" s="170"/>
      <c r="F144" s="74">
        <f t="shared" si="14"/>
        <v>182</v>
      </c>
      <c r="G144" s="74">
        <f t="shared" si="14"/>
        <v>152</v>
      </c>
      <c r="H144" s="74">
        <f>F144-G144</f>
        <v>30</v>
      </c>
      <c r="I144" s="75">
        <f>G144/F144</f>
        <v>0.8351648351648352</v>
      </c>
      <c r="J144" s="76">
        <f t="shared" si="15"/>
        <v>1352</v>
      </c>
      <c r="K144" s="76">
        <f t="shared" si="15"/>
        <v>407</v>
      </c>
      <c r="L144" s="77">
        <f>J144-K144</f>
        <v>945</v>
      </c>
      <c r="M144" s="75">
        <f>K144/J144</f>
        <v>0.30103550295857989</v>
      </c>
      <c r="N144" s="74">
        <f t="shared" si="16"/>
        <v>20</v>
      </c>
      <c r="O144" s="74">
        <f t="shared" si="16"/>
        <v>11</v>
      </c>
      <c r="P144" s="74">
        <f>N144-O144</f>
        <v>9</v>
      </c>
      <c r="Q144" s="75">
        <f>O144/N144</f>
        <v>0.55000000000000004</v>
      </c>
      <c r="R144" s="76">
        <f t="shared" si="17"/>
        <v>409</v>
      </c>
      <c r="S144" s="76">
        <f t="shared" si="17"/>
        <v>57</v>
      </c>
      <c r="T144" s="77">
        <f>R144-S144</f>
        <v>352</v>
      </c>
      <c r="U144" s="75">
        <f>S144/R144</f>
        <v>0.13936430317848411</v>
      </c>
    </row>
    <row r="145" spans="1:21" ht="17.399999999999999">
      <c r="A145" s="171" t="s">
        <v>85</v>
      </c>
      <c r="B145" s="171"/>
      <c r="C145" s="171"/>
      <c r="D145" s="171"/>
      <c r="E145" s="171"/>
      <c r="F145" s="78">
        <f t="shared" si="14"/>
        <v>167</v>
      </c>
      <c r="G145" s="78">
        <f t="shared" si="14"/>
        <v>131</v>
      </c>
      <c r="H145" s="78">
        <f>F145-G145</f>
        <v>36</v>
      </c>
      <c r="I145" s="79">
        <f>G145/F145</f>
        <v>0.78443113772455086</v>
      </c>
      <c r="J145" s="80">
        <f t="shared" si="15"/>
        <v>1433</v>
      </c>
      <c r="K145" s="80">
        <f t="shared" si="15"/>
        <v>415</v>
      </c>
      <c r="L145" s="81">
        <f>J145-K145</f>
        <v>1018</v>
      </c>
      <c r="M145" s="79">
        <f>K145/J145</f>
        <v>0.28960223307745986</v>
      </c>
      <c r="N145" s="78">
        <f t="shared" si="16"/>
        <v>20</v>
      </c>
      <c r="O145" s="78">
        <f t="shared" si="16"/>
        <v>13</v>
      </c>
      <c r="P145" s="78">
        <f>N145-O145</f>
        <v>7</v>
      </c>
      <c r="Q145" s="79">
        <f>O145/N145</f>
        <v>0.65</v>
      </c>
      <c r="R145" s="80">
        <f t="shared" si="17"/>
        <v>367</v>
      </c>
      <c r="S145" s="80">
        <f t="shared" si="17"/>
        <v>64</v>
      </c>
      <c r="T145" s="81">
        <f>R145-S145</f>
        <v>303</v>
      </c>
      <c r="U145" s="79">
        <f>S145/R145</f>
        <v>0.17438692098092642</v>
      </c>
    </row>
    <row r="146" spans="1:21" ht="17.399999999999999">
      <c r="A146" s="172" t="s">
        <v>109</v>
      </c>
      <c r="B146" s="172"/>
      <c r="C146" s="172"/>
      <c r="D146" s="172"/>
      <c r="E146" s="172"/>
      <c r="F146" s="82">
        <f t="shared" si="14"/>
        <v>176</v>
      </c>
      <c r="G146" s="82">
        <f t="shared" si="14"/>
        <v>112</v>
      </c>
      <c r="H146" s="82">
        <f>F146-G146</f>
        <v>64</v>
      </c>
      <c r="I146" s="83">
        <f>G146/F146</f>
        <v>0.63636363636363635</v>
      </c>
      <c r="J146" s="84">
        <f t="shared" si="15"/>
        <v>1940</v>
      </c>
      <c r="K146" s="84">
        <f t="shared" si="15"/>
        <v>716</v>
      </c>
      <c r="L146" s="85">
        <f>J146-K146</f>
        <v>1224</v>
      </c>
      <c r="M146" s="83">
        <f>K146/J146</f>
        <v>0.36907216494845363</v>
      </c>
      <c r="N146" s="82">
        <f t="shared" si="16"/>
        <v>29</v>
      </c>
      <c r="O146" s="82">
        <f t="shared" si="16"/>
        <v>11</v>
      </c>
      <c r="P146" s="82">
        <f>N146-O146</f>
        <v>18</v>
      </c>
      <c r="Q146" s="83">
        <f>O146/N146</f>
        <v>0.37931034482758619</v>
      </c>
      <c r="R146" s="84">
        <f t="shared" si="17"/>
        <v>457</v>
      </c>
      <c r="S146" s="84">
        <f t="shared" si="17"/>
        <v>45</v>
      </c>
      <c r="T146" s="85">
        <f>R146-S146</f>
        <v>412</v>
      </c>
      <c r="U146" s="83">
        <f>S146/R146</f>
        <v>9.8468271334792121E-2</v>
      </c>
    </row>
    <row r="147" spans="1:21" ht="21">
      <c r="A147" s="158" t="s">
        <v>138</v>
      </c>
      <c r="B147" s="158"/>
      <c r="C147" s="158"/>
      <c r="D147" s="158"/>
      <c r="E147" s="158"/>
      <c r="F147" s="86">
        <f t="shared" si="14"/>
        <v>938</v>
      </c>
      <c r="G147" s="86">
        <f t="shared" si="14"/>
        <v>716</v>
      </c>
      <c r="H147" s="86">
        <f>F147-G147</f>
        <v>222</v>
      </c>
      <c r="I147" s="87">
        <f>G147/F147</f>
        <v>0.76332622601279321</v>
      </c>
      <c r="J147" s="88">
        <f t="shared" si="15"/>
        <v>6654</v>
      </c>
      <c r="K147" s="88">
        <f t="shared" si="15"/>
        <v>2289</v>
      </c>
      <c r="L147" s="89">
        <f>J147-K147</f>
        <v>4365</v>
      </c>
      <c r="M147" s="87">
        <f>K147/J147</f>
        <v>0.34400360685302073</v>
      </c>
      <c r="N147" s="86">
        <f t="shared" si="16"/>
        <v>175</v>
      </c>
      <c r="O147" s="86">
        <f t="shared" si="16"/>
        <v>84</v>
      </c>
      <c r="P147" s="86">
        <f>N147-O147</f>
        <v>91</v>
      </c>
      <c r="Q147" s="87">
        <f>O147/N147</f>
        <v>0.48</v>
      </c>
      <c r="R147" s="88">
        <f t="shared" si="17"/>
        <v>1654</v>
      </c>
      <c r="S147" s="88">
        <f t="shared" si="17"/>
        <v>245</v>
      </c>
      <c r="T147" s="89">
        <f>R147-S147</f>
        <v>1409</v>
      </c>
      <c r="U147" s="87">
        <f>S147/R147</f>
        <v>0.14812575574365175</v>
      </c>
    </row>
  </sheetData>
  <mergeCells count="116">
    <mergeCell ref="A143:E143"/>
    <mergeCell ref="A144:E144"/>
    <mergeCell ref="A145:E145"/>
    <mergeCell ref="A146:E146"/>
    <mergeCell ref="A147:E147"/>
    <mergeCell ref="E116:T116"/>
    <mergeCell ref="E118:M118"/>
    <mergeCell ref="F119:I119"/>
    <mergeCell ref="J119:M119"/>
    <mergeCell ref="A137:U137"/>
    <mergeCell ref="A138:U138"/>
    <mergeCell ref="A139:U139"/>
    <mergeCell ref="A140:U140"/>
    <mergeCell ref="A141:E142"/>
    <mergeCell ref="F141:M141"/>
    <mergeCell ref="N141:U141"/>
    <mergeCell ref="F142:I142"/>
    <mergeCell ref="J142:M142"/>
    <mergeCell ref="N142:Q142"/>
    <mergeCell ref="R142:U142"/>
    <mergeCell ref="E114:H114"/>
    <mergeCell ref="I114:K114"/>
    <mergeCell ref="L114:N114"/>
    <mergeCell ref="O114:Q114"/>
    <mergeCell ref="R114:T114"/>
    <mergeCell ref="E115:H115"/>
    <mergeCell ref="I115:K115"/>
    <mergeCell ref="L115:N115"/>
    <mergeCell ref="O115:Q115"/>
    <mergeCell ref="R115:T115"/>
    <mergeCell ref="A100:E100"/>
    <mergeCell ref="A101:E101"/>
    <mergeCell ref="E111:T111"/>
    <mergeCell ref="E112:H112"/>
    <mergeCell ref="I112:K112"/>
    <mergeCell ref="L112:N112"/>
    <mergeCell ref="O112:Q112"/>
    <mergeCell ref="R112:T112"/>
    <mergeCell ref="E113:H113"/>
    <mergeCell ref="I113:K113"/>
    <mergeCell ref="L113:N113"/>
    <mergeCell ref="O113:Q113"/>
    <mergeCell ref="R113:T113"/>
    <mergeCell ref="V93:Y94"/>
    <mergeCell ref="F94:I94"/>
    <mergeCell ref="J94:M94"/>
    <mergeCell ref="N94:Q94"/>
    <mergeCell ref="R94:U94"/>
    <mergeCell ref="A96:E96"/>
    <mergeCell ref="A97:E97"/>
    <mergeCell ref="A98:E98"/>
    <mergeCell ref="A99:E99"/>
    <mergeCell ref="A85:E85"/>
    <mergeCell ref="A86:E86"/>
    <mergeCell ref="A87:E87"/>
    <mergeCell ref="A89:U89"/>
    <mergeCell ref="A90:U90"/>
    <mergeCell ref="A91:U91"/>
    <mergeCell ref="A92:U92"/>
    <mergeCell ref="A93:E95"/>
    <mergeCell ref="F93:M93"/>
    <mergeCell ref="N93:U93"/>
    <mergeCell ref="A70:E70"/>
    <mergeCell ref="A71:A84"/>
    <mergeCell ref="B71:B74"/>
    <mergeCell ref="C71:C72"/>
    <mergeCell ref="C73:C74"/>
    <mergeCell ref="B75:B79"/>
    <mergeCell ref="C75:C78"/>
    <mergeCell ref="B80:B81"/>
    <mergeCell ref="B83:B84"/>
    <mergeCell ref="C83:C84"/>
    <mergeCell ref="A53:E53"/>
    <mergeCell ref="A54:A69"/>
    <mergeCell ref="B54:B55"/>
    <mergeCell ref="C54:C55"/>
    <mergeCell ref="B56:B59"/>
    <mergeCell ref="C56:C59"/>
    <mergeCell ref="B60:B61"/>
    <mergeCell ref="C60:C61"/>
    <mergeCell ref="B63:B69"/>
    <mergeCell ref="C63:C68"/>
    <mergeCell ref="A37:E37"/>
    <mergeCell ref="A38:A52"/>
    <mergeCell ref="B38:B40"/>
    <mergeCell ref="C38:C39"/>
    <mergeCell ref="B41:B43"/>
    <mergeCell ref="C41:C43"/>
    <mergeCell ref="B44:B46"/>
    <mergeCell ref="C45:C46"/>
    <mergeCell ref="B47:B51"/>
    <mergeCell ref="C47:C51"/>
    <mergeCell ref="A7:A36"/>
    <mergeCell ref="B8:B25"/>
    <mergeCell ref="C9:C12"/>
    <mergeCell ref="C13:C23"/>
    <mergeCell ref="B26:B30"/>
    <mergeCell ref="C27:C30"/>
    <mergeCell ref="B32:B33"/>
    <mergeCell ref="C32:C33"/>
    <mergeCell ref="B34:B35"/>
    <mergeCell ref="C34:C35"/>
    <mergeCell ref="A1:U1"/>
    <mergeCell ref="A2:U2"/>
    <mergeCell ref="A3:U3"/>
    <mergeCell ref="A4:A6"/>
    <mergeCell ref="B4:B6"/>
    <mergeCell ref="C4:C6"/>
    <mergeCell ref="D4:D6"/>
    <mergeCell ref="E4:E6"/>
    <mergeCell ref="F4:M4"/>
    <mergeCell ref="N4:U4"/>
    <mergeCell ref="F5:I5"/>
    <mergeCell ref="J5:M5"/>
    <mergeCell ref="N5:Q5"/>
    <mergeCell ref="R5:U5"/>
  </mergeCell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7"/>
  <sheetViews>
    <sheetView zoomScale="82" zoomScaleNormal="82" workbookViewId="0"/>
  </sheetViews>
  <sheetFormatPr defaultRowHeight="13.8"/>
  <cols>
    <col min="1" max="4" width="9" customWidth="1"/>
    <col min="5" max="5" width="49.19921875" customWidth="1"/>
    <col min="6" max="64" width="9" customWidth="1"/>
    <col min="65" max="1025" width="10.5" customWidth="1"/>
  </cols>
  <sheetData>
    <row r="1" spans="1:2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</row>
    <row r="2" spans="1:2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</row>
    <row r="3" spans="1:21">
      <c r="A3" s="12" t="s">
        <v>178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</row>
    <row r="4" spans="1:21">
      <c r="A4" s="11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9" t="s">
        <v>8</v>
      </c>
      <c r="G4" s="9"/>
      <c r="H4" s="9"/>
      <c r="I4" s="9"/>
      <c r="J4" s="9"/>
      <c r="K4" s="9"/>
      <c r="L4" s="9"/>
      <c r="M4" s="9"/>
      <c r="N4" s="9" t="s">
        <v>9</v>
      </c>
      <c r="O4" s="9"/>
      <c r="P4" s="9"/>
      <c r="Q4" s="9"/>
      <c r="R4" s="9"/>
      <c r="S4" s="9"/>
      <c r="T4" s="9"/>
      <c r="U4" s="9"/>
    </row>
    <row r="5" spans="1:21">
      <c r="A5" s="11"/>
      <c r="B5" s="10"/>
      <c r="C5" s="10"/>
      <c r="D5" s="10"/>
      <c r="E5" s="10"/>
      <c r="F5" s="9" t="s">
        <v>10</v>
      </c>
      <c r="G5" s="9"/>
      <c r="H5" s="9"/>
      <c r="I5" s="9"/>
      <c r="J5" s="9" t="s">
        <v>11</v>
      </c>
      <c r="K5" s="9"/>
      <c r="L5" s="9"/>
      <c r="M5" s="9"/>
      <c r="N5" s="9" t="s">
        <v>10</v>
      </c>
      <c r="O5" s="9"/>
      <c r="P5" s="9"/>
      <c r="Q5" s="9"/>
      <c r="R5" s="9" t="s">
        <v>11</v>
      </c>
      <c r="S5" s="9"/>
      <c r="T5" s="9"/>
      <c r="U5" s="9"/>
    </row>
    <row r="6" spans="1:21">
      <c r="A6" s="11"/>
      <c r="B6" s="10"/>
      <c r="C6" s="10"/>
      <c r="D6" s="10"/>
      <c r="E6" s="10"/>
      <c r="F6" s="18" t="s">
        <v>12</v>
      </c>
      <c r="G6" s="18" t="s">
        <v>13</v>
      </c>
      <c r="H6" s="18" t="s">
        <v>14</v>
      </c>
      <c r="I6" s="18" t="s">
        <v>15</v>
      </c>
      <c r="J6" s="18" t="s">
        <v>12</v>
      </c>
      <c r="K6" s="18" t="s">
        <v>13</v>
      </c>
      <c r="L6" s="18" t="s">
        <v>14</v>
      </c>
      <c r="M6" s="18" t="s">
        <v>15</v>
      </c>
      <c r="N6" s="18" t="s">
        <v>12</v>
      </c>
      <c r="O6" s="18" t="s">
        <v>13</v>
      </c>
      <c r="P6" s="18" t="s">
        <v>14</v>
      </c>
      <c r="Q6" s="18" t="s">
        <v>15</v>
      </c>
      <c r="R6" s="18" t="s">
        <v>12</v>
      </c>
      <c r="S6" s="18" t="s">
        <v>13</v>
      </c>
      <c r="T6" s="18" t="s">
        <v>14</v>
      </c>
      <c r="U6" s="18" t="s">
        <v>15</v>
      </c>
    </row>
    <row r="7" spans="1:21">
      <c r="A7" s="8" t="s">
        <v>16</v>
      </c>
      <c r="B7" s="19">
        <v>1</v>
      </c>
      <c r="C7" s="20" t="s">
        <v>17</v>
      </c>
      <c r="D7" s="20">
        <v>13669</v>
      </c>
      <c r="E7" s="21" t="s">
        <v>18</v>
      </c>
      <c r="F7" s="22">
        <v>14</v>
      </c>
      <c r="G7" s="23">
        <v>14</v>
      </c>
      <c r="H7" s="22">
        <f>F7-G7</f>
        <v>0</v>
      </c>
      <c r="I7" s="24">
        <f>G7/F7</f>
        <v>1</v>
      </c>
      <c r="J7" s="24"/>
      <c r="K7" s="23"/>
      <c r="L7" s="22"/>
      <c r="M7" s="24"/>
      <c r="N7" s="22"/>
      <c r="O7" s="23"/>
      <c r="P7" s="22"/>
      <c r="Q7" s="24"/>
      <c r="R7" s="22"/>
      <c r="S7" s="23"/>
      <c r="T7" s="22"/>
      <c r="U7" s="24"/>
    </row>
    <row r="8" spans="1:21">
      <c r="A8" s="8"/>
      <c r="B8" s="7">
        <v>2</v>
      </c>
      <c r="C8" s="20" t="s">
        <v>19</v>
      </c>
      <c r="D8" s="20">
        <v>1401</v>
      </c>
      <c r="E8" s="21" t="s">
        <v>20</v>
      </c>
      <c r="F8" s="22">
        <v>29</v>
      </c>
      <c r="G8" s="23">
        <v>29</v>
      </c>
      <c r="H8" s="22">
        <f>F8-G8</f>
        <v>0</v>
      </c>
      <c r="I8" s="24">
        <f>G8/F8</f>
        <v>1</v>
      </c>
      <c r="J8" s="25">
        <v>1</v>
      </c>
      <c r="K8" s="23"/>
      <c r="L8" s="22">
        <f>J8-K8</f>
        <v>1</v>
      </c>
      <c r="M8" s="24">
        <f>K8/J8</f>
        <v>0</v>
      </c>
      <c r="N8" s="22">
        <v>10</v>
      </c>
      <c r="O8" s="23">
        <v>10</v>
      </c>
      <c r="P8" s="22">
        <f>N8-O8</f>
        <v>0</v>
      </c>
      <c r="Q8" s="24">
        <f>O8/N8</f>
        <v>1</v>
      </c>
      <c r="R8" s="22"/>
      <c r="S8" s="23"/>
      <c r="T8" s="22"/>
      <c r="U8" s="24"/>
    </row>
    <row r="9" spans="1:21">
      <c r="A9" s="8"/>
      <c r="B9" s="7"/>
      <c r="C9" s="6" t="s">
        <v>21</v>
      </c>
      <c r="D9" s="20">
        <v>1472</v>
      </c>
      <c r="E9" s="21" t="s">
        <v>22</v>
      </c>
      <c r="F9" s="22">
        <v>0</v>
      </c>
      <c r="G9" s="23"/>
      <c r="H9" s="22">
        <f>F9-G9</f>
        <v>0</v>
      </c>
      <c r="I9" s="24"/>
      <c r="J9" s="25">
        <v>0</v>
      </c>
      <c r="K9" s="23"/>
      <c r="L9" s="22">
        <f>J9-K9</f>
        <v>0</v>
      </c>
      <c r="M9" s="24"/>
      <c r="N9" s="22"/>
      <c r="O9" s="23"/>
      <c r="P9" s="22"/>
      <c r="Q9" s="24"/>
      <c r="R9" s="22"/>
      <c r="S9" s="23"/>
      <c r="T9" s="22"/>
      <c r="U9" s="24"/>
    </row>
    <row r="10" spans="1:21">
      <c r="A10" s="8"/>
      <c r="B10" s="7"/>
      <c r="C10" s="6"/>
      <c r="D10" s="20">
        <v>1441</v>
      </c>
      <c r="E10" s="21" t="s">
        <v>23</v>
      </c>
      <c r="F10" s="22"/>
      <c r="G10" s="23"/>
      <c r="H10" s="22"/>
      <c r="I10" s="24"/>
      <c r="J10" s="25"/>
      <c r="K10" s="23"/>
      <c r="L10" s="22"/>
      <c r="M10" s="24"/>
      <c r="N10" s="22">
        <v>10</v>
      </c>
      <c r="O10" s="23">
        <v>9</v>
      </c>
      <c r="P10" s="22">
        <f>N10-O10</f>
        <v>1</v>
      </c>
      <c r="Q10" s="24">
        <f>O10/N10</f>
        <v>0.9</v>
      </c>
      <c r="R10" s="22"/>
      <c r="S10" s="23"/>
      <c r="T10" s="22"/>
      <c r="U10" s="24"/>
    </row>
    <row r="11" spans="1:21">
      <c r="A11" s="8"/>
      <c r="B11" s="7"/>
      <c r="C11" s="6"/>
      <c r="D11" s="20">
        <v>1529</v>
      </c>
      <c r="E11" s="21" t="s">
        <v>24</v>
      </c>
      <c r="F11" s="22">
        <v>45</v>
      </c>
      <c r="G11" s="23">
        <v>44</v>
      </c>
      <c r="H11" s="22">
        <f t="shared" ref="H11:H17" si="0">F11-G11</f>
        <v>1</v>
      </c>
      <c r="I11" s="24">
        <f t="shared" ref="I11:I17" si="1">G11/F11</f>
        <v>0.97777777777777775</v>
      </c>
      <c r="J11" s="25"/>
      <c r="K11" s="23"/>
      <c r="L11" s="22"/>
      <c r="M11" s="24"/>
      <c r="N11" s="22"/>
      <c r="O11" s="23"/>
      <c r="P11" s="22"/>
      <c r="Q11" s="24"/>
      <c r="R11" s="22"/>
      <c r="S11" s="23"/>
      <c r="T11" s="22"/>
      <c r="U11" s="24"/>
    </row>
    <row r="12" spans="1:21">
      <c r="A12" s="8"/>
      <c r="B12" s="7"/>
      <c r="C12" s="6"/>
      <c r="D12" s="20">
        <v>1482</v>
      </c>
      <c r="E12" s="21" t="s">
        <v>25</v>
      </c>
      <c r="F12" s="22">
        <v>32</v>
      </c>
      <c r="G12" s="23">
        <v>30</v>
      </c>
      <c r="H12" s="22">
        <f t="shared" si="0"/>
        <v>2</v>
      </c>
      <c r="I12" s="24">
        <f t="shared" si="1"/>
        <v>0.9375</v>
      </c>
      <c r="J12" s="25"/>
      <c r="K12" s="23"/>
      <c r="L12" s="22"/>
      <c r="M12" s="24"/>
      <c r="N12" s="22">
        <v>25</v>
      </c>
      <c r="O12" s="23">
        <v>1</v>
      </c>
      <c r="P12" s="22">
        <f>N12-O12</f>
        <v>24</v>
      </c>
      <c r="Q12" s="24">
        <f>O12/N12</f>
        <v>0.04</v>
      </c>
      <c r="R12" s="22"/>
      <c r="S12" s="23"/>
      <c r="T12" s="22"/>
      <c r="U12" s="24"/>
    </row>
    <row r="13" spans="1:21">
      <c r="A13" s="8"/>
      <c r="B13" s="7"/>
      <c r="C13" s="6" t="s">
        <v>26</v>
      </c>
      <c r="D13" s="20"/>
      <c r="E13" s="21" t="s">
        <v>27</v>
      </c>
      <c r="F13" s="22">
        <v>30</v>
      </c>
      <c r="G13" s="23">
        <v>30</v>
      </c>
      <c r="H13" s="22">
        <f t="shared" si="0"/>
        <v>0</v>
      </c>
      <c r="I13" s="24">
        <f t="shared" si="1"/>
        <v>1</v>
      </c>
      <c r="J13" s="25">
        <v>0</v>
      </c>
      <c r="K13" s="23"/>
      <c r="L13" s="22">
        <f>J13-K13</f>
        <v>0</v>
      </c>
      <c r="M13" s="24"/>
      <c r="N13" s="22"/>
      <c r="O13" s="23"/>
      <c r="P13" s="22"/>
      <c r="Q13" s="24"/>
      <c r="R13" s="22"/>
      <c r="S13" s="23"/>
      <c r="T13" s="22"/>
      <c r="U13" s="24"/>
    </row>
    <row r="14" spans="1:21">
      <c r="A14" s="8"/>
      <c r="B14" s="7"/>
      <c r="C14" s="6"/>
      <c r="D14" s="20"/>
      <c r="E14" s="21" t="s">
        <v>28</v>
      </c>
      <c r="F14" s="22">
        <v>10</v>
      </c>
      <c r="G14" s="23">
        <v>8</v>
      </c>
      <c r="H14" s="22">
        <f t="shared" si="0"/>
        <v>2</v>
      </c>
      <c r="I14" s="24">
        <f t="shared" si="1"/>
        <v>0.8</v>
      </c>
      <c r="J14" s="25"/>
      <c r="K14" s="23"/>
      <c r="L14" s="22"/>
      <c r="M14" s="24"/>
      <c r="N14" s="22"/>
      <c r="O14" s="23"/>
      <c r="P14" s="22"/>
      <c r="Q14" s="24"/>
      <c r="R14" s="22"/>
      <c r="S14" s="23"/>
      <c r="T14" s="22"/>
      <c r="U14" s="24"/>
    </row>
    <row r="15" spans="1:21">
      <c r="A15" s="8"/>
      <c r="B15" s="7"/>
      <c r="C15" s="6"/>
      <c r="D15" s="20"/>
      <c r="E15" s="21" t="s">
        <v>29</v>
      </c>
      <c r="F15" s="22">
        <v>2</v>
      </c>
      <c r="G15" s="23">
        <v>1</v>
      </c>
      <c r="H15" s="22">
        <f t="shared" si="0"/>
        <v>1</v>
      </c>
      <c r="I15" s="24">
        <f t="shared" si="1"/>
        <v>0.5</v>
      </c>
      <c r="J15" s="25"/>
      <c r="K15" s="23"/>
      <c r="L15" s="22"/>
      <c r="M15" s="24"/>
      <c r="N15" s="22"/>
      <c r="O15" s="23"/>
      <c r="P15" s="22"/>
      <c r="Q15" s="24"/>
      <c r="R15" s="22"/>
      <c r="S15" s="23"/>
      <c r="T15" s="22"/>
      <c r="U15" s="24"/>
    </row>
    <row r="16" spans="1:21">
      <c r="A16" s="8"/>
      <c r="B16" s="7"/>
      <c r="C16" s="6"/>
      <c r="D16" s="20"/>
      <c r="E16" s="21" t="s">
        <v>30</v>
      </c>
      <c r="F16" s="22">
        <v>23</v>
      </c>
      <c r="G16" s="23">
        <v>15</v>
      </c>
      <c r="H16" s="22">
        <f t="shared" si="0"/>
        <v>8</v>
      </c>
      <c r="I16" s="24">
        <f t="shared" si="1"/>
        <v>0.65217391304347827</v>
      </c>
      <c r="J16" s="25"/>
      <c r="K16" s="23"/>
      <c r="L16" s="22"/>
      <c r="M16" s="24"/>
      <c r="N16" s="22"/>
      <c r="O16" s="23"/>
      <c r="P16" s="22"/>
      <c r="Q16" s="24"/>
      <c r="R16" s="22"/>
      <c r="S16" s="23"/>
      <c r="T16" s="22"/>
      <c r="U16" s="24"/>
    </row>
    <row r="17" spans="1:21">
      <c r="A17" s="8"/>
      <c r="B17" s="7"/>
      <c r="C17" s="6"/>
      <c r="D17" s="20"/>
      <c r="E17" s="21" t="s">
        <v>31</v>
      </c>
      <c r="F17" s="22">
        <v>30</v>
      </c>
      <c r="G17" s="23">
        <v>27</v>
      </c>
      <c r="H17" s="22">
        <f t="shared" si="0"/>
        <v>3</v>
      </c>
      <c r="I17" s="24">
        <f t="shared" si="1"/>
        <v>0.9</v>
      </c>
      <c r="J17" s="25"/>
      <c r="K17" s="23"/>
      <c r="L17" s="22"/>
      <c r="M17" s="24"/>
      <c r="N17" s="22">
        <v>2</v>
      </c>
      <c r="O17" s="23"/>
      <c r="P17" s="22">
        <f>N17-O17</f>
        <v>2</v>
      </c>
      <c r="Q17" s="24">
        <f>O17/N17</f>
        <v>0</v>
      </c>
      <c r="R17" s="22"/>
      <c r="S17" s="23"/>
      <c r="T17" s="22"/>
      <c r="U17" s="24"/>
    </row>
    <row r="18" spans="1:21">
      <c r="A18" s="8"/>
      <c r="B18" s="7"/>
      <c r="C18" s="6"/>
      <c r="D18" s="20"/>
      <c r="E18" s="21" t="s">
        <v>32</v>
      </c>
      <c r="F18" s="22"/>
      <c r="G18" s="23"/>
      <c r="H18" s="22"/>
      <c r="I18" s="24"/>
      <c r="J18" s="25"/>
      <c r="K18" s="23"/>
      <c r="L18" s="22"/>
      <c r="M18" s="24"/>
      <c r="N18" s="22">
        <v>34</v>
      </c>
      <c r="O18" s="23">
        <v>15</v>
      </c>
      <c r="P18" s="22">
        <f>N18-O18</f>
        <v>19</v>
      </c>
      <c r="Q18" s="24">
        <f>O18/N18</f>
        <v>0.44117647058823528</v>
      </c>
      <c r="R18" s="22"/>
      <c r="S18" s="23"/>
      <c r="T18" s="22"/>
      <c r="U18" s="24"/>
    </row>
    <row r="19" spans="1:21">
      <c r="A19" s="8"/>
      <c r="B19" s="7"/>
      <c r="C19" s="6"/>
      <c r="D19" s="20"/>
      <c r="E19" s="21" t="s">
        <v>33</v>
      </c>
      <c r="F19" s="22">
        <v>29</v>
      </c>
      <c r="G19" s="23">
        <v>25</v>
      </c>
      <c r="H19" s="22">
        <f t="shared" ref="H19:H26" si="2">F19-G19</f>
        <v>4</v>
      </c>
      <c r="I19" s="24">
        <f t="shared" ref="I19:I26" si="3">G19/F19</f>
        <v>0.86206896551724133</v>
      </c>
      <c r="J19" s="25"/>
      <c r="K19" s="23"/>
      <c r="L19" s="22"/>
      <c r="M19" s="24"/>
      <c r="N19" s="22"/>
      <c r="O19" s="23"/>
      <c r="P19" s="22"/>
      <c r="Q19" s="24"/>
      <c r="R19" s="22"/>
      <c r="S19" s="23"/>
      <c r="T19" s="22"/>
      <c r="U19" s="24"/>
    </row>
    <row r="20" spans="1:21">
      <c r="A20" s="8"/>
      <c r="B20" s="7"/>
      <c r="C20" s="6"/>
      <c r="D20" s="20"/>
      <c r="E20" s="21" t="s">
        <v>34</v>
      </c>
      <c r="F20" s="22">
        <v>10</v>
      </c>
      <c r="G20" s="23">
        <v>5</v>
      </c>
      <c r="H20" s="22">
        <f t="shared" si="2"/>
        <v>5</v>
      </c>
      <c r="I20" s="24">
        <f t="shared" si="3"/>
        <v>0.5</v>
      </c>
      <c r="J20" s="25"/>
      <c r="K20" s="23"/>
      <c r="L20" s="22"/>
      <c r="M20" s="24"/>
      <c r="N20" s="22"/>
      <c r="O20" s="23"/>
      <c r="P20" s="22"/>
      <c r="Q20" s="24"/>
      <c r="R20" s="22"/>
      <c r="S20" s="23"/>
      <c r="T20" s="22"/>
      <c r="U20" s="24"/>
    </row>
    <row r="21" spans="1:21">
      <c r="A21" s="8"/>
      <c r="B21" s="7"/>
      <c r="C21" s="6"/>
      <c r="D21" s="20"/>
      <c r="E21" s="21" t="s">
        <v>35</v>
      </c>
      <c r="F21" s="22">
        <v>8</v>
      </c>
      <c r="G21" s="23">
        <v>1</v>
      </c>
      <c r="H21" s="22">
        <f t="shared" si="2"/>
        <v>7</v>
      </c>
      <c r="I21" s="24">
        <f t="shared" si="3"/>
        <v>0.125</v>
      </c>
      <c r="J21" s="25"/>
      <c r="K21" s="23"/>
      <c r="L21" s="22"/>
      <c r="M21" s="24"/>
      <c r="N21" s="22"/>
      <c r="O21" s="23"/>
      <c r="P21" s="22"/>
      <c r="Q21" s="24"/>
      <c r="R21" s="22"/>
      <c r="S21" s="23"/>
      <c r="T21" s="22"/>
      <c r="U21" s="24"/>
    </row>
    <row r="22" spans="1:21">
      <c r="A22" s="8"/>
      <c r="B22" s="7"/>
      <c r="C22" s="6"/>
      <c r="D22" s="20"/>
      <c r="E22" s="21" t="s">
        <v>36</v>
      </c>
      <c r="F22" s="22">
        <v>10</v>
      </c>
      <c r="G22" s="23">
        <v>5</v>
      </c>
      <c r="H22" s="22">
        <f t="shared" si="2"/>
        <v>5</v>
      </c>
      <c r="I22" s="24">
        <f t="shared" si="3"/>
        <v>0.5</v>
      </c>
      <c r="J22" s="25"/>
      <c r="K22" s="23"/>
      <c r="L22" s="22"/>
      <c r="M22" s="24"/>
      <c r="N22" s="22">
        <v>4</v>
      </c>
      <c r="O22" s="23">
        <v>3</v>
      </c>
      <c r="P22" s="22">
        <f>N22-O22</f>
        <v>1</v>
      </c>
      <c r="Q22" s="24">
        <f>O22/N22</f>
        <v>0.75</v>
      </c>
      <c r="R22" s="22"/>
      <c r="S22" s="23"/>
      <c r="T22" s="22"/>
      <c r="U22" s="24"/>
    </row>
    <row r="23" spans="1:21">
      <c r="A23" s="8"/>
      <c r="B23" s="7"/>
      <c r="C23" s="6"/>
      <c r="D23" s="20"/>
      <c r="E23" s="21" t="s">
        <v>37</v>
      </c>
      <c r="F23" s="22">
        <v>30</v>
      </c>
      <c r="G23" s="23">
        <v>10</v>
      </c>
      <c r="H23" s="22">
        <f t="shared" si="2"/>
        <v>20</v>
      </c>
      <c r="I23" s="24">
        <f t="shared" si="3"/>
        <v>0.33333333333333331</v>
      </c>
      <c r="J23" s="25"/>
      <c r="K23" s="23"/>
      <c r="L23" s="22"/>
      <c r="M23" s="24"/>
      <c r="N23" s="22">
        <v>8</v>
      </c>
      <c r="O23" s="23">
        <v>2</v>
      </c>
      <c r="P23" s="22">
        <f>N23-O23</f>
        <v>6</v>
      </c>
      <c r="Q23" s="24">
        <f>O23/N23</f>
        <v>0.25</v>
      </c>
      <c r="R23" s="22"/>
      <c r="S23" s="23"/>
      <c r="T23" s="22"/>
      <c r="U23" s="24"/>
    </row>
    <row r="24" spans="1:21">
      <c r="A24" s="8"/>
      <c r="B24" s="7"/>
      <c r="C24" s="20" t="s">
        <v>38</v>
      </c>
      <c r="D24" s="20"/>
      <c r="E24" s="21" t="s">
        <v>39</v>
      </c>
      <c r="F24" s="22">
        <v>10</v>
      </c>
      <c r="G24" s="23">
        <v>10</v>
      </c>
      <c r="H24" s="22">
        <f t="shared" si="2"/>
        <v>0</v>
      </c>
      <c r="I24" s="24">
        <f t="shared" si="3"/>
        <v>1</v>
      </c>
      <c r="J24" s="25"/>
      <c r="K24" s="23"/>
      <c r="L24" s="22"/>
      <c r="M24" s="24"/>
      <c r="N24" s="22"/>
      <c r="O24" s="23"/>
      <c r="P24" s="22"/>
      <c r="Q24" s="24"/>
      <c r="R24" s="22"/>
      <c r="S24" s="23"/>
      <c r="T24" s="22"/>
      <c r="U24" s="24"/>
    </row>
    <row r="25" spans="1:21">
      <c r="A25" s="8"/>
      <c r="B25" s="7"/>
      <c r="C25" s="20" t="s">
        <v>40</v>
      </c>
      <c r="D25" s="20"/>
      <c r="E25" s="21" t="s">
        <v>41</v>
      </c>
      <c r="F25" s="22">
        <v>9</v>
      </c>
      <c r="G25" s="23">
        <v>7</v>
      </c>
      <c r="H25" s="22">
        <f t="shared" si="2"/>
        <v>2</v>
      </c>
      <c r="I25" s="24">
        <f t="shared" si="3"/>
        <v>0.77777777777777779</v>
      </c>
      <c r="J25" s="25"/>
      <c r="K25" s="23"/>
      <c r="L25" s="22"/>
      <c r="M25" s="24"/>
      <c r="N25" s="22">
        <v>3</v>
      </c>
      <c r="O25" s="23">
        <v>3</v>
      </c>
      <c r="P25" s="22">
        <f>N25-O25</f>
        <v>0</v>
      </c>
      <c r="Q25" s="24">
        <f>O25/N25</f>
        <v>1</v>
      </c>
      <c r="R25" s="22"/>
      <c r="S25" s="23"/>
      <c r="T25" s="22"/>
      <c r="U25" s="24"/>
    </row>
    <row r="26" spans="1:21">
      <c r="A26" s="8"/>
      <c r="B26" s="7">
        <v>3</v>
      </c>
      <c r="C26" s="20" t="s">
        <v>42</v>
      </c>
      <c r="D26" s="20">
        <v>2414</v>
      </c>
      <c r="E26" s="21" t="s">
        <v>43</v>
      </c>
      <c r="F26" s="22">
        <v>0</v>
      </c>
      <c r="G26" s="23"/>
      <c r="H26" s="22">
        <f t="shared" si="2"/>
        <v>0</v>
      </c>
      <c r="I26" s="24" t="e">
        <f t="shared" si="3"/>
        <v>#DIV/0!</v>
      </c>
      <c r="J26" s="25"/>
      <c r="K26" s="23"/>
      <c r="L26" s="22"/>
      <c r="M26" s="24"/>
      <c r="N26" s="22"/>
      <c r="O26" s="23"/>
      <c r="P26" s="22"/>
      <c r="Q26" s="24"/>
      <c r="R26" s="22"/>
      <c r="S26" s="23"/>
      <c r="T26" s="22"/>
      <c r="U26" s="24"/>
    </row>
    <row r="27" spans="1:21">
      <c r="A27" s="8"/>
      <c r="B27" s="7"/>
      <c r="C27" s="6" t="s">
        <v>44</v>
      </c>
      <c r="D27" s="20">
        <v>14747</v>
      </c>
      <c r="E27" s="21" t="s">
        <v>45</v>
      </c>
      <c r="F27" s="22"/>
      <c r="G27" s="23"/>
      <c r="H27" s="22"/>
      <c r="I27" s="24"/>
      <c r="J27" s="25"/>
      <c r="K27" s="23"/>
      <c r="L27" s="22"/>
      <c r="M27" s="24"/>
      <c r="N27" s="22"/>
      <c r="O27" s="23"/>
      <c r="P27" s="22"/>
      <c r="Q27" s="24"/>
      <c r="R27" s="22"/>
      <c r="S27" s="23"/>
      <c r="T27" s="22"/>
      <c r="U27" s="24"/>
    </row>
    <row r="28" spans="1:21">
      <c r="A28" s="8"/>
      <c r="B28" s="7"/>
      <c r="C28" s="6"/>
      <c r="D28" s="20">
        <v>14887</v>
      </c>
      <c r="E28" s="21" t="s">
        <v>46</v>
      </c>
      <c r="F28" s="22">
        <v>12</v>
      </c>
      <c r="G28" s="23">
        <v>12</v>
      </c>
      <c r="H28" s="22">
        <f t="shared" ref="H28:H52" si="4">F28-G28</f>
        <v>0</v>
      </c>
      <c r="I28" s="24">
        <f t="shared" ref="I28:I59" si="5">G28/F28</f>
        <v>1</v>
      </c>
      <c r="J28" s="25">
        <v>4</v>
      </c>
      <c r="K28" s="23"/>
      <c r="L28" s="22">
        <f>J28-K28</f>
        <v>4</v>
      </c>
      <c r="M28" s="24">
        <f>K28/J28</f>
        <v>0</v>
      </c>
      <c r="N28" s="22"/>
      <c r="O28" s="23"/>
      <c r="P28" s="22"/>
      <c r="Q28" s="24"/>
      <c r="R28" s="22"/>
      <c r="S28" s="23"/>
      <c r="T28" s="22"/>
      <c r="U28" s="24"/>
    </row>
    <row r="29" spans="1:21">
      <c r="A29" s="8"/>
      <c r="B29" s="7"/>
      <c r="C29" s="6"/>
      <c r="D29" s="20">
        <v>14754</v>
      </c>
      <c r="E29" s="21" t="s">
        <v>47</v>
      </c>
      <c r="F29" s="22">
        <v>12</v>
      </c>
      <c r="G29" s="23">
        <v>12</v>
      </c>
      <c r="H29" s="22">
        <f t="shared" si="4"/>
        <v>0</v>
      </c>
      <c r="I29" s="24">
        <f t="shared" si="5"/>
        <v>1</v>
      </c>
      <c r="J29" s="25"/>
      <c r="K29" s="23"/>
      <c r="L29" s="22"/>
      <c r="M29" s="24"/>
      <c r="N29" s="22"/>
      <c r="O29" s="23"/>
      <c r="P29" s="22"/>
      <c r="Q29" s="24"/>
      <c r="R29" s="22"/>
      <c r="S29" s="23"/>
      <c r="T29" s="22"/>
      <c r="U29" s="24"/>
    </row>
    <row r="30" spans="1:21">
      <c r="A30" s="8"/>
      <c r="B30" s="7"/>
      <c r="C30" s="6"/>
      <c r="D30" s="20">
        <v>14701</v>
      </c>
      <c r="E30" s="21" t="s">
        <v>48</v>
      </c>
      <c r="F30" s="22">
        <v>6</v>
      </c>
      <c r="G30" s="23">
        <v>9</v>
      </c>
      <c r="H30" s="22">
        <f t="shared" si="4"/>
        <v>-3</v>
      </c>
      <c r="I30" s="24">
        <f t="shared" si="5"/>
        <v>1.5</v>
      </c>
      <c r="J30" s="25">
        <v>8</v>
      </c>
      <c r="K30" s="23"/>
      <c r="L30" s="22">
        <f>J30-K30</f>
        <v>8</v>
      </c>
      <c r="M30" s="24">
        <f>K30/J30</f>
        <v>0</v>
      </c>
      <c r="N30" s="22"/>
      <c r="O30" s="23"/>
      <c r="P30" s="22"/>
      <c r="Q30" s="24"/>
      <c r="R30" s="22">
        <v>3</v>
      </c>
      <c r="S30" s="23"/>
      <c r="T30" s="22">
        <f>R30-S30</f>
        <v>3</v>
      </c>
      <c r="U30" s="24">
        <f>S30/R30</f>
        <v>0</v>
      </c>
    </row>
    <row r="31" spans="1:21">
      <c r="A31" s="8"/>
      <c r="B31" s="19">
        <v>4</v>
      </c>
      <c r="C31" s="20" t="s">
        <v>49</v>
      </c>
      <c r="D31" s="20">
        <v>9800</v>
      </c>
      <c r="E31" s="21" t="s">
        <v>50</v>
      </c>
      <c r="F31" s="22">
        <v>4</v>
      </c>
      <c r="G31" s="23">
        <v>3</v>
      </c>
      <c r="H31" s="22">
        <f t="shared" si="4"/>
        <v>1</v>
      </c>
      <c r="I31" s="24">
        <f t="shared" si="5"/>
        <v>0.75</v>
      </c>
      <c r="J31" s="25">
        <v>1</v>
      </c>
      <c r="K31" s="23"/>
      <c r="L31" s="22">
        <f>J31-K31</f>
        <v>1</v>
      </c>
      <c r="M31" s="24">
        <f>K31/J31</f>
        <v>0</v>
      </c>
      <c r="N31" s="22"/>
      <c r="O31" s="23"/>
      <c r="P31" s="22"/>
      <c r="Q31" s="24"/>
      <c r="R31" s="22"/>
      <c r="S31" s="23"/>
      <c r="T31" s="22"/>
      <c r="U31" s="24"/>
    </row>
    <row r="32" spans="1:21">
      <c r="A32" s="8"/>
      <c r="B32" s="7">
        <v>5</v>
      </c>
      <c r="C32" s="6" t="s">
        <v>51</v>
      </c>
      <c r="D32" s="20">
        <v>9258</v>
      </c>
      <c r="E32" s="21" t="s">
        <v>52</v>
      </c>
      <c r="F32" s="22">
        <v>14</v>
      </c>
      <c r="G32" s="23">
        <v>14</v>
      </c>
      <c r="H32" s="22">
        <f t="shared" si="4"/>
        <v>0</v>
      </c>
      <c r="I32" s="24">
        <f t="shared" si="5"/>
        <v>1</v>
      </c>
      <c r="J32" s="25">
        <v>0</v>
      </c>
      <c r="K32" s="23"/>
      <c r="L32" s="22">
        <f>J32-K32</f>
        <v>0</v>
      </c>
      <c r="M32" s="24"/>
      <c r="N32" s="22"/>
      <c r="O32" s="23"/>
      <c r="P32" s="22"/>
      <c r="Q32" s="24"/>
      <c r="R32" s="22"/>
      <c r="S32" s="23"/>
      <c r="T32" s="22"/>
      <c r="U32" s="24"/>
    </row>
    <row r="33" spans="1:25">
      <c r="A33" s="8"/>
      <c r="B33" s="7"/>
      <c r="C33" s="6"/>
      <c r="D33" s="20">
        <v>9222</v>
      </c>
      <c r="E33" s="21" t="s">
        <v>53</v>
      </c>
      <c r="F33" s="22">
        <v>9</v>
      </c>
      <c r="G33" s="23">
        <v>3</v>
      </c>
      <c r="H33" s="22">
        <f t="shared" si="4"/>
        <v>6</v>
      </c>
      <c r="I33" s="24">
        <f t="shared" si="5"/>
        <v>0.33333333333333331</v>
      </c>
      <c r="J33" s="25"/>
      <c r="K33" s="23"/>
      <c r="L33" s="22"/>
      <c r="M33" s="24"/>
      <c r="N33" s="22">
        <v>4</v>
      </c>
      <c r="O33" s="23">
        <v>3</v>
      </c>
      <c r="P33" s="22">
        <f>N33-O33</f>
        <v>1</v>
      </c>
      <c r="Q33" s="24">
        <f>O33/N33</f>
        <v>0.75</v>
      </c>
      <c r="R33" s="22"/>
      <c r="S33" s="23"/>
      <c r="T33" s="22"/>
      <c r="U33" s="24"/>
    </row>
    <row r="34" spans="1:25">
      <c r="A34" s="8"/>
      <c r="B34" s="7">
        <v>6</v>
      </c>
      <c r="C34" s="6" t="s">
        <v>54</v>
      </c>
      <c r="D34" s="20">
        <v>17975</v>
      </c>
      <c r="E34" s="21" t="s">
        <v>55</v>
      </c>
      <c r="F34" s="22">
        <v>6</v>
      </c>
      <c r="G34" s="23">
        <v>5</v>
      </c>
      <c r="H34" s="22">
        <f t="shared" si="4"/>
        <v>1</v>
      </c>
      <c r="I34" s="24">
        <f t="shared" si="5"/>
        <v>0.83333333333333337</v>
      </c>
      <c r="J34" s="25"/>
      <c r="K34" s="23"/>
      <c r="L34" s="22" t="s">
        <v>56</v>
      </c>
      <c r="M34" s="24"/>
      <c r="N34" s="22"/>
      <c r="O34" s="23"/>
      <c r="P34" s="22"/>
      <c r="Q34" s="24"/>
      <c r="R34" s="22"/>
      <c r="S34" s="23"/>
      <c r="T34" s="22"/>
      <c r="U34" s="24"/>
    </row>
    <row r="35" spans="1:25">
      <c r="A35" s="8"/>
      <c r="B35" s="7"/>
      <c r="C35" s="6"/>
      <c r="D35" s="20">
        <v>18075</v>
      </c>
      <c r="E35" s="21" t="s">
        <v>57</v>
      </c>
      <c r="F35" s="22">
        <v>5</v>
      </c>
      <c r="G35" s="23">
        <v>5</v>
      </c>
      <c r="H35" s="22">
        <f t="shared" si="4"/>
        <v>0</v>
      </c>
      <c r="I35" s="24">
        <f t="shared" si="5"/>
        <v>1</v>
      </c>
      <c r="J35" s="25"/>
      <c r="K35" s="23"/>
      <c r="L35" s="22" t="s">
        <v>56</v>
      </c>
      <c r="M35" s="24"/>
      <c r="N35" s="22">
        <v>3</v>
      </c>
      <c r="O35" s="23">
        <v>2</v>
      </c>
      <c r="P35" s="22">
        <f>N35-O35</f>
        <v>1</v>
      </c>
      <c r="Q35" s="24">
        <f>O35/N35</f>
        <v>0.66666666666666663</v>
      </c>
      <c r="R35" s="22"/>
      <c r="S35" s="23"/>
      <c r="T35" s="22"/>
      <c r="U35" s="24"/>
    </row>
    <row r="36" spans="1:25">
      <c r="A36" s="8"/>
      <c r="B36" s="19">
        <v>21</v>
      </c>
      <c r="C36" s="20" t="s">
        <v>58</v>
      </c>
      <c r="D36" s="20">
        <v>17053</v>
      </c>
      <c r="E36" s="21" t="s">
        <v>59</v>
      </c>
      <c r="F36" s="22">
        <v>10</v>
      </c>
      <c r="G36" s="23">
        <v>7</v>
      </c>
      <c r="H36" s="22">
        <f t="shared" si="4"/>
        <v>3</v>
      </c>
      <c r="I36" s="24">
        <f t="shared" si="5"/>
        <v>0.7</v>
      </c>
      <c r="J36" s="25"/>
      <c r="K36" s="23"/>
      <c r="L36" s="22" t="s">
        <v>56</v>
      </c>
      <c r="M36" s="24"/>
      <c r="N36" s="22"/>
      <c r="O36" s="23"/>
      <c r="P36" s="22"/>
      <c r="Q36" s="24"/>
      <c r="R36" s="22"/>
      <c r="S36" s="23"/>
      <c r="T36" s="22"/>
      <c r="U36" s="24"/>
    </row>
    <row r="37" spans="1:25">
      <c r="A37" s="5" t="s">
        <v>60</v>
      </c>
      <c r="B37" s="5"/>
      <c r="C37" s="5"/>
      <c r="D37" s="5"/>
      <c r="E37" s="5"/>
      <c r="F37" s="16">
        <f>SUM(F7:F36)</f>
        <v>399</v>
      </c>
      <c r="G37" s="16">
        <f>SUM(G7:G36)</f>
        <v>331</v>
      </c>
      <c r="H37" s="16">
        <f t="shared" si="4"/>
        <v>68</v>
      </c>
      <c r="I37" s="27">
        <f t="shared" si="5"/>
        <v>0.82957393483709274</v>
      </c>
      <c r="J37" s="16">
        <f>SUM(J7:J36)</f>
        <v>14</v>
      </c>
      <c r="K37" s="16"/>
      <c r="L37" s="16">
        <f>J37-K37</f>
        <v>14</v>
      </c>
      <c r="M37" s="27">
        <f>K37/J37</f>
        <v>0</v>
      </c>
      <c r="N37" s="16">
        <f>SUM(N7:N36)</f>
        <v>103</v>
      </c>
      <c r="O37" s="16">
        <f>SUM(O7:O36)</f>
        <v>48</v>
      </c>
      <c r="P37" s="16">
        <f>SUM(P7:P36)</f>
        <v>55</v>
      </c>
      <c r="Q37" s="27">
        <f>O37/N37</f>
        <v>0.46601941747572817</v>
      </c>
      <c r="R37" s="16">
        <f>SUM(R7:R36)</f>
        <v>3</v>
      </c>
      <c r="S37" s="16">
        <f>SUM(S7:S36)</f>
        <v>0</v>
      </c>
      <c r="T37" s="16">
        <f>SUM(T7:T36)</f>
        <v>3</v>
      </c>
      <c r="U37" s="27">
        <f>S37/R37</f>
        <v>0</v>
      </c>
      <c r="V37" s="28"/>
      <c r="W37" s="28"/>
      <c r="X37" s="28"/>
      <c r="Y37" s="28"/>
    </row>
    <row r="38" spans="1:25">
      <c r="A38" s="4" t="s">
        <v>61</v>
      </c>
      <c r="B38" s="3">
        <v>7</v>
      </c>
      <c r="C38" s="2" t="s">
        <v>62</v>
      </c>
      <c r="D38" s="30">
        <v>14087</v>
      </c>
      <c r="E38" s="31" t="s">
        <v>63</v>
      </c>
      <c r="F38" s="32">
        <v>8</v>
      </c>
      <c r="G38" s="33">
        <v>0</v>
      </c>
      <c r="H38" s="32">
        <f t="shared" si="4"/>
        <v>8</v>
      </c>
      <c r="I38" s="34">
        <f t="shared" si="5"/>
        <v>0</v>
      </c>
      <c r="J38" s="35"/>
      <c r="K38" s="33"/>
      <c r="L38" s="32"/>
      <c r="M38" s="34"/>
      <c r="N38" s="32">
        <v>7</v>
      </c>
      <c r="O38" s="33">
        <v>2</v>
      </c>
      <c r="P38" s="32">
        <f>N38-O38</f>
        <v>5</v>
      </c>
      <c r="Q38" s="34">
        <f>O38/N38</f>
        <v>0.2857142857142857</v>
      </c>
      <c r="R38" s="32"/>
      <c r="S38" s="33"/>
      <c r="T38" s="32"/>
      <c r="U38" s="34"/>
    </row>
    <row r="39" spans="1:25">
      <c r="A39" s="4"/>
      <c r="B39" s="3"/>
      <c r="C39" s="2"/>
      <c r="D39" s="30">
        <v>13976</v>
      </c>
      <c r="E39" s="31" t="s">
        <v>64</v>
      </c>
      <c r="F39" s="32">
        <v>10</v>
      </c>
      <c r="G39" s="33">
        <v>10</v>
      </c>
      <c r="H39" s="32">
        <f t="shared" si="4"/>
        <v>0</v>
      </c>
      <c r="I39" s="34">
        <f t="shared" si="5"/>
        <v>1</v>
      </c>
      <c r="J39" s="35"/>
      <c r="K39" s="33"/>
      <c r="L39" s="32"/>
      <c r="M39" s="34"/>
      <c r="N39" s="32">
        <v>3</v>
      </c>
      <c r="O39" s="33">
        <v>3</v>
      </c>
      <c r="P39" s="32">
        <f>N39-O39</f>
        <v>0</v>
      </c>
      <c r="Q39" s="34">
        <f>O39/N39</f>
        <v>1</v>
      </c>
      <c r="R39" s="32"/>
      <c r="S39" s="33"/>
      <c r="T39" s="32"/>
      <c r="U39" s="34"/>
    </row>
    <row r="40" spans="1:25">
      <c r="A40" s="4"/>
      <c r="B40" s="3"/>
      <c r="C40" s="30" t="s">
        <v>65</v>
      </c>
      <c r="D40" s="30">
        <v>13483</v>
      </c>
      <c r="E40" s="31" t="s">
        <v>66</v>
      </c>
      <c r="F40" s="32">
        <v>10</v>
      </c>
      <c r="G40" s="33">
        <v>9</v>
      </c>
      <c r="H40" s="32">
        <f t="shared" si="4"/>
        <v>1</v>
      </c>
      <c r="I40" s="34">
        <f t="shared" si="5"/>
        <v>0.9</v>
      </c>
      <c r="J40" s="35"/>
      <c r="K40" s="33"/>
      <c r="L40" s="32"/>
      <c r="M40" s="34"/>
      <c r="N40" s="32"/>
      <c r="O40" s="33"/>
      <c r="P40" s="32"/>
      <c r="Q40" s="34"/>
      <c r="R40" s="32"/>
      <c r="S40" s="33"/>
      <c r="T40" s="32"/>
      <c r="U40" s="34"/>
    </row>
    <row r="41" spans="1:25">
      <c r="A41" s="4"/>
      <c r="B41" s="3">
        <v>8</v>
      </c>
      <c r="C41" s="2" t="s">
        <v>67</v>
      </c>
      <c r="D41" s="30">
        <v>8752</v>
      </c>
      <c r="E41" s="31" t="s">
        <v>68</v>
      </c>
      <c r="F41" s="32">
        <v>10</v>
      </c>
      <c r="G41" s="33">
        <v>9</v>
      </c>
      <c r="H41" s="32">
        <f t="shared" si="4"/>
        <v>1</v>
      </c>
      <c r="I41" s="34">
        <f t="shared" si="5"/>
        <v>0.9</v>
      </c>
      <c r="J41" s="35"/>
      <c r="K41" s="33"/>
      <c r="L41" s="32"/>
      <c r="M41" s="34"/>
      <c r="N41" s="32"/>
      <c r="O41" s="33"/>
      <c r="P41" s="32"/>
      <c r="Q41" s="34"/>
      <c r="R41" s="32"/>
      <c r="S41" s="33"/>
      <c r="T41" s="32"/>
      <c r="U41" s="34"/>
    </row>
    <row r="42" spans="1:25">
      <c r="A42" s="4"/>
      <c r="B42" s="3"/>
      <c r="C42" s="2"/>
      <c r="D42" s="30">
        <v>8945</v>
      </c>
      <c r="E42" s="31" t="s">
        <v>69</v>
      </c>
      <c r="F42" s="32">
        <v>6</v>
      </c>
      <c r="G42" s="33">
        <v>0</v>
      </c>
      <c r="H42" s="32">
        <f t="shared" si="4"/>
        <v>6</v>
      </c>
      <c r="I42" s="34">
        <f t="shared" si="5"/>
        <v>0</v>
      </c>
      <c r="J42" s="35"/>
      <c r="K42" s="33"/>
      <c r="L42" s="32"/>
      <c r="M42" s="34"/>
      <c r="N42" s="32"/>
      <c r="O42" s="33"/>
      <c r="P42" s="32"/>
      <c r="Q42" s="34"/>
      <c r="R42" s="32"/>
      <c r="S42" s="33"/>
      <c r="T42" s="32"/>
      <c r="U42" s="34"/>
    </row>
    <row r="43" spans="1:25">
      <c r="A43" s="4"/>
      <c r="B43" s="3"/>
      <c r="C43" s="2"/>
      <c r="D43" s="30">
        <v>8747</v>
      </c>
      <c r="E43" s="31" t="s">
        <v>70</v>
      </c>
      <c r="F43" s="32">
        <v>10</v>
      </c>
      <c r="G43" s="33">
        <v>10</v>
      </c>
      <c r="H43" s="32">
        <f t="shared" si="4"/>
        <v>0</v>
      </c>
      <c r="I43" s="34">
        <f t="shared" si="5"/>
        <v>1</v>
      </c>
      <c r="J43" s="35"/>
      <c r="K43" s="33"/>
      <c r="L43" s="32"/>
      <c r="M43" s="34"/>
      <c r="N43" s="32"/>
      <c r="O43" s="33"/>
      <c r="P43" s="32"/>
      <c r="Q43" s="34"/>
      <c r="R43" s="32"/>
      <c r="S43" s="33"/>
      <c r="T43" s="32"/>
      <c r="U43" s="34"/>
    </row>
    <row r="44" spans="1:25">
      <c r="A44" s="4"/>
      <c r="B44" s="3">
        <v>9</v>
      </c>
      <c r="C44" s="30" t="s">
        <v>71</v>
      </c>
      <c r="D44" s="30">
        <v>13091</v>
      </c>
      <c r="E44" s="31" t="s">
        <v>72</v>
      </c>
      <c r="F44" s="32">
        <v>3</v>
      </c>
      <c r="G44" s="33">
        <v>3</v>
      </c>
      <c r="H44" s="32">
        <f t="shared" si="4"/>
        <v>0</v>
      </c>
      <c r="I44" s="34">
        <f t="shared" si="5"/>
        <v>1</v>
      </c>
      <c r="J44" s="35">
        <v>2</v>
      </c>
      <c r="K44" s="33">
        <v>2</v>
      </c>
      <c r="L44" s="32">
        <f>J44-K44</f>
        <v>0</v>
      </c>
      <c r="M44" s="34">
        <f>K44/J44</f>
        <v>1</v>
      </c>
      <c r="N44" s="32"/>
      <c r="O44" s="33"/>
      <c r="P44" s="32"/>
      <c r="Q44" s="34"/>
      <c r="R44" s="32"/>
      <c r="S44" s="33"/>
      <c r="T44" s="32"/>
      <c r="U44" s="34"/>
    </row>
    <row r="45" spans="1:25">
      <c r="A45" s="4"/>
      <c r="B45" s="3"/>
      <c r="C45" s="2" t="s">
        <v>73</v>
      </c>
      <c r="D45" s="30">
        <v>8473</v>
      </c>
      <c r="E45" s="31" t="s">
        <v>74</v>
      </c>
      <c r="F45" s="32">
        <v>12</v>
      </c>
      <c r="G45" s="33">
        <v>12</v>
      </c>
      <c r="H45" s="32">
        <f t="shared" si="4"/>
        <v>0</v>
      </c>
      <c r="I45" s="34">
        <f t="shared" si="5"/>
        <v>1</v>
      </c>
      <c r="J45" s="35"/>
      <c r="K45" s="33"/>
      <c r="L45" s="32"/>
      <c r="M45" s="34"/>
      <c r="N45" s="32">
        <v>1</v>
      </c>
      <c r="O45" s="33">
        <v>1</v>
      </c>
      <c r="P45" s="32">
        <f>N45-O45</f>
        <v>0</v>
      </c>
      <c r="Q45" s="34">
        <f>O45/N45</f>
        <v>1</v>
      </c>
      <c r="R45" s="32">
        <v>0</v>
      </c>
      <c r="S45" s="33"/>
      <c r="T45" s="32">
        <f>R45-S45</f>
        <v>0</v>
      </c>
      <c r="U45" s="34" t="e">
        <f>S45/R45</f>
        <v>#DIV/0!</v>
      </c>
    </row>
    <row r="46" spans="1:25">
      <c r="A46" s="4"/>
      <c r="B46" s="3"/>
      <c r="C46" s="2"/>
      <c r="D46" s="30">
        <v>8639</v>
      </c>
      <c r="E46" s="31" t="s">
        <v>75</v>
      </c>
      <c r="F46" s="32">
        <v>30</v>
      </c>
      <c r="G46" s="33">
        <v>22</v>
      </c>
      <c r="H46" s="32">
        <f t="shared" si="4"/>
        <v>8</v>
      </c>
      <c r="I46" s="34">
        <f t="shared" si="5"/>
        <v>0.73333333333333328</v>
      </c>
      <c r="J46" s="35"/>
      <c r="K46" s="33"/>
      <c r="L46" s="32"/>
      <c r="M46" s="34"/>
      <c r="N46" s="32"/>
      <c r="O46" s="33"/>
      <c r="P46" s="32"/>
      <c r="Q46" s="34"/>
      <c r="R46" s="32"/>
      <c r="S46" s="33"/>
      <c r="T46" s="32"/>
      <c r="U46" s="34"/>
    </row>
    <row r="47" spans="1:25">
      <c r="A47" s="4"/>
      <c r="B47" s="3">
        <v>10</v>
      </c>
      <c r="C47" s="2" t="s">
        <v>76</v>
      </c>
      <c r="D47" s="30">
        <v>1981</v>
      </c>
      <c r="E47" s="31" t="s">
        <v>77</v>
      </c>
      <c r="F47" s="32">
        <v>5</v>
      </c>
      <c r="G47" s="33">
        <v>0</v>
      </c>
      <c r="H47" s="32">
        <f t="shared" si="4"/>
        <v>5</v>
      </c>
      <c r="I47" s="34">
        <f t="shared" si="5"/>
        <v>0</v>
      </c>
      <c r="J47" s="35"/>
      <c r="K47" s="33"/>
      <c r="L47" s="32"/>
      <c r="M47" s="34"/>
      <c r="N47" s="32"/>
      <c r="O47" s="33"/>
      <c r="P47" s="32"/>
      <c r="Q47" s="34"/>
      <c r="R47" s="32"/>
      <c r="S47" s="33"/>
      <c r="T47" s="32"/>
      <c r="U47" s="34"/>
    </row>
    <row r="48" spans="1:25">
      <c r="A48" s="4"/>
      <c r="B48" s="3"/>
      <c r="C48" s="2"/>
      <c r="D48" s="30">
        <v>1944</v>
      </c>
      <c r="E48" s="31" t="s">
        <v>78</v>
      </c>
      <c r="F48" s="32">
        <v>9</v>
      </c>
      <c r="G48" s="33">
        <v>9</v>
      </c>
      <c r="H48" s="32">
        <f t="shared" si="4"/>
        <v>0</v>
      </c>
      <c r="I48" s="34">
        <f t="shared" si="5"/>
        <v>1</v>
      </c>
      <c r="J48" s="35">
        <v>14</v>
      </c>
      <c r="K48" s="33">
        <v>13</v>
      </c>
      <c r="L48" s="32">
        <f>J48-K48</f>
        <v>1</v>
      </c>
      <c r="M48" s="34">
        <f>K48/J48</f>
        <v>0.9285714285714286</v>
      </c>
      <c r="N48" s="32"/>
      <c r="O48" s="33"/>
      <c r="P48" s="32"/>
      <c r="Q48" s="34"/>
      <c r="R48" s="32"/>
      <c r="S48" s="33"/>
      <c r="T48" s="32"/>
      <c r="U48" s="34"/>
    </row>
    <row r="49" spans="1:25">
      <c r="A49" s="4"/>
      <c r="B49" s="3"/>
      <c r="C49" s="2"/>
      <c r="D49" s="30">
        <v>2038</v>
      </c>
      <c r="E49" s="31" t="s">
        <v>79</v>
      </c>
      <c r="F49" s="32">
        <v>8</v>
      </c>
      <c r="G49" s="33">
        <v>5</v>
      </c>
      <c r="H49" s="32">
        <f t="shared" si="4"/>
        <v>3</v>
      </c>
      <c r="I49" s="34">
        <f t="shared" si="5"/>
        <v>0.625</v>
      </c>
      <c r="J49" s="35"/>
      <c r="K49" s="33"/>
      <c r="L49" s="32"/>
      <c r="M49" s="34"/>
      <c r="N49" s="32">
        <v>2</v>
      </c>
      <c r="O49" s="33">
        <v>0</v>
      </c>
      <c r="P49" s="32">
        <f>N49-O49</f>
        <v>2</v>
      </c>
      <c r="Q49" s="34">
        <f>O49/N49</f>
        <v>0</v>
      </c>
      <c r="R49" s="32"/>
      <c r="S49" s="33"/>
      <c r="T49" s="32"/>
      <c r="U49" s="34"/>
    </row>
    <row r="50" spans="1:25">
      <c r="A50" s="4"/>
      <c r="B50" s="3"/>
      <c r="C50" s="2"/>
      <c r="D50" s="30">
        <v>1987</v>
      </c>
      <c r="E50" s="31" t="s">
        <v>80</v>
      </c>
      <c r="F50" s="32">
        <v>14</v>
      </c>
      <c r="G50" s="33">
        <v>14</v>
      </c>
      <c r="H50" s="32">
        <f t="shared" si="4"/>
        <v>0</v>
      </c>
      <c r="I50" s="34">
        <f t="shared" si="5"/>
        <v>1</v>
      </c>
      <c r="J50" s="35">
        <v>5</v>
      </c>
      <c r="K50" s="33">
        <v>5</v>
      </c>
      <c r="L50" s="32">
        <f>J50-K50</f>
        <v>0</v>
      </c>
      <c r="M50" s="34">
        <f>K50/J50</f>
        <v>1</v>
      </c>
      <c r="N50" s="32">
        <v>5</v>
      </c>
      <c r="O50" s="33">
        <v>4</v>
      </c>
      <c r="P50" s="32">
        <f>N50-O50</f>
        <v>1</v>
      </c>
      <c r="Q50" s="34">
        <f>O50/N50</f>
        <v>0.8</v>
      </c>
      <c r="R50" s="32"/>
      <c r="S50" s="33"/>
      <c r="T50" s="32"/>
      <c r="U50" s="34"/>
    </row>
    <row r="51" spans="1:25">
      <c r="A51" s="4"/>
      <c r="B51" s="3"/>
      <c r="C51" s="2"/>
      <c r="D51" s="30">
        <v>2055</v>
      </c>
      <c r="E51" s="31" t="s">
        <v>81</v>
      </c>
      <c r="F51" s="32">
        <v>5</v>
      </c>
      <c r="G51" s="33">
        <v>5</v>
      </c>
      <c r="H51" s="32">
        <f t="shared" si="4"/>
        <v>0</v>
      </c>
      <c r="I51" s="34">
        <f t="shared" si="5"/>
        <v>1</v>
      </c>
      <c r="J51" s="35">
        <v>1</v>
      </c>
      <c r="K51" s="33">
        <v>1</v>
      </c>
      <c r="L51" s="32">
        <f>J51-K51</f>
        <v>0</v>
      </c>
      <c r="M51" s="34">
        <f>K51/J51</f>
        <v>1</v>
      </c>
      <c r="N51" s="32">
        <v>2</v>
      </c>
      <c r="O51" s="33">
        <v>1</v>
      </c>
      <c r="P51" s="32">
        <f>N51-O51</f>
        <v>1</v>
      </c>
      <c r="Q51" s="34">
        <f>O51/N51</f>
        <v>0.5</v>
      </c>
      <c r="R51" s="32"/>
      <c r="S51" s="33"/>
      <c r="T51" s="32"/>
      <c r="U51" s="34"/>
    </row>
    <row r="52" spans="1:25">
      <c r="A52" s="4"/>
      <c r="B52" s="29">
        <v>20</v>
      </c>
      <c r="C52" s="30" t="s">
        <v>82</v>
      </c>
      <c r="D52" s="30">
        <v>17277</v>
      </c>
      <c r="E52" s="31" t="s">
        <v>83</v>
      </c>
      <c r="F52" s="32">
        <v>20</v>
      </c>
      <c r="G52" s="33">
        <v>20</v>
      </c>
      <c r="H52" s="32">
        <f t="shared" si="4"/>
        <v>0</v>
      </c>
      <c r="I52" s="34">
        <f t="shared" si="5"/>
        <v>1</v>
      </c>
      <c r="J52" s="35"/>
      <c r="K52" s="33"/>
      <c r="L52" s="32"/>
      <c r="M52" s="34"/>
      <c r="N52" s="32"/>
      <c r="O52" s="33"/>
      <c r="P52" s="32"/>
      <c r="Q52" s="34"/>
      <c r="R52" s="32"/>
      <c r="S52" s="33"/>
      <c r="T52" s="32"/>
      <c r="U52" s="34"/>
    </row>
    <row r="53" spans="1:25">
      <c r="A53" s="5" t="s">
        <v>84</v>
      </c>
      <c r="B53" s="5"/>
      <c r="C53" s="5"/>
      <c r="D53" s="5"/>
      <c r="E53" s="5"/>
      <c r="F53" s="16">
        <f>SUM(F38:F52)</f>
        <v>160</v>
      </c>
      <c r="G53" s="16">
        <f>SUM(G38:G52)</f>
        <v>128</v>
      </c>
      <c r="H53" s="16">
        <f>SUM(H38:H52)</f>
        <v>32</v>
      </c>
      <c r="I53" s="27">
        <f t="shared" si="5"/>
        <v>0.8</v>
      </c>
      <c r="J53" s="16">
        <f>SUM(J38:J52)</f>
        <v>22</v>
      </c>
      <c r="K53" s="16">
        <f>SUM(K38:K52)</f>
        <v>21</v>
      </c>
      <c r="L53" s="16">
        <f>SUM(L38:L52)</f>
        <v>1</v>
      </c>
      <c r="M53" s="27">
        <f>K53/J53</f>
        <v>0.95454545454545459</v>
      </c>
      <c r="N53" s="16">
        <f>SUM(N38:N52)</f>
        <v>20</v>
      </c>
      <c r="O53" s="16">
        <f>SUM(O38:O52)</f>
        <v>11</v>
      </c>
      <c r="P53" s="16">
        <f>N53-O53</f>
        <v>9</v>
      </c>
      <c r="Q53" s="27">
        <f>O53/N53</f>
        <v>0.55000000000000004</v>
      </c>
      <c r="R53" s="16">
        <f>SUM(R38:R52)</f>
        <v>0</v>
      </c>
      <c r="S53" s="16">
        <f>SUM(S38:S52)</f>
        <v>0</v>
      </c>
      <c r="T53" s="16">
        <f>R53-S53</f>
        <v>0</v>
      </c>
      <c r="U53" s="27" t="e">
        <f>S53/R53</f>
        <v>#DIV/0!</v>
      </c>
      <c r="V53" s="28"/>
      <c r="W53" s="28"/>
      <c r="X53" s="28"/>
      <c r="Y53" s="28"/>
    </row>
    <row r="54" spans="1:25">
      <c r="A54" s="1" t="s">
        <v>85</v>
      </c>
      <c r="B54" s="148">
        <v>11</v>
      </c>
      <c r="C54" s="149" t="s">
        <v>86</v>
      </c>
      <c r="D54" s="37">
        <v>1643</v>
      </c>
      <c r="E54" s="38" t="s">
        <v>87</v>
      </c>
      <c r="F54" s="39">
        <v>7</v>
      </c>
      <c r="G54" s="40">
        <v>7</v>
      </c>
      <c r="H54" s="39">
        <f t="shared" ref="H54:H69" si="6">F54-G54</f>
        <v>0</v>
      </c>
      <c r="I54" s="41">
        <f t="shared" si="5"/>
        <v>1</v>
      </c>
      <c r="J54" s="39">
        <v>0</v>
      </c>
      <c r="K54" s="40"/>
      <c r="L54" s="39">
        <f>J54-K54</f>
        <v>0</v>
      </c>
      <c r="M54" s="41"/>
      <c r="N54" s="39">
        <v>3</v>
      </c>
      <c r="O54" s="40">
        <v>1</v>
      </c>
      <c r="P54" s="39">
        <v>3</v>
      </c>
      <c r="Q54" s="41">
        <f>O54/N54</f>
        <v>0.33333333333333331</v>
      </c>
      <c r="R54" s="41"/>
      <c r="S54" s="42"/>
      <c r="T54" s="41"/>
      <c r="U54" s="41"/>
    </row>
    <row r="55" spans="1:25">
      <c r="A55" s="1"/>
      <c r="B55" s="148"/>
      <c r="C55" s="149"/>
      <c r="D55" s="37">
        <v>1634</v>
      </c>
      <c r="E55" s="38" t="s">
        <v>88</v>
      </c>
      <c r="F55" s="39">
        <v>7</v>
      </c>
      <c r="G55" s="40">
        <v>7</v>
      </c>
      <c r="H55" s="39">
        <f t="shared" si="6"/>
        <v>0</v>
      </c>
      <c r="I55" s="41">
        <f t="shared" si="5"/>
        <v>1</v>
      </c>
      <c r="J55" s="39">
        <v>0</v>
      </c>
      <c r="K55" s="40"/>
      <c r="L55" s="39">
        <f>J55-K55</f>
        <v>0</v>
      </c>
      <c r="M55" s="41" t="e">
        <f>K55/J55</f>
        <v>#DIV/0!</v>
      </c>
      <c r="N55" s="39"/>
      <c r="O55" s="40"/>
      <c r="P55" s="39"/>
      <c r="Q55" s="41"/>
      <c r="R55" s="41"/>
      <c r="S55" s="42"/>
      <c r="T55" s="41"/>
      <c r="U55" s="41"/>
    </row>
    <row r="56" spans="1:25">
      <c r="A56" s="1"/>
      <c r="B56" s="148">
        <v>12</v>
      </c>
      <c r="C56" s="149" t="s">
        <v>89</v>
      </c>
      <c r="D56" s="37">
        <v>17694</v>
      </c>
      <c r="E56" s="38" t="s">
        <v>90</v>
      </c>
      <c r="F56" s="39">
        <v>10</v>
      </c>
      <c r="G56" s="40">
        <v>10</v>
      </c>
      <c r="H56" s="39">
        <f t="shared" si="6"/>
        <v>0</v>
      </c>
      <c r="I56" s="41">
        <f t="shared" si="5"/>
        <v>1</v>
      </c>
      <c r="J56" s="39"/>
      <c r="K56" s="40"/>
      <c r="L56" s="39"/>
      <c r="M56" s="41"/>
      <c r="N56" s="39">
        <v>2</v>
      </c>
      <c r="O56" s="40">
        <v>2</v>
      </c>
      <c r="P56" s="39">
        <f>N56-O56</f>
        <v>0</v>
      </c>
      <c r="Q56" s="41">
        <f>O56/N56</f>
        <v>1</v>
      </c>
      <c r="R56" s="41"/>
      <c r="S56" s="42"/>
      <c r="T56" s="41"/>
      <c r="U56" s="41"/>
    </row>
    <row r="57" spans="1:25">
      <c r="A57" s="1"/>
      <c r="B57" s="148"/>
      <c r="C57" s="149"/>
      <c r="D57" s="37">
        <v>17724</v>
      </c>
      <c r="E57" s="38" t="s">
        <v>91</v>
      </c>
      <c r="F57" s="39">
        <v>10</v>
      </c>
      <c r="G57" s="40">
        <v>10</v>
      </c>
      <c r="H57" s="39">
        <f t="shared" si="6"/>
        <v>0</v>
      </c>
      <c r="I57" s="41">
        <f t="shared" si="5"/>
        <v>1</v>
      </c>
      <c r="J57" s="39"/>
      <c r="K57" s="40"/>
      <c r="L57" s="39"/>
      <c r="M57" s="41"/>
      <c r="N57" s="39"/>
      <c r="O57" s="40"/>
      <c r="P57" s="39"/>
      <c r="Q57" s="41"/>
      <c r="R57" s="41"/>
      <c r="S57" s="42"/>
      <c r="T57" s="41"/>
      <c r="U57" s="41"/>
    </row>
    <row r="58" spans="1:25">
      <c r="A58" s="1"/>
      <c r="B58" s="148"/>
      <c r="C58" s="149"/>
      <c r="D58" s="37">
        <v>17695</v>
      </c>
      <c r="E58" s="38" t="s">
        <v>92</v>
      </c>
      <c r="F58" s="39">
        <v>10</v>
      </c>
      <c r="G58" s="40">
        <v>10</v>
      </c>
      <c r="H58" s="39">
        <f t="shared" si="6"/>
        <v>0</v>
      </c>
      <c r="I58" s="41">
        <f t="shared" si="5"/>
        <v>1</v>
      </c>
      <c r="J58" s="39"/>
      <c r="K58" s="40"/>
      <c r="L58" s="39"/>
      <c r="M58" s="41"/>
      <c r="N58" s="39">
        <v>2</v>
      </c>
      <c r="O58" s="40">
        <v>1</v>
      </c>
      <c r="P58" s="39">
        <f>N58-O58</f>
        <v>1</v>
      </c>
      <c r="Q58" s="41">
        <f>O58/N58</f>
        <v>0.5</v>
      </c>
      <c r="R58" s="41"/>
      <c r="S58" s="42"/>
      <c r="T58" s="41"/>
      <c r="U58" s="41"/>
    </row>
    <row r="59" spans="1:25">
      <c r="A59" s="1"/>
      <c r="B59" s="148"/>
      <c r="C59" s="149"/>
      <c r="D59" s="37">
        <v>24293</v>
      </c>
      <c r="E59" s="38" t="s">
        <v>93</v>
      </c>
      <c r="F59" s="39">
        <v>14</v>
      </c>
      <c r="G59" s="40">
        <v>10</v>
      </c>
      <c r="H59" s="39">
        <f t="shared" si="6"/>
        <v>4</v>
      </c>
      <c r="I59" s="41">
        <f t="shared" si="5"/>
        <v>0.7142857142857143</v>
      </c>
      <c r="J59" s="39"/>
      <c r="K59" s="40"/>
      <c r="L59" s="39"/>
      <c r="M59" s="41"/>
      <c r="N59" s="39"/>
      <c r="O59" s="40"/>
      <c r="P59" s="39"/>
      <c r="Q59" s="41"/>
      <c r="R59" s="41"/>
      <c r="S59" s="42"/>
      <c r="T59" s="41"/>
      <c r="U59" s="41"/>
    </row>
    <row r="60" spans="1:25">
      <c r="A60" s="1"/>
      <c r="B60" s="148">
        <v>13</v>
      </c>
      <c r="C60" s="149" t="s">
        <v>94</v>
      </c>
      <c r="D60" s="37">
        <v>2631</v>
      </c>
      <c r="E60" s="38" t="s">
        <v>95</v>
      </c>
      <c r="F60" s="39">
        <v>8</v>
      </c>
      <c r="G60" s="40">
        <v>5</v>
      </c>
      <c r="H60" s="39">
        <f t="shared" si="6"/>
        <v>3</v>
      </c>
      <c r="I60" s="41">
        <f t="shared" ref="I60:I86" si="7">G60/F60</f>
        <v>0.625</v>
      </c>
      <c r="J60" s="39"/>
      <c r="K60" s="40"/>
      <c r="L60" s="39"/>
      <c r="M60" s="41"/>
      <c r="N60" s="39"/>
      <c r="O60" s="40"/>
      <c r="P60" s="39"/>
      <c r="Q60" s="41"/>
      <c r="R60" s="41"/>
      <c r="S60" s="42"/>
      <c r="T60" s="41"/>
      <c r="U60" s="41"/>
    </row>
    <row r="61" spans="1:25">
      <c r="A61" s="1"/>
      <c r="B61" s="148"/>
      <c r="C61" s="149"/>
      <c r="D61" s="37">
        <v>2619</v>
      </c>
      <c r="E61" s="38" t="s">
        <v>96</v>
      </c>
      <c r="F61" s="39">
        <v>8</v>
      </c>
      <c r="G61" s="40">
        <v>8</v>
      </c>
      <c r="H61" s="39">
        <f t="shared" si="6"/>
        <v>0</v>
      </c>
      <c r="I61" s="41">
        <f t="shared" si="7"/>
        <v>1</v>
      </c>
      <c r="J61" s="39">
        <v>2</v>
      </c>
      <c r="K61" s="40"/>
      <c r="L61" s="39">
        <f>J61-K61</f>
        <v>2</v>
      </c>
      <c r="M61" s="41">
        <f>K61/J61</f>
        <v>0</v>
      </c>
      <c r="N61" s="39"/>
      <c r="O61" s="40"/>
      <c r="P61" s="39"/>
      <c r="Q61" s="41"/>
      <c r="R61" s="41"/>
      <c r="S61" s="42"/>
      <c r="T61" s="41"/>
      <c r="U61" s="41"/>
    </row>
    <row r="62" spans="1:25">
      <c r="A62" s="1"/>
      <c r="B62" s="36">
        <v>14</v>
      </c>
      <c r="C62" s="37" t="s">
        <v>97</v>
      </c>
      <c r="D62" s="37">
        <v>13825</v>
      </c>
      <c r="E62" s="38" t="s">
        <v>98</v>
      </c>
      <c r="F62" s="39">
        <v>10</v>
      </c>
      <c r="G62" s="40">
        <v>10</v>
      </c>
      <c r="H62" s="39">
        <f t="shared" si="6"/>
        <v>0</v>
      </c>
      <c r="I62" s="41">
        <f t="shared" si="7"/>
        <v>1</v>
      </c>
      <c r="J62" s="39"/>
      <c r="K62" s="40"/>
      <c r="L62" s="39"/>
      <c r="M62" s="41"/>
      <c r="N62" s="39">
        <v>1</v>
      </c>
      <c r="O62" s="40">
        <v>0</v>
      </c>
      <c r="P62" s="39">
        <f>N62-O62</f>
        <v>1</v>
      </c>
      <c r="Q62" s="41">
        <f>O62/N62</f>
        <v>0</v>
      </c>
      <c r="R62" s="41"/>
      <c r="S62" s="42"/>
      <c r="T62" s="41"/>
      <c r="U62" s="41"/>
    </row>
    <row r="63" spans="1:25">
      <c r="A63" s="1"/>
      <c r="B63" s="148">
        <v>15</v>
      </c>
      <c r="C63" s="149" t="s">
        <v>99</v>
      </c>
      <c r="D63" s="37">
        <v>12228</v>
      </c>
      <c r="E63" s="38" t="s">
        <v>100</v>
      </c>
      <c r="F63" s="39">
        <v>6</v>
      </c>
      <c r="G63" s="40">
        <v>6</v>
      </c>
      <c r="H63" s="39">
        <f t="shared" si="6"/>
        <v>0</v>
      </c>
      <c r="I63" s="41">
        <f t="shared" si="7"/>
        <v>1</v>
      </c>
      <c r="J63" s="39"/>
      <c r="K63" s="40"/>
      <c r="L63" s="39"/>
      <c r="M63" s="41"/>
      <c r="N63" s="39"/>
      <c r="O63" s="40"/>
      <c r="P63" s="39"/>
      <c r="Q63" s="41"/>
      <c r="R63" s="41"/>
      <c r="S63" s="42"/>
      <c r="T63" s="41"/>
      <c r="U63" s="41"/>
    </row>
    <row r="64" spans="1:25">
      <c r="A64" s="1"/>
      <c r="B64" s="148"/>
      <c r="C64" s="149"/>
      <c r="D64" s="37">
        <v>12515</v>
      </c>
      <c r="E64" s="38" t="s">
        <v>101</v>
      </c>
      <c r="F64" s="39">
        <v>6</v>
      </c>
      <c r="G64" s="40">
        <v>5</v>
      </c>
      <c r="H64" s="39">
        <f t="shared" si="6"/>
        <v>1</v>
      </c>
      <c r="I64" s="41">
        <f t="shared" si="7"/>
        <v>0.83333333333333337</v>
      </c>
      <c r="J64" s="39"/>
      <c r="K64" s="40"/>
      <c r="L64" s="39"/>
      <c r="M64" s="41"/>
      <c r="N64" s="39"/>
      <c r="O64" s="40"/>
      <c r="P64" s="39"/>
      <c r="Q64" s="41"/>
      <c r="R64" s="41"/>
      <c r="S64" s="42"/>
      <c r="T64" s="41"/>
      <c r="U64" s="41"/>
    </row>
    <row r="65" spans="1:25">
      <c r="A65" s="1"/>
      <c r="B65" s="148"/>
      <c r="C65" s="149"/>
      <c r="D65" s="37">
        <v>12127</v>
      </c>
      <c r="E65" s="38" t="s">
        <v>102</v>
      </c>
      <c r="F65" s="39">
        <v>8</v>
      </c>
      <c r="G65" s="40">
        <v>8</v>
      </c>
      <c r="H65" s="39">
        <f t="shared" si="6"/>
        <v>0</v>
      </c>
      <c r="I65" s="41">
        <f t="shared" si="7"/>
        <v>1</v>
      </c>
      <c r="J65" s="39"/>
      <c r="K65" s="40"/>
      <c r="L65" s="39"/>
      <c r="M65" s="41"/>
      <c r="N65" s="39">
        <v>6</v>
      </c>
      <c r="O65" s="40">
        <v>5</v>
      </c>
      <c r="P65" s="39">
        <f>N65-O65</f>
        <v>1</v>
      </c>
      <c r="Q65" s="41">
        <f>O65/N65</f>
        <v>0.83333333333333337</v>
      </c>
      <c r="R65" s="41"/>
      <c r="S65" s="42"/>
      <c r="T65" s="41"/>
      <c r="U65" s="41"/>
    </row>
    <row r="66" spans="1:25">
      <c r="A66" s="1"/>
      <c r="B66" s="148"/>
      <c r="C66" s="149"/>
      <c r="D66" s="37">
        <v>12227</v>
      </c>
      <c r="E66" s="38" t="s">
        <v>103</v>
      </c>
      <c r="F66" s="39">
        <v>14</v>
      </c>
      <c r="G66" s="40">
        <v>12</v>
      </c>
      <c r="H66" s="39">
        <f t="shared" si="6"/>
        <v>2</v>
      </c>
      <c r="I66" s="41">
        <f t="shared" si="7"/>
        <v>0.8571428571428571</v>
      </c>
      <c r="J66" s="39"/>
      <c r="K66" s="40"/>
      <c r="L66" s="39"/>
      <c r="M66" s="41"/>
      <c r="N66" s="39">
        <v>2</v>
      </c>
      <c r="O66" s="40">
        <v>0</v>
      </c>
      <c r="P66" s="39">
        <f>N66-O66</f>
        <v>2</v>
      </c>
      <c r="Q66" s="41">
        <f>O66/N66</f>
        <v>0</v>
      </c>
      <c r="R66" s="41"/>
      <c r="S66" s="42"/>
      <c r="T66" s="41"/>
      <c r="U66" s="41"/>
    </row>
    <row r="67" spans="1:25">
      <c r="A67" s="1"/>
      <c r="B67" s="148"/>
      <c r="C67" s="149"/>
      <c r="D67" s="37"/>
      <c r="E67" s="38" t="s">
        <v>104</v>
      </c>
      <c r="F67" s="39">
        <v>10</v>
      </c>
      <c r="G67" s="40">
        <v>0</v>
      </c>
      <c r="H67" s="39">
        <f t="shared" si="6"/>
        <v>10</v>
      </c>
      <c r="I67" s="41">
        <f t="shared" si="7"/>
        <v>0</v>
      </c>
      <c r="J67" s="39"/>
      <c r="K67" s="40"/>
      <c r="L67" s="39"/>
      <c r="M67" s="41"/>
      <c r="N67" s="39"/>
      <c r="O67" s="40"/>
      <c r="P67" s="39"/>
      <c r="Q67" s="41"/>
      <c r="R67" s="41"/>
      <c r="S67" s="42"/>
      <c r="T67" s="41"/>
      <c r="U67" s="41"/>
    </row>
    <row r="68" spans="1:25">
      <c r="A68" s="1"/>
      <c r="B68" s="148"/>
      <c r="C68" s="149"/>
      <c r="D68" s="37">
        <v>12100</v>
      </c>
      <c r="E68" s="38" t="s">
        <v>105</v>
      </c>
      <c r="F68" s="39">
        <v>22</v>
      </c>
      <c r="G68" s="40">
        <v>12</v>
      </c>
      <c r="H68" s="39">
        <f t="shared" si="6"/>
        <v>10</v>
      </c>
      <c r="I68" s="41">
        <f t="shared" si="7"/>
        <v>0.54545454545454541</v>
      </c>
      <c r="J68" s="39"/>
      <c r="K68" s="40"/>
      <c r="L68" s="39"/>
      <c r="M68" s="41"/>
      <c r="N68" s="39">
        <v>2</v>
      </c>
      <c r="O68" s="40">
        <v>0</v>
      </c>
      <c r="P68" s="39">
        <f>N68-O68</f>
        <v>2</v>
      </c>
      <c r="Q68" s="41">
        <f>O68/N68</f>
        <v>0</v>
      </c>
      <c r="R68" s="41"/>
      <c r="S68" s="42"/>
      <c r="T68" s="41"/>
      <c r="U68" s="41"/>
    </row>
    <row r="69" spans="1:25">
      <c r="A69" s="1"/>
      <c r="B69" s="148"/>
      <c r="C69" s="37" t="s">
        <v>106</v>
      </c>
      <c r="D69" s="37">
        <v>16816</v>
      </c>
      <c r="E69" s="38" t="s">
        <v>107</v>
      </c>
      <c r="F69" s="39">
        <v>15</v>
      </c>
      <c r="G69" s="40">
        <v>10</v>
      </c>
      <c r="H69" s="39">
        <f t="shared" si="6"/>
        <v>5</v>
      </c>
      <c r="I69" s="41">
        <f t="shared" si="7"/>
        <v>0.66666666666666663</v>
      </c>
      <c r="J69" s="39"/>
      <c r="K69" s="40"/>
      <c r="L69" s="39"/>
      <c r="M69" s="41"/>
      <c r="N69" s="39">
        <v>2</v>
      </c>
      <c r="O69" s="40">
        <v>1</v>
      </c>
      <c r="P69" s="39">
        <f>N69-O69</f>
        <v>1</v>
      </c>
      <c r="Q69" s="41">
        <f>O69/N69</f>
        <v>0.5</v>
      </c>
      <c r="R69" s="43">
        <v>2</v>
      </c>
      <c r="S69" s="42"/>
      <c r="T69" s="41">
        <f>S69/R69</f>
        <v>0</v>
      </c>
      <c r="U69" s="41"/>
    </row>
    <row r="70" spans="1:25">
      <c r="A70" s="5" t="s">
        <v>108</v>
      </c>
      <c r="B70" s="5"/>
      <c r="C70" s="5"/>
      <c r="D70" s="5"/>
      <c r="E70" s="5"/>
      <c r="F70" s="16">
        <f>SUM(F54:F69)</f>
        <v>165</v>
      </c>
      <c r="G70" s="16">
        <f>SUM(G54:G69)</f>
        <v>130</v>
      </c>
      <c r="H70" s="16">
        <f>SUM(H54:H69)</f>
        <v>35</v>
      </c>
      <c r="I70" s="27">
        <f t="shared" si="7"/>
        <v>0.78787878787878785</v>
      </c>
      <c r="J70" s="16">
        <f>SUM(J54:J69)</f>
        <v>2</v>
      </c>
      <c r="K70" s="16">
        <f>SUM(K54:K69)</f>
        <v>0</v>
      </c>
      <c r="L70" s="16">
        <f>J70-K70</f>
        <v>2</v>
      </c>
      <c r="M70" s="27">
        <f>K70/J70</f>
        <v>0</v>
      </c>
      <c r="N70" s="16">
        <f>SUM(N54:N69)</f>
        <v>20</v>
      </c>
      <c r="O70" s="16">
        <f>SUM(O54:O69)</f>
        <v>10</v>
      </c>
      <c r="P70" s="16">
        <f>SUM(P54:P69)</f>
        <v>11</v>
      </c>
      <c r="Q70" s="27">
        <f>O70/N70</f>
        <v>0.5</v>
      </c>
      <c r="R70" s="27"/>
      <c r="S70" s="27"/>
      <c r="T70" s="27"/>
      <c r="U70" s="27"/>
      <c r="V70" s="44"/>
      <c r="W70" s="44"/>
      <c r="X70" s="44"/>
      <c r="Y70" s="44"/>
    </row>
    <row r="71" spans="1:25">
      <c r="A71" s="150" t="s">
        <v>109</v>
      </c>
      <c r="B71" s="5">
        <v>16</v>
      </c>
      <c r="C71" s="12" t="s">
        <v>110</v>
      </c>
      <c r="D71" s="15">
        <v>254</v>
      </c>
      <c r="E71" s="45" t="s">
        <v>111</v>
      </c>
      <c r="F71" s="46">
        <v>2</v>
      </c>
      <c r="G71" s="47">
        <v>0</v>
      </c>
      <c r="H71" s="46">
        <f t="shared" ref="H71:H84" si="8">F71-G71</f>
        <v>2</v>
      </c>
      <c r="I71" s="48">
        <f t="shared" si="7"/>
        <v>0</v>
      </c>
      <c r="J71" s="49"/>
      <c r="K71" s="47"/>
      <c r="L71" s="46"/>
      <c r="M71" s="48"/>
      <c r="N71" s="46">
        <v>2</v>
      </c>
      <c r="O71" s="47">
        <v>1</v>
      </c>
      <c r="P71" s="46">
        <f>N71-O71</f>
        <v>1</v>
      </c>
      <c r="Q71" s="48">
        <f>O71/N71</f>
        <v>0.5</v>
      </c>
      <c r="R71" s="48"/>
      <c r="S71" s="50"/>
      <c r="T71" s="48"/>
      <c r="U71" s="48"/>
    </row>
    <row r="72" spans="1:25">
      <c r="A72" s="150"/>
      <c r="B72" s="5"/>
      <c r="C72" s="12"/>
      <c r="D72" s="15">
        <v>348</v>
      </c>
      <c r="E72" s="45" t="s">
        <v>112</v>
      </c>
      <c r="F72" s="46">
        <v>14</v>
      </c>
      <c r="G72" s="47">
        <v>14</v>
      </c>
      <c r="H72" s="46">
        <f t="shared" si="8"/>
        <v>0</v>
      </c>
      <c r="I72" s="48">
        <f t="shared" si="7"/>
        <v>1</v>
      </c>
      <c r="J72" s="49"/>
      <c r="K72" s="47"/>
      <c r="L72" s="46"/>
      <c r="M72" s="48"/>
      <c r="N72" s="46"/>
      <c r="O72" s="47"/>
      <c r="P72" s="46"/>
      <c r="Q72" s="48"/>
      <c r="R72" s="48"/>
      <c r="S72" s="50"/>
      <c r="T72" s="48"/>
      <c r="U72" s="48"/>
    </row>
    <row r="73" spans="1:25">
      <c r="A73" s="150"/>
      <c r="B73" s="5"/>
      <c r="C73" s="12" t="s">
        <v>113</v>
      </c>
      <c r="D73" s="15">
        <v>646</v>
      </c>
      <c r="E73" s="45" t="s">
        <v>114</v>
      </c>
      <c r="F73" s="46">
        <v>5</v>
      </c>
      <c r="G73" s="47">
        <v>3</v>
      </c>
      <c r="H73" s="46">
        <f t="shared" si="8"/>
        <v>2</v>
      </c>
      <c r="I73" s="48">
        <f t="shared" si="7"/>
        <v>0.6</v>
      </c>
      <c r="J73" s="49">
        <v>5</v>
      </c>
      <c r="K73" s="47"/>
      <c r="L73" s="46">
        <f>J73-K73</f>
        <v>5</v>
      </c>
      <c r="M73" s="48">
        <f>K73/J73</f>
        <v>0</v>
      </c>
      <c r="N73" s="46"/>
      <c r="O73" s="47"/>
      <c r="P73" s="46"/>
      <c r="Q73" s="48"/>
      <c r="R73" s="48"/>
      <c r="S73" s="50"/>
      <c r="T73" s="48"/>
      <c r="U73" s="48"/>
    </row>
    <row r="74" spans="1:25">
      <c r="A74" s="150"/>
      <c r="B74" s="5"/>
      <c r="C74" s="12"/>
      <c r="D74" s="15">
        <v>656</v>
      </c>
      <c r="E74" s="45" t="s">
        <v>115</v>
      </c>
      <c r="F74" s="46">
        <v>25</v>
      </c>
      <c r="G74" s="47">
        <v>23</v>
      </c>
      <c r="H74" s="46">
        <f t="shared" si="8"/>
        <v>2</v>
      </c>
      <c r="I74" s="48">
        <f t="shared" si="7"/>
        <v>0.92</v>
      </c>
      <c r="J74" s="49"/>
      <c r="K74" s="47"/>
      <c r="L74" s="46"/>
      <c r="M74" s="48"/>
      <c r="N74" s="46"/>
      <c r="O74" s="47"/>
      <c r="P74" s="46"/>
      <c r="Q74" s="48"/>
      <c r="R74" s="48"/>
      <c r="S74" s="50"/>
      <c r="T74" s="48"/>
      <c r="U74" s="48"/>
    </row>
    <row r="75" spans="1:25">
      <c r="A75" s="150"/>
      <c r="B75" s="5">
        <v>17</v>
      </c>
      <c r="C75" s="12" t="s">
        <v>116</v>
      </c>
      <c r="D75" s="15">
        <v>10886</v>
      </c>
      <c r="E75" s="45" t="s">
        <v>117</v>
      </c>
      <c r="F75" s="46">
        <v>15</v>
      </c>
      <c r="G75" s="47">
        <v>15</v>
      </c>
      <c r="H75" s="46">
        <f t="shared" si="8"/>
        <v>0</v>
      </c>
      <c r="I75" s="48">
        <f t="shared" si="7"/>
        <v>1</v>
      </c>
      <c r="J75" s="49">
        <v>2</v>
      </c>
      <c r="K75" s="47">
        <v>2</v>
      </c>
      <c r="L75" s="46">
        <f>J75-K75</f>
        <v>0</v>
      </c>
      <c r="M75" s="48">
        <f>K75/J75</f>
        <v>1</v>
      </c>
      <c r="N75" s="46">
        <v>1</v>
      </c>
      <c r="O75" s="47">
        <v>1</v>
      </c>
      <c r="P75" s="46">
        <f>N75-O75</f>
        <v>0</v>
      </c>
      <c r="Q75" s="48">
        <f>O75/N75</f>
        <v>1</v>
      </c>
      <c r="R75" s="48"/>
      <c r="S75" s="50"/>
      <c r="T75" s="48"/>
      <c r="U75" s="48"/>
    </row>
    <row r="76" spans="1:25">
      <c r="A76" s="150"/>
      <c r="B76" s="5"/>
      <c r="C76" s="12"/>
      <c r="D76" s="15">
        <v>10723</v>
      </c>
      <c r="E76" s="45" t="s">
        <v>118</v>
      </c>
      <c r="F76" s="46">
        <v>17</v>
      </c>
      <c r="G76" s="47">
        <v>4</v>
      </c>
      <c r="H76" s="46">
        <f t="shared" si="8"/>
        <v>13</v>
      </c>
      <c r="I76" s="48">
        <f t="shared" si="7"/>
        <v>0.23529411764705882</v>
      </c>
      <c r="J76" s="49"/>
      <c r="K76" s="47"/>
      <c r="L76" s="46"/>
      <c r="M76" s="48"/>
      <c r="N76" s="46">
        <v>5</v>
      </c>
      <c r="O76" s="47">
        <v>5</v>
      </c>
      <c r="P76" s="46">
        <f>N76-O76</f>
        <v>0</v>
      </c>
      <c r="Q76" s="48">
        <f>O76/N76</f>
        <v>1</v>
      </c>
      <c r="R76" s="48"/>
      <c r="S76" s="50"/>
      <c r="T76" s="48"/>
      <c r="U76" s="48"/>
    </row>
    <row r="77" spans="1:25">
      <c r="A77" s="150"/>
      <c r="B77" s="5"/>
      <c r="C77" s="12"/>
      <c r="D77" s="15">
        <v>10888</v>
      </c>
      <c r="E77" s="45" t="s">
        <v>119</v>
      </c>
      <c r="F77" s="46">
        <v>7</v>
      </c>
      <c r="G77" s="47">
        <v>0</v>
      </c>
      <c r="H77" s="46">
        <f t="shared" si="8"/>
        <v>7</v>
      </c>
      <c r="I77" s="48">
        <f t="shared" si="7"/>
        <v>0</v>
      </c>
      <c r="J77" s="49"/>
      <c r="K77" s="47"/>
      <c r="L77" s="46"/>
      <c r="M77" s="48"/>
      <c r="N77" s="46">
        <v>10</v>
      </c>
      <c r="O77" s="47">
        <v>0</v>
      </c>
      <c r="P77" s="46">
        <f>N77-O77</f>
        <v>10</v>
      </c>
      <c r="Q77" s="48">
        <f>O77/N77</f>
        <v>0</v>
      </c>
      <c r="R77" s="48"/>
      <c r="S77" s="50"/>
      <c r="T77" s="48"/>
      <c r="U77" s="48"/>
      <c r="V77" t="s">
        <v>56</v>
      </c>
    </row>
    <row r="78" spans="1:25">
      <c r="A78" s="150"/>
      <c r="B78" s="5"/>
      <c r="C78" s="12"/>
      <c r="D78" s="15">
        <v>10989</v>
      </c>
      <c r="E78" s="45" t="s">
        <v>120</v>
      </c>
      <c r="F78" s="46">
        <v>28</v>
      </c>
      <c r="G78" s="47">
        <v>9</v>
      </c>
      <c r="H78" s="46">
        <f t="shared" si="8"/>
        <v>19</v>
      </c>
      <c r="I78" s="48">
        <f t="shared" si="7"/>
        <v>0.32142857142857145</v>
      </c>
      <c r="J78" s="49">
        <v>4</v>
      </c>
      <c r="K78" s="47"/>
      <c r="L78" s="46">
        <f>J78-K78</f>
        <v>4</v>
      </c>
      <c r="M78" s="48">
        <f>K78/J78</f>
        <v>0</v>
      </c>
      <c r="N78" s="46">
        <v>7</v>
      </c>
      <c r="O78" s="47">
        <v>3</v>
      </c>
      <c r="P78" s="46">
        <f>N78-O78</f>
        <v>4</v>
      </c>
      <c r="Q78" s="48">
        <f>O78/N78</f>
        <v>0.42857142857142855</v>
      </c>
      <c r="R78" s="48"/>
      <c r="S78" s="50"/>
      <c r="T78" s="48"/>
      <c r="U78" s="48"/>
    </row>
    <row r="79" spans="1:25">
      <c r="A79" s="150"/>
      <c r="B79" s="5"/>
      <c r="C79" s="15" t="s">
        <v>121</v>
      </c>
      <c r="D79" s="15">
        <v>1359</v>
      </c>
      <c r="E79" s="45" t="s">
        <v>122</v>
      </c>
      <c r="F79" s="46">
        <v>10</v>
      </c>
      <c r="G79" s="47">
        <v>7</v>
      </c>
      <c r="H79" s="46">
        <f t="shared" si="8"/>
        <v>3</v>
      </c>
      <c r="I79" s="48">
        <f t="shared" si="7"/>
        <v>0.7</v>
      </c>
      <c r="J79" s="49"/>
      <c r="K79" s="47"/>
      <c r="L79" s="46"/>
      <c r="M79" s="48"/>
      <c r="N79" s="46"/>
      <c r="O79" s="47"/>
      <c r="P79" s="46"/>
      <c r="Q79" s="48"/>
      <c r="R79" s="48"/>
      <c r="S79" s="50"/>
      <c r="T79" s="48"/>
      <c r="U79" s="48"/>
    </row>
    <row r="80" spans="1:25">
      <c r="A80" s="150"/>
      <c r="B80" s="5">
        <v>18</v>
      </c>
      <c r="C80" s="15" t="s">
        <v>123</v>
      </c>
      <c r="D80" s="15">
        <v>1062</v>
      </c>
      <c r="E80" s="45" t="s">
        <v>124</v>
      </c>
      <c r="F80" s="46">
        <v>10</v>
      </c>
      <c r="G80" s="47">
        <v>8</v>
      </c>
      <c r="H80" s="46">
        <f t="shared" si="8"/>
        <v>2</v>
      </c>
      <c r="I80" s="48">
        <f t="shared" si="7"/>
        <v>0.8</v>
      </c>
      <c r="J80" s="49"/>
      <c r="K80" s="47"/>
      <c r="L80" s="46"/>
      <c r="M80" s="48"/>
      <c r="N80" s="46"/>
      <c r="O80" s="47"/>
      <c r="P80" s="46"/>
      <c r="Q80" s="48"/>
      <c r="R80" s="48"/>
      <c r="S80" s="50"/>
      <c r="T80" s="48"/>
      <c r="U80" s="48"/>
    </row>
    <row r="81" spans="1:25">
      <c r="A81" s="150"/>
      <c r="B81" s="5"/>
      <c r="C81" s="51" t="s">
        <v>125</v>
      </c>
      <c r="D81" s="15">
        <v>2969</v>
      </c>
      <c r="E81" s="45" t="s">
        <v>126</v>
      </c>
      <c r="F81" s="46">
        <v>10</v>
      </c>
      <c r="G81" s="47">
        <v>7</v>
      </c>
      <c r="H81" s="46">
        <f t="shared" si="8"/>
        <v>3</v>
      </c>
      <c r="I81" s="48">
        <f t="shared" si="7"/>
        <v>0.7</v>
      </c>
      <c r="J81" s="49"/>
      <c r="K81" s="47"/>
      <c r="L81" s="46"/>
      <c r="M81" s="48"/>
      <c r="N81" s="46"/>
      <c r="O81" s="47"/>
      <c r="P81" s="46"/>
      <c r="Q81" s="48"/>
      <c r="R81" s="48"/>
      <c r="S81" s="50"/>
      <c r="T81" s="48"/>
      <c r="U81" s="48"/>
    </row>
    <row r="82" spans="1:25">
      <c r="A82" s="150"/>
      <c r="B82" s="26">
        <v>19</v>
      </c>
      <c r="C82" s="15" t="s">
        <v>127</v>
      </c>
      <c r="D82" s="15">
        <v>10079</v>
      </c>
      <c r="E82" s="45" t="s">
        <v>128</v>
      </c>
      <c r="F82" s="46">
        <v>5</v>
      </c>
      <c r="G82" s="47">
        <v>2</v>
      </c>
      <c r="H82" s="46">
        <f t="shared" si="8"/>
        <v>3</v>
      </c>
      <c r="I82" s="48">
        <f t="shared" si="7"/>
        <v>0.4</v>
      </c>
      <c r="J82" s="49"/>
      <c r="K82" s="47"/>
      <c r="L82" s="46"/>
      <c r="M82" s="48"/>
      <c r="N82" s="46"/>
      <c r="O82" s="47"/>
      <c r="P82" s="46"/>
      <c r="Q82" s="48"/>
      <c r="R82" s="48"/>
      <c r="S82" s="50"/>
      <c r="T82" s="48"/>
      <c r="U82" s="48"/>
    </row>
    <row r="83" spans="1:25">
      <c r="A83" s="150"/>
      <c r="B83" s="5">
        <v>22</v>
      </c>
      <c r="C83" s="12" t="s">
        <v>129</v>
      </c>
      <c r="D83" s="15">
        <v>9998</v>
      </c>
      <c r="E83" s="45" t="s">
        <v>130</v>
      </c>
      <c r="F83" s="46">
        <v>9</v>
      </c>
      <c r="G83" s="47">
        <v>7</v>
      </c>
      <c r="H83" s="46">
        <f t="shared" si="8"/>
        <v>2</v>
      </c>
      <c r="I83" s="48">
        <f t="shared" si="7"/>
        <v>0.77777777777777779</v>
      </c>
      <c r="J83" s="49">
        <v>4</v>
      </c>
      <c r="K83" s="47"/>
      <c r="L83" s="46">
        <f>J83-K83</f>
        <v>4</v>
      </c>
      <c r="M83" s="48"/>
      <c r="N83" s="46">
        <v>2</v>
      </c>
      <c r="O83" s="47">
        <v>0</v>
      </c>
      <c r="P83" s="46">
        <f>N83-O83</f>
        <v>2</v>
      </c>
      <c r="Q83" s="48">
        <f>O83/N83</f>
        <v>0</v>
      </c>
      <c r="R83" s="48"/>
      <c r="S83" s="50"/>
      <c r="T83" s="48"/>
      <c r="U83" s="48"/>
    </row>
    <row r="84" spans="1:25">
      <c r="A84" s="150"/>
      <c r="B84" s="5"/>
      <c r="C84" s="12"/>
      <c r="D84" s="15">
        <v>10014</v>
      </c>
      <c r="E84" s="45" t="s">
        <v>131</v>
      </c>
      <c r="F84" s="46">
        <v>4</v>
      </c>
      <c r="G84" s="47">
        <v>0</v>
      </c>
      <c r="H84" s="46">
        <f t="shared" si="8"/>
        <v>4</v>
      </c>
      <c r="I84" s="48">
        <f t="shared" si="7"/>
        <v>0</v>
      </c>
      <c r="J84" s="49"/>
      <c r="K84" s="47"/>
      <c r="L84" s="46"/>
      <c r="M84" s="48"/>
      <c r="N84" s="46">
        <v>2</v>
      </c>
      <c r="O84" s="47">
        <v>0</v>
      </c>
      <c r="P84" s="46">
        <f>N84-O84</f>
        <v>2</v>
      </c>
      <c r="Q84" s="48">
        <f>O84/N84</f>
        <v>0</v>
      </c>
      <c r="R84" s="48"/>
      <c r="S84" s="50"/>
      <c r="T84" s="48"/>
      <c r="U84" s="48"/>
    </row>
    <row r="85" spans="1:25">
      <c r="A85" s="10" t="s">
        <v>132</v>
      </c>
      <c r="B85" s="10"/>
      <c r="C85" s="10"/>
      <c r="D85" s="10"/>
      <c r="E85" s="10"/>
      <c r="F85" s="16">
        <f>SUM(F71:F84)</f>
        <v>161</v>
      </c>
      <c r="G85" s="16">
        <f>SUM(G71:G84)</f>
        <v>99</v>
      </c>
      <c r="H85" s="16">
        <f>SUM(H71:H84)</f>
        <v>62</v>
      </c>
      <c r="I85" s="27">
        <f t="shared" si="7"/>
        <v>0.6149068322981367</v>
      </c>
      <c r="J85" s="16">
        <f>SUM(J71:J84)</f>
        <v>15</v>
      </c>
      <c r="K85" s="16">
        <f>SUM(K71:K84)</f>
        <v>2</v>
      </c>
      <c r="L85" s="16">
        <f>J85-K85</f>
        <v>13</v>
      </c>
      <c r="M85" s="27">
        <f>K85/J85</f>
        <v>0.13333333333333333</v>
      </c>
      <c r="N85" s="16">
        <f>SUM(N71:N84)</f>
        <v>29</v>
      </c>
      <c r="O85" s="16">
        <f>SUM(O71:O84)</f>
        <v>10</v>
      </c>
      <c r="P85" s="16">
        <f>SUM(P71:P84)</f>
        <v>19</v>
      </c>
      <c r="Q85" s="27">
        <f>O85/N85</f>
        <v>0.34482758620689657</v>
      </c>
      <c r="R85" s="27"/>
      <c r="S85" s="27"/>
      <c r="T85" s="27"/>
      <c r="U85" s="27"/>
      <c r="V85" s="44"/>
      <c r="W85" s="44"/>
      <c r="X85" s="44"/>
      <c r="Y85" s="44"/>
    </row>
    <row r="86" spans="1:25">
      <c r="A86" s="10" t="s">
        <v>133</v>
      </c>
      <c r="B86" s="10"/>
      <c r="C86" s="10"/>
      <c r="D86" s="10"/>
      <c r="E86" s="10"/>
      <c r="F86" s="16">
        <f>F37+F53+F70+F85</f>
        <v>885</v>
      </c>
      <c r="G86" s="16">
        <f>G37+G53+G70+G85</f>
        <v>688</v>
      </c>
      <c r="H86" s="16">
        <f>H37+H53+H70+H85</f>
        <v>197</v>
      </c>
      <c r="I86" s="27">
        <f t="shared" si="7"/>
        <v>0.77740112994350286</v>
      </c>
      <c r="J86" s="16">
        <f>J37+J53+J70+J85</f>
        <v>53</v>
      </c>
      <c r="K86" s="16">
        <f>K37+K53+K70+K85</f>
        <v>23</v>
      </c>
      <c r="L86" s="16">
        <f>L37+L53+L70+L85</f>
        <v>30</v>
      </c>
      <c r="M86" s="27">
        <f>K86/J86</f>
        <v>0.43396226415094341</v>
      </c>
      <c r="N86" s="16">
        <f>N37+N53+N70+N85</f>
        <v>172</v>
      </c>
      <c r="O86" s="16">
        <f>O37+O53+O70+O85</f>
        <v>79</v>
      </c>
      <c r="P86" s="16">
        <f>P37+P53+P70+P85</f>
        <v>94</v>
      </c>
      <c r="Q86" s="27">
        <f>O86/N86</f>
        <v>0.45930232558139533</v>
      </c>
      <c r="R86" s="52">
        <f>R37+R53</f>
        <v>3</v>
      </c>
      <c r="S86" s="52">
        <f>S37+S53</f>
        <v>0</v>
      </c>
      <c r="T86" s="52">
        <f>T37+T53</f>
        <v>3</v>
      </c>
      <c r="U86" s="27">
        <f>S86/R86</f>
        <v>0</v>
      </c>
      <c r="V86" s="44"/>
      <c r="W86" s="44"/>
      <c r="X86" s="44"/>
      <c r="Y86" s="44"/>
    </row>
    <row r="87" spans="1:25" ht="15">
      <c r="A87" s="151" t="s">
        <v>134</v>
      </c>
      <c r="B87" s="151"/>
      <c r="C87" s="151"/>
      <c r="D87" s="151"/>
      <c r="E87" s="151"/>
      <c r="F87" s="53"/>
      <c r="G87" s="54"/>
      <c r="H87" s="53"/>
      <c r="I87" s="53"/>
      <c r="J87" s="53"/>
      <c r="K87" s="53"/>
      <c r="L87" s="53"/>
      <c r="M87" s="53"/>
      <c r="N87" s="53"/>
      <c r="O87" s="54"/>
      <c r="P87" s="53"/>
      <c r="Q87" s="55"/>
      <c r="R87" s="55"/>
      <c r="S87" s="55"/>
      <c r="T87" s="55"/>
      <c r="U87" s="55"/>
    </row>
    <row r="89" spans="1:25">
      <c r="A89" s="152" t="s">
        <v>135</v>
      </c>
      <c r="B89" s="152"/>
      <c r="C89" s="152"/>
      <c r="D89" s="152"/>
      <c r="E89" s="152"/>
      <c r="F89" s="152"/>
      <c r="G89" s="152"/>
      <c r="H89" s="152"/>
      <c r="I89" s="152"/>
      <c r="J89" s="152"/>
      <c r="K89" s="152"/>
      <c r="L89" s="152"/>
      <c r="M89" s="152"/>
      <c r="N89" s="152"/>
      <c r="O89" s="152"/>
      <c r="P89" s="152"/>
      <c r="Q89" s="152"/>
      <c r="R89" s="152"/>
      <c r="S89" s="152"/>
      <c r="T89" s="152"/>
      <c r="U89" s="152"/>
    </row>
    <row r="90" spans="1:25">
      <c r="A90" s="14" t="s">
        <v>0</v>
      </c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</row>
    <row r="91" spans="1:25">
      <c r="A91" s="13" t="s">
        <v>1</v>
      </c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</row>
    <row r="92" spans="1:25">
      <c r="A92" s="12" t="s">
        <v>179</v>
      </c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</row>
    <row r="93" spans="1:25">
      <c r="A93" s="153" t="s">
        <v>3</v>
      </c>
      <c r="B93" s="153"/>
      <c r="C93" s="153"/>
      <c r="D93" s="153"/>
      <c r="E93" s="153"/>
      <c r="F93" s="9" t="s">
        <v>8</v>
      </c>
      <c r="G93" s="9"/>
      <c r="H93" s="9"/>
      <c r="I93" s="9"/>
      <c r="J93" s="9"/>
      <c r="K93" s="9"/>
      <c r="L93" s="9"/>
      <c r="M93" s="9"/>
      <c r="N93" s="9" t="s">
        <v>9</v>
      </c>
      <c r="O93" s="9"/>
      <c r="P93" s="9"/>
      <c r="Q93" s="9"/>
      <c r="R93" s="9"/>
      <c r="S93" s="9"/>
      <c r="T93" s="9"/>
      <c r="U93" s="9"/>
      <c r="V93" s="9" t="s">
        <v>137</v>
      </c>
      <c r="W93" s="9"/>
      <c r="X93" s="9"/>
      <c r="Y93" s="9"/>
    </row>
    <row r="94" spans="1:25">
      <c r="A94" s="153"/>
      <c r="B94" s="153"/>
      <c r="C94" s="153"/>
      <c r="D94" s="153"/>
      <c r="E94" s="153"/>
      <c r="F94" s="9" t="s">
        <v>10</v>
      </c>
      <c r="G94" s="9"/>
      <c r="H94" s="9"/>
      <c r="I94" s="9"/>
      <c r="J94" s="9" t="s">
        <v>11</v>
      </c>
      <c r="K94" s="9"/>
      <c r="L94" s="9"/>
      <c r="M94" s="9"/>
      <c r="N94" s="9" t="s">
        <v>10</v>
      </c>
      <c r="O94" s="9"/>
      <c r="P94" s="9"/>
      <c r="Q94" s="9"/>
      <c r="R94" s="9" t="s">
        <v>11</v>
      </c>
      <c r="S94" s="9"/>
      <c r="T94" s="9"/>
      <c r="U94" s="9"/>
      <c r="V94" s="9"/>
      <c r="W94" s="9"/>
      <c r="X94" s="9"/>
      <c r="Y94" s="9"/>
    </row>
    <row r="95" spans="1:25">
      <c r="A95" s="153"/>
      <c r="B95" s="153"/>
      <c r="C95" s="153"/>
      <c r="D95" s="153"/>
      <c r="E95" s="153"/>
      <c r="F95" s="18" t="s">
        <v>12</v>
      </c>
      <c r="G95" s="18" t="s">
        <v>13</v>
      </c>
      <c r="H95" s="18" t="s">
        <v>14</v>
      </c>
      <c r="I95" s="18" t="s">
        <v>15</v>
      </c>
      <c r="J95" s="18" t="s">
        <v>12</v>
      </c>
      <c r="K95" s="18" t="s">
        <v>13</v>
      </c>
      <c r="L95" s="18" t="s">
        <v>14</v>
      </c>
      <c r="M95" s="18" t="s">
        <v>15</v>
      </c>
      <c r="N95" s="18" t="s">
        <v>12</v>
      </c>
      <c r="O95" s="18" t="s">
        <v>13</v>
      </c>
      <c r="P95" s="18" t="s">
        <v>14</v>
      </c>
      <c r="Q95" s="18" t="s">
        <v>15</v>
      </c>
      <c r="R95" s="18" t="s">
        <v>12</v>
      </c>
      <c r="S95" s="18" t="s">
        <v>13</v>
      </c>
      <c r="T95" s="18" t="s">
        <v>14</v>
      </c>
      <c r="U95" s="18" t="s">
        <v>15</v>
      </c>
      <c r="V95" s="18" t="s">
        <v>12</v>
      </c>
      <c r="W95" s="18" t="s">
        <v>13</v>
      </c>
      <c r="X95" s="18" t="s">
        <v>14</v>
      </c>
      <c r="Y95" s="18" t="s">
        <v>15</v>
      </c>
    </row>
    <row r="96" spans="1:25" ht="17.399999999999999">
      <c r="A96" s="154" t="s">
        <v>16</v>
      </c>
      <c r="B96" s="154"/>
      <c r="C96" s="154"/>
      <c r="D96" s="154"/>
      <c r="E96" s="154"/>
      <c r="F96" s="56">
        <f t="shared" ref="F96:U96" si="9">F37</f>
        <v>399</v>
      </c>
      <c r="G96" s="56">
        <f t="shared" si="9"/>
        <v>331</v>
      </c>
      <c r="H96" s="56">
        <f t="shared" si="9"/>
        <v>68</v>
      </c>
      <c r="I96" s="57">
        <f t="shared" si="9"/>
        <v>0.82957393483709274</v>
      </c>
      <c r="J96" s="56">
        <f t="shared" si="9"/>
        <v>14</v>
      </c>
      <c r="K96" s="56">
        <f t="shared" si="9"/>
        <v>0</v>
      </c>
      <c r="L96" s="56">
        <f t="shared" si="9"/>
        <v>14</v>
      </c>
      <c r="M96" s="57">
        <f t="shared" si="9"/>
        <v>0</v>
      </c>
      <c r="N96" s="56">
        <f t="shared" si="9"/>
        <v>103</v>
      </c>
      <c r="O96" s="56">
        <f t="shared" si="9"/>
        <v>48</v>
      </c>
      <c r="P96" s="56">
        <f t="shared" si="9"/>
        <v>55</v>
      </c>
      <c r="Q96" s="57">
        <f t="shared" si="9"/>
        <v>0.46601941747572817</v>
      </c>
      <c r="R96" s="56">
        <f t="shared" si="9"/>
        <v>3</v>
      </c>
      <c r="S96" s="56">
        <f t="shared" si="9"/>
        <v>0</v>
      </c>
      <c r="T96" s="56">
        <f t="shared" si="9"/>
        <v>3</v>
      </c>
      <c r="U96" s="57">
        <f t="shared" si="9"/>
        <v>0</v>
      </c>
      <c r="V96" s="56">
        <f t="shared" ref="V96:W100" si="10">F96+J96+N96+R96</f>
        <v>519</v>
      </c>
      <c r="W96" s="56">
        <f t="shared" si="10"/>
        <v>379</v>
      </c>
      <c r="X96" s="56">
        <f>V96-W96</f>
        <v>140</v>
      </c>
      <c r="Y96" s="57">
        <f>W96/V96</f>
        <v>0.73025048169556839</v>
      </c>
    </row>
    <row r="97" spans="1:25" ht="17.399999999999999">
      <c r="A97" s="155" t="s">
        <v>61</v>
      </c>
      <c r="B97" s="155"/>
      <c r="C97" s="155"/>
      <c r="D97" s="155"/>
      <c r="E97" s="155"/>
      <c r="F97" s="58">
        <f t="shared" ref="F97:U97" si="11">F53</f>
        <v>160</v>
      </c>
      <c r="G97" s="58">
        <f t="shared" si="11"/>
        <v>128</v>
      </c>
      <c r="H97" s="58">
        <f t="shared" si="11"/>
        <v>32</v>
      </c>
      <c r="I97" s="59">
        <f t="shared" si="11"/>
        <v>0.8</v>
      </c>
      <c r="J97" s="58">
        <f t="shared" si="11"/>
        <v>22</v>
      </c>
      <c r="K97" s="58">
        <f t="shared" si="11"/>
        <v>21</v>
      </c>
      <c r="L97" s="58">
        <f t="shared" si="11"/>
        <v>1</v>
      </c>
      <c r="M97" s="59">
        <f t="shared" si="11"/>
        <v>0.95454545454545459</v>
      </c>
      <c r="N97" s="58">
        <f t="shared" si="11"/>
        <v>20</v>
      </c>
      <c r="O97" s="58">
        <f t="shared" si="11"/>
        <v>11</v>
      </c>
      <c r="P97" s="58">
        <f t="shared" si="11"/>
        <v>9</v>
      </c>
      <c r="Q97" s="59">
        <f t="shared" si="11"/>
        <v>0.55000000000000004</v>
      </c>
      <c r="R97" s="58">
        <f t="shared" si="11"/>
        <v>0</v>
      </c>
      <c r="S97" s="58">
        <f t="shared" si="11"/>
        <v>0</v>
      </c>
      <c r="T97" s="58">
        <f t="shared" si="11"/>
        <v>0</v>
      </c>
      <c r="U97" s="59" t="e">
        <f t="shared" si="11"/>
        <v>#DIV/0!</v>
      </c>
      <c r="V97" s="56">
        <f t="shared" si="10"/>
        <v>202</v>
      </c>
      <c r="W97" s="56">
        <f t="shared" si="10"/>
        <v>160</v>
      </c>
      <c r="X97" s="56">
        <f>V97-W97</f>
        <v>42</v>
      </c>
      <c r="Y97" s="57">
        <f>W97/V97</f>
        <v>0.79207920792079212</v>
      </c>
    </row>
    <row r="98" spans="1:25" ht="17.399999999999999">
      <c r="A98" s="156" t="s">
        <v>85</v>
      </c>
      <c r="B98" s="156"/>
      <c r="C98" s="156"/>
      <c r="D98" s="156"/>
      <c r="E98" s="156"/>
      <c r="F98" s="60">
        <f t="shared" ref="F98:Q98" si="12">F70</f>
        <v>165</v>
      </c>
      <c r="G98" s="60">
        <f t="shared" si="12"/>
        <v>130</v>
      </c>
      <c r="H98" s="60">
        <f t="shared" si="12"/>
        <v>35</v>
      </c>
      <c r="I98" s="61">
        <f t="shared" si="12"/>
        <v>0.78787878787878785</v>
      </c>
      <c r="J98" s="60">
        <f t="shared" si="12"/>
        <v>2</v>
      </c>
      <c r="K98" s="60">
        <f t="shared" si="12"/>
        <v>0</v>
      </c>
      <c r="L98" s="60">
        <f t="shared" si="12"/>
        <v>2</v>
      </c>
      <c r="M98" s="61">
        <f t="shared" si="12"/>
        <v>0</v>
      </c>
      <c r="N98" s="60">
        <f t="shared" si="12"/>
        <v>20</v>
      </c>
      <c r="O98" s="60">
        <f t="shared" si="12"/>
        <v>10</v>
      </c>
      <c r="P98" s="60">
        <f t="shared" si="12"/>
        <v>11</v>
      </c>
      <c r="Q98" s="61">
        <f t="shared" si="12"/>
        <v>0.5</v>
      </c>
      <c r="R98" s="61"/>
      <c r="S98" s="61"/>
      <c r="T98" s="61"/>
      <c r="U98" s="61"/>
      <c r="V98" s="56">
        <f t="shared" si="10"/>
        <v>187</v>
      </c>
      <c r="W98" s="56">
        <f t="shared" si="10"/>
        <v>140</v>
      </c>
      <c r="X98" s="56">
        <f>V98-W98</f>
        <v>47</v>
      </c>
      <c r="Y98" s="57">
        <f>W98/V98</f>
        <v>0.74866310160427807</v>
      </c>
    </row>
    <row r="99" spans="1:25" ht="17.399999999999999">
      <c r="A99" s="157" t="s">
        <v>109</v>
      </c>
      <c r="B99" s="157"/>
      <c r="C99" s="157"/>
      <c r="D99" s="157"/>
      <c r="E99" s="157"/>
      <c r="F99" s="16">
        <f t="shared" ref="F99:Q99" si="13">F85</f>
        <v>161</v>
      </c>
      <c r="G99" s="16">
        <f t="shared" si="13"/>
        <v>99</v>
      </c>
      <c r="H99" s="16">
        <f t="shared" si="13"/>
        <v>62</v>
      </c>
      <c r="I99" s="27">
        <f t="shared" si="13"/>
        <v>0.6149068322981367</v>
      </c>
      <c r="J99" s="16">
        <f t="shared" si="13"/>
        <v>15</v>
      </c>
      <c r="K99" s="16">
        <f t="shared" si="13"/>
        <v>2</v>
      </c>
      <c r="L99" s="16">
        <f t="shared" si="13"/>
        <v>13</v>
      </c>
      <c r="M99" s="27">
        <f t="shared" si="13"/>
        <v>0.13333333333333333</v>
      </c>
      <c r="N99" s="16">
        <f t="shared" si="13"/>
        <v>29</v>
      </c>
      <c r="O99" s="16">
        <f t="shared" si="13"/>
        <v>10</v>
      </c>
      <c r="P99" s="16">
        <f t="shared" si="13"/>
        <v>19</v>
      </c>
      <c r="Q99" s="27">
        <f t="shared" si="13"/>
        <v>0.34482758620689657</v>
      </c>
      <c r="R99" s="27"/>
      <c r="S99" s="27"/>
      <c r="T99" s="27"/>
      <c r="U99" s="27"/>
      <c r="V99" s="56">
        <f t="shared" si="10"/>
        <v>205</v>
      </c>
      <c r="W99" s="56">
        <f t="shared" si="10"/>
        <v>111</v>
      </c>
      <c r="X99" s="56">
        <f>V99-W99</f>
        <v>94</v>
      </c>
      <c r="Y99" s="57">
        <f>W99/V99</f>
        <v>0.54146341463414638</v>
      </c>
    </row>
    <row r="100" spans="1:25" ht="21">
      <c r="A100" s="158" t="s">
        <v>138</v>
      </c>
      <c r="B100" s="158"/>
      <c r="C100" s="158"/>
      <c r="D100" s="158"/>
      <c r="E100" s="158"/>
      <c r="F100" s="16">
        <f t="shared" ref="F100:Q100" si="14">F86</f>
        <v>885</v>
      </c>
      <c r="G100" s="16">
        <f t="shared" si="14"/>
        <v>688</v>
      </c>
      <c r="H100" s="16">
        <f t="shared" si="14"/>
        <v>197</v>
      </c>
      <c r="I100" s="27">
        <f t="shared" si="14"/>
        <v>0.77740112994350286</v>
      </c>
      <c r="J100" s="16">
        <f t="shared" si="14"/>
        <v>53</v>
      </c>
      <c r="K100" s="16">
        <f t="shared" si="14"/>
        <v>23</v>
      </c>
      <c r="L100" s="16">
        <f t="shared" si="14"/>
        <v>30</v>
      </c>
      <c r="M100" s="27">
        <f t="shared" si="14"/>
        <v>0.43396226415094341</v>
      </c>
      <c r="N100" s="16">
        <f t="shared" si="14"/>
        <v>172</v>
      </c>
      <c r="O100" s="16">
        <f t="shared" si="14"/>
        <v>79</v>
      </c>
      <c r="P100" s="16">
        <f t="shared" si="14"/>
        <v>94</v>
      </c>
      <c r="Q100" s="27">
        <f t="shared" si="14"/>
        <v>0.45930232558139533</v>
      </c>
      <c r="R100" s="52">
        <f>R86</f>
        <v>3</v>
      </c>
      <c r="S100" s="52">
        <f>S86</f>
        <v>0</v>
      </c>
      <c r="T100" s="52">
        <f>T86</f>
        <v>3</v>
      </c>
      <c r="U100" s="27">
        <f>U86</f>
        <v>0</v>
      </c>
      <c r="V100" s="56">
        <f t="shared" si="10"/>
        <v>1113</v>
      </c>
      <c r="W100" s="56">
        <f t="shared" si="10"/>
        <v>790</v>
      </c>
      <c r="X100" s="56">
        <f>V100-W100</f>
        <v>323</v>
      </c>
      <c r="Y100" s="57">
        <f>W100/V100</f>
        <v>0.70979335130278531</v>
      </c>
    </row>
    <row r="101" spans="1:25" ht="15">
      <c r="A101" s="151" t="s">
        <v>134</v>
      </c>
      <c r="B101" s="151"/>
      <c r="C101" s="151"/>
      <c r="D101" s="151"/>
      <c r="E101" s="151"/>
      <c r="F101" s="53"/>
      <c r="G101" s="54"/>
      <c r="H101" s="53"/>
      <c r="I101" s="53"/>
      <c r="J101" s="53"/>
      <c r="K101" s="53"/>
      <c r="L101" s="53"/>
      <c r="M101" s="53"/>
      <c r="N101" s="53"/>
      <c r="O101" s="54"/>
      <c r="P101" s="53"/>
      <c r="Q101" s="55"/>
      <c r="R101" s="55"/>
      <c r="S101" s="55"/>
      <c r="T101" s="55"/>
      <c r="U101" s="55"/>
    </row>
    <row r="111" spans="1:25" ht="18" customHeight="1">
      <c r="E111" s="159" t="s">
        <v>180</v>
      </c>
      <c r="F111" s="159"/>
      <c r="G111" s="159"/>
      <c r="H111" s="159"/>
      <c r="I111" s="159"/>
      <c r="J111" s="159"/>
      <c r="K111" s="159"/>
      <c r="L111" s="159"/>
      <c r="M111" s="159"/>
      <c r="N111" s="159"/>
      <c r="O111" s="159"/>
      <c r="P111" s="159"/>
      <c r="Q111" s="159"/>
      <c r="R111" s="159"/>
      <c r="S111" s="159"/>
      <c r="T111" s="159"/>
    </row>
    <row r="112" spans="1:25" ht="17.399999999999999">
      <c r="E112" s="160" t="s">
        <v>140</v>
      </c>
      <c r="F112" s="160"/>
      <c r="G112" s="160"/>
      <c r="H112" s="160"/>
      <c r="I112" s="161" t="s">
        <v>141</v>
      </c>
      <c r="J112" s="161"/>
      <c r="K112" s="161"/>
      <c r="L112" s="162" t="s">
        <v>142</v>
      </c>
      <c r="M112" s="162"/>
      <c r="N112" s="162"/>
      <c r="O112" s="161" t="s">
        <v>143</v>
      </c>
      <c r="P112" s="161"/>
      <c r="Q112" s="161"/>
      <c r="R112" s="162" t="s">
        <v>144</v>
      </c>
      <c r="S112" s="162"/>
      <c r="T112" s="162"/>
    </row>
    <row r="113" spans="5:20" ht="15.6">
      <c r="E113" s="163" t="s">
        <v>8</v>
      </c>
      <c r="F113" s="163"/>
      <c r="G113" s="163"/>
      <c r="H113" s="163"/>
      <c r="I113" s="164">
        <f>F86+J86</f>
        <v>938</v>
      </c>
      <c r="J113" s="164"/>
      <c r="K113" s="164"/>
      <c r="L113" s="165">
        <f>G86+K86</f>
        <v>711</v>
      </c>
      <c r="M113" s="165"/>
      <c r="N113" s="165"/>
      <c r="O113" s="165">
        <f>I113-L113</f>
        <v>227</v>
      </c>
      <c r="P113" s="165"/>
      <c r="Q113" s="165"/>
      <c r="R113" s="166">
        <f>L113/I113</f>
        <v>0.75799573560767586</v>
      </c>
      <c r="S113" s="166"/>
      <c r="T113" s="166"/>
    </row>
    <row r="114" spans="5:20" ht="15.6">
      <c r="E114" s="163" t="s">
        <v>9</v>
      </c>
      <c r="F114" s="163"/>
      <c r="G114" s="163"/>
      <c r="H114" s="163"/>
      <c r="I114" s="164">
        <f>N86+R86</f>
        <v>175</v>
      </c>
      <c r="J114" s="164"/>
      <c r="K114" s="164"/>
      <c r="L114" s="165">
        <f>O86+S86</f>
        <v>79</v>
      </c>
      <c r="M114" s="165"/>
      <c r="N114" s="165"/>
      <c r="O114" s="165">
        <f>I114-L114</f>
        <v>96</v>
      </c>
      <c r="P114" s="165"/>
      <c r="Q114" s="165"/>
      <c r="R114" s="166">
        <f>L114/I114</f>
        <v>0.4514285714285714</v>
      </c>
      <c r="S114" s="166"/>
      <c r="T114" s="166"/>
    </row>
    <row r="115" spans="5:20" ht="15.6">
      <c r="E115" s="163" t="s">
        <v>145</v>
      </c>
      <c r="F115" s="163"/>
      <c r="G115" s="163"/>
      <c r="H115" s="163"/>
      <c r="I115" s="164">
        <f>SUM(I113:I114)</f>
        <v>1113</v>
      </c>
      <c r="J115" s="164"/>
      <c r="K115" s="164"/>
      <c r="L115" s="165">
        <f>SUM(L113:L114)</f>
        <v>790</v>
      </c>
      <c r="M115" s="165"/>
      <c r="N115" s="165"/>
      <c r="O115" s="165">
        <f>SUM(O113:O114)</f>
        <v>323</v>
      </c>
      <c r="P115" s="165"/>
      <c r="Q115" s="165"/>
      <c r="R115" s="166">
        <f>L115/I115</f>
        <v>0.70979335130278531</v>
      </c>
      <c r="S115" s="166"/>
      <c r="T115" s="166"/>
    </row>
    <row r="116" spans="5:20" ht="15">
      <c r="E116" s="167" t="s">
        <v>146</v>
      </c>
      <c r="F116" s="167"/>
      <c r="G116" s="167"/>
      <c r="H116" s="167"/>
      <c r="I116" s="167"/>
      <c r="J116" s="167"/>
      <c r="K116" s="167"/>
      <c r="L116" s="167"/>
      <c r="M116" s="167"/>
      <c r="N116" s="167"/>
      <c r="O116" s="167"/>
      <c r="P116" s="167"/>
      <c r="Q116" s="167"/>
      <c r="R116" s="167"/>
      <c r="S116" s="167"/>
      <c r="T116" s="167"/>
    </row>
    <row r="118" spans="5:20">
      <c r="E118" s="168" t="s">
        <v>147</v>
      </c>
      <c r="F118" s="168"/>
      <c r="G118" s="168"/>
      <c r="H118" s="168"/>
      <c r="I118" s="168"/>
      <c r="J118" s="168"/>
      <c r="K118" s="168"/>
      <c r="L118" s="168"/>
      <c r="M118" s="168"/>
    </row>
    <row r="119" spans="5:20">
      <c r="E119" s="62"/>
      <c r="F119" s="168" t="s">
        <v>148</v>
      </c>
      <c r="G119" s="168"/>
      <c r="H119" s="168"/>
      <c r="I119" s="168"/>
      <c r="J119" s="168" t="s">
        <v>149</v>
      </c>
      <c r="K119" s="168"/>
      <c r="L119" s="168"/>
      <c r="M119" s="168"/>
    </row>
    <row r="120" spans="5:20" ht="26.4">
      <c r="E120" s="63"/>
      <c r="F120" s="64" t="s">
        <v>150</v>
      </c>
      <c r="G120" s="64" t="s">
        <v>151</v>
      </c>
      <c r="H120" s="64" t="s">
        <v>152</v>
      </c>
      <c r="I120" s="64" t="s">
        <v>153</v>
      </c>
      <c r="J120" s="64" t="s">
        <v>150</v>
      </c>
      <c r="K120" s="64" t="s">
        <v>151</v>
      </c>
      <c r="L120" s="64" t="s">
        <v>152</v>
      </c>
      <c r="M120" s="64" t="s">
        <v>153</v>
      </c>
    </row>
    <row r="121" spans="5:20">
      <c r="E121" s="62" t="s">
        <v>16</v>
      </c>
      <c r="F121" s="65">
        <v>1926</v>
      </c>
      <c r="G121" s="65">
        <v>159</v>
      </c>
      <c r="H121" s="65">
        <f>F121-G121</f>
        <v>1767</v>
      </c>
      <c r="I121" s="66">
        <f>G121/F121</f>
        <v>8.2554517133956382E-2</v>
      </c>
      <c r="J121" s="65">
        <v>417</v>
      </c>
      <c r="K121" s="65">
        <v>85</v>
      </c>
      <c r="L121" s="65">
        <f>J121-K121</f>
        <v>332</v>
      </c>
      <c r="M121" s="66">
        <f>K121/J121</f>
        <v>0.2038369304556355</v>
      </c>
    </row>
    <row r="122" spans="5:20">
      <c r="E122" s="62" t="s">
        <v>61</v>
      </c>
      <c r="F122" s="65">
        <v>1368</v>
      </c>
      <c r="G122" s="65">
        <v>423</v>
      </c>
      <c r="H122" s="65">
        <f>F122-G122</f>
        <v>945</v>
      </c>
      <c r="I122" s="66">
        <f>G122/F122</f>
        <v>0.30921052631578949</v>
      </c>
      <c r="J122" s="65">
        <v>415</v>
      </c>
      <c r="K122" s="65">
        <v>55</v>
      </c>
      <c r="L122" s="65">
        <f>J122-K122</f>
        <v>360</v>
      </c>
      <c r="M122" s="66">
        <f>K122/J122</f>
        <v>0.13253012048192772</v>
      </c>
    </row>
    <row r="123" spans="5:20">
      <c r="E123" s="62" t="s">
        <v>85</v>
      </c>
      <c r="F123" s="65">
        <v>1429</v>
      </c>
      <c r="G123" s="65">
        <v>436</v>
      </c>
      <c r="H123" s="65">
        <f>F123-G123</f>
        <v>993</v>
      </c>
      <c r="I123" s="66">
        <f>G123/F123</f>
        <v>0.30510846745976206</v>
      </c>
      <c r="J123" s="65">
        <v>363</v>
      </c>
      <c r="K123" s="65">
        <v>66</v>
      </c>
      <c r="L123" s="65">
        <f>J123-K123</f>
        <v>297</v>
      </c>
      <c r="M123" s="66">
        <f>K123/J123</f>
        <v>0.18181818181818182</v>
      </c>
    </row>
    <row r="124" spans="5:20">
      <c r="E124" s="62" t="s">
        <v>109</v>
      </c>
      <c r="F124" s="65">
        <v>1972</v>
      </c>
      <c r="G124" s="65">
        <v>708</v>
      </c>
      <c r="H124" s="65">
        <f>F124-G124</f>
        <v>1264</v>
      </c>
      <c r="I124" s="66">
        <f>G124/F124</f>
        <v>0.35902636916835701</v>
      </c>
      <c r="J124" s="65">
        <v>471</v>
      </c>
      <c r="K124" s="65">
        <v>48</v>
      </c>
      <c r="L124" s="65">
        <f>J124-K124</f>
        <v>423</v>
      </c>
      <c r="M124" s="66">
        <f>K124/J124</f>
        <v>0.10191082802547771</v>
      </c>
    </row>
    <row r="125" spans="5:20">
      <c r="E125" s="62" t="s">
        <v>138</v>
      </c>
      <c r="F125" s="62">
        <f>F121+F122+F123+F124</f>
        <v>6695</v>
      </c>
      <c r="G125" s="62">
        <f>G121+G122+G123+G124</f>
        <v>1726</v>
      </c>
      <c r="H125" s="62">
        <f>H121+H122+H123+H124</f>
        <v>4969</v>
      </c>
      <c r="I125" s="67">
        <f>G125/F125</f>
        <v>0.25780433159073934</v>
      </c>
      <c r="J125" s="62">
        <f>J121+J122+J123+J124</f>
        <v>1666</v>
      </c>
      <c r="K125" s="62">
        <f>K121+K122+K123+K124</f>
        <v>254</v>
      </c>
      <c r="L125" s="62">
        <f>L121+L122+L123+L124</f>
        <v>1412</v>
      </c>
      <c r="M125" s="67">
        <f>K125/J125</f>
        <v>0.15246098439375749</v>
      </c>
    </row>
    <row r="126" spans="5:20">
      <c r="E126" s="68" t="s">
        <v>154</v>
      </c>
      <c r="H126" s="69"/>
    </row>
    <row r="127" spans="5:20">
      <c r="E127" s="68" t="s">
        <v>155</v>
      </c>
      <c r="H127" s="69"/>
    </row>
    <row r="137" spans="1:21">
      <c r="A137" s="5" t="s">
        <v>135</v>
      </c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</row>
    <row r="138" spans="1:21">
      <c r="A138" s="5" t="s">
        <v>0</v>
      </c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</row>
    <row r="139" spans="1:21">
      <c r="A139" s="5" t="s">
        <v>1</v>
      </c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</row>
    <row r="140" spans="1:21">
      <c r="A140" s="12" t="s">
        <v>178</v>
      </c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</row>
    <row r="141" spans="1:21">
      <c r="A141" s="153" t="s">
        <v>3</v>
      </c>
      <c r="B141" s="153"/>
      <c r="C141" s="153"/>
      <c r="D141" s="153"/>
      <c r="E141" s="153"/>
      <c r="F141" s="12" t="s">
        <v>156</v>
      </c>
      <c r="G141" s="12"/>
      <c r="H141" s="12"/>
      <c r="I141" s="12"/>
      <c r="J141" s="12"/>
      <c r="K141" s="12"/>
      <c r="L141" s="12"/>
      <c r="M141" s="12"/>
      <c r="N141" s="12" t="s">
        <v>157</v>
      </c>
      <c r="O141" s="12"/>
      <c r="P141" s="12"/>
      <c r="Q141" s="12"/>
      <c r="R141" s="12"/>
      <c r="S141" s="12"/>
      <c r="T141" s="12"/>
      <c r="U141" s="12"/>
    </row>
    <row r="142" spans="1:21">
      <c r="A142" s="153"/>
      <c r="B142" s="153"/>
      <c r="C142" s="153"/>
      <c r="D142" s="153"/>
      <c r="E142" s="153"/>
      <c r="F142" s="12" t="s">
        <v>158</v>
      </c>
      <c r="G142" s="12"/>
      <c r="H142" s="12"/>
      <c r="I142" s="12"/>
      <c r="J142" s="12" t="s">
        <v>159</v>
      </c>
      <c r="K142" s="12"/>
      <c r="L142" s="12"/>
      <c r="M142" s="12"/>
      <c r="N142" s="12" t="s">
        <v>158</v>
      </c>
      <c r="O142" s="12"/>
      <c r="P142" s="12"/>
      <c r="Q142" s="12"/>
      <c r="R142" s="12" t="s">
        <v>159</v>
      </c>
      <c r="S142" s="12"/>
      <c r="T142" s="12"/>
      <c r="U142" s="12"/>
    </row>
    <row r="143" spans="1:21" ht="17.399999999999999">
      <c r="A143" s="169" t="s">
        <v>16</v>
      </c>
      <c r="B143" s="169"/>
      <c r="C143" s="169"/>
      <c r="D143" s="169"/>
      <c r="E143" s="169"/>
      <c r="F143" s="70">
        <f t="shared" ref="F143:G147" si="15">F96+J96</f>
        <v>413</v>
      </c>
      <c r="G143" s="70">
        <f t="shared" si="15"/>
        <v>331</v>
      </c>
      <c r="H143" s="70">
        <f>F143-G143</f>
        <v>82</v>
      </c>
      <c r="I143" s="71">
        <f>G143/F143</f>
        <v>0.801452784503632</v>
      </c>
      <c r="J143" s="72">
        <f t="shared" ref="J143:K147" si="16">F121</f>
        <v>1926</v>
      </c>
      <c r="K143" s="72">
        <f t="shared" si="16"/>
        <v>159</v>
      </c>
      <c r="L143" s="73">
        <f>J143-K143</f>
        <v>1767</v>
      </c>
      <c r="M143" s="71">
        <f>K143/J143</f>
        <v>8.2554517133956382E-2</v>
      </c>
      <c r="N143" s="70">
        <f t="shared" ref="N143:O147" si="17">N96+R96</f>
        <v>106</v>
      </c>
      <c r="O143" s="70">
        <f t="shared" si="17"/>
        <v>48</v>
      </c>
      <c r="P143" s="70">
        <f>N143-O143</f>
        <v>58</v>
      </c>
      <c r="Q143" s="71">
        <f>O143/N143</f>
        <v>0.45283018867924529</v>
      </c>
      <c r="R143" s="72">
        <f t="shared" ref="R143:S147" si="18">J121</f>
        <v>417</v>
      </c>
      <c r="S143" s="72">
        <f t="shared" si="18"/>
        <v>85</v>
      </c>
      <c r="T143" s="73">
        <f>R143-S143</f>
        <v>332</v>
      </c>
      <c r="U143" s="71">
        <f>S143/R143</f>
        <v>0.2038369304556355</v>
      </c>
    </row>
    <row r="144" spans="1:21" ht="17.399999999999999">
      <c r="A144" s="170" t="s">
        <v>61</v>
      </c>
      <c r="B144" s="170"/>
      <c r="C144" s="170"/>
      <c r="D144" s="170"/>
      <c r="E144" s="170"/>
      <c r="F144" s="74">
        <f t="shared" si="15"/>
        <v>182</v>
      </c>
      <c r="G144" s="74">
        <f t="shared" si="15"/>
        <v>149</v>
      </c>
      <c r="H144" s="74">
        <f>F144-G144</f>
        <v>33</v>
      </c>
      <c r="I144" s="75">
        <f>G144/F144</f>
        <v>0.81868131868131866</v>
      </c>
      <c r="J144" s="76">
        <f t="shared" si="16"/>
        <v>1368</v>
      </c>
      <c r="K144" s="76">
        <f t="shared" si="16"/>
        <v>423</v>
      </c>
      <c r="L144" s="77">
        <f>J144-K144</f>
        <v>945</v>
      </c>
      <c r="M144" s="75">
        <f>K144/J144</f>
        <v>0.30921052631578949</v>
      </c>
      <c r="N144" s="74">
        <f t="shared" si="17"/>
        <v>20</v>
      </c>
      <c r="O144" s="74">
        <f t="shared" si="17"/>
        <v>11</v>
      </c>
      <c r="P144" s="74">
        <f>N144-O144</f>
        <v>9</v>
      </c>
      <c r="Q144" s="75">
        <f>O144/N144</f>
        <v>0.55000000000000004</v>
      </c>
      <c r="R144" s="76">
        <f t="shared" si="18"/>
        <v>415</v>
      </c>
      <c r="S144" s="76">
        <f t="shared" si="18"/>
        <v>55</v>
      </c>
      <c r="T144" s="77">
        <f>R144-S144</f>
        <v>360</v>
      </c>
      <c r="U144" s="75">
        <f>S144/R144</f>
        <v>0.13253012048192772</v>
      </c>
    </row>
    <row r="145" spans="1:21" ht="17.399999999999999">
      <c r="A145" s="171" t="s">
        <v>85</v>
      </c>
      <c r="B145" s="171"/>
      <c r="C145" s="171"/>
      <c r="D145" s="171"/>
      <c r="E145" s="171"/>
      <c r="F145" s="78">
        <f t="shared" si="15"/>
        <v>167</v>
      </c>
      <c r="G145" s="78">
        <f t="shared" si="15"/>
        <v>130</v>
      </c>
      <c r="H145" s="78">
        <f>F145-G145</f>
        <v>37</v>
      </c>
      <c r="I145" s="79">
        <f>G145/F145</f>
        <v>0.77844311377245512</v>
      </c>
      <c r="J145" s="80">
        <f t="shared" si="16"/>
        <v>1429</v>
      </c>
      <c r="K145" s="80">
        <f t="shared" si="16"/>
        <v>436</v>
      </c>
      <c r="L145" s="81">
        <f>J145-K145</f>
        <v>993</v>
      </c>
      <c r="M145" s="79">
        <f>K145/J145</f>
        <v>0.30510846745976206</v>
      </c>
      <c r="N145" s="78">
        <f t="shared" si="17"/>
        <v>20</v>
      </c>
      <c r="O145" s="78">
        <f t="shared" si="17"/>
        <v>10</v>
      </c>
      <c r="P145" s="78">
        <f>N145-O145</f>
        <v>10</v>
      </c>
      <c r="Q145" s="79">
        <f>O145/N145</f>
        <v>0.5</v>
      </c>
      <c r="R145" s="80">
        <f t="shared" si="18"/>
        <v>363</v>
      </c>
      <c r="S145" s="80">
        <f t="shared" si="18"/>
        <v>66</v>
      </c>
      <c r="T145" s="81">
        <f>R145-S145</f>
        <v>297</v>
      </c>
      <c r="U145" s="79">
        <f>S145/R145</f>
        <v>0.18181818181818182</v>
      </c>
    </row>
    <row r="146" spans="1:21" ht="17.399999999999999">
      <c r="A146" s="172" t="s">
        <v>109</v>
      </c>
      <c r="B146" s="172"/>
      <c r="C146" s="172"/>
      <c r="D146" s="172"/>
      <c r="E146" s="172"/>
      <c r="F146" s="82">
        <f t="shared" si="15"/>
        <v>176</v>
      </c>
      <c r="G146" s="82">
        <f t="shared" si="15"/>
        <v>101</v>
      </c>
      <c r="H146" s="82">
        <f>F146-G146</f>
        <v>75</v>
      </c>
      <c r="I146" s="83">
        <f>G146/F146</f>
        <v>0.57386363636363635</v>
      </c>
      <c r="J146" s="84">
        <f t="shared" si="16"/>
        <v>1972</v>
      </c>
      <c r="K146" s="84">
        <f t="shared" si="16"/>
        <v>708</v>
      </c>
      <c r="L146" s="85">
        <f>J146-K146</f>
        <v>1264</v>
      </c>
      <c r="M146" s="83">
        <f>K146/J146</f>
        <v>0.35902636916835701</v>
      </c>
      <c r="N146" s="82">
        <f t="shared" si="17"/>
        <v>29</v>
      </c>
      <c r="O146" s="82">
        <f t="shared" si="17"/>
        <v>10</v>
      </c>
      <c r="P146" s="82">
        <f>N146-O146</f>
        <v>19</v>
      </c>
      <c r="Q146" s="83">
        <f>O146/N146</f>
        <v>0.34482758620689657</v>
      </c>
      <c r="R146" s="84">
        <f t="shared" si="18"/>
        <v>471</v>
      </c>
      <c r="S146" s="84">
        <f t="shared" si="18"/>
        <v>48</v>
      </c>
      <c r="T146" s="85">
        <f>R146-S146</f>
        <v>423</v>
      </c>
      <c r="U146" s="83">
        <f>S146/R146</f>
        <v>0.10191082802547771</v>
      </c>
    </row>
    <row r="147" spans="1:21" ht="21">
      <c r="A147" s="158" t="s">
        <v>138</v>
      </c>
      <c r="B147" s="158"/>
      <c r="C147" s="158"/>
      <c r="D147" s="158"/>
      <c r="E147" s="158"/>
      <c r="F147" s="86">
        <f t="shared" si="15"/>
        <v>938</v>
      </c>
      <c r="G147" s="86">
        <f t="shared" si="15"/>
        <v>711</v>
      </c>
      <c r="H147" s="86">
        <f>F147-G147</f>
        <v>227</v>
      </c>
      <c r="I147" s="87">
        <f>G147/F147</f>
        <v>0.75799573560767586</v>
      </c>
      <c r="J147" s="88">
        <f t="shared" si="16"/>
        <v>6695</v>
      </c>
      <c r="K147" s="88">
        <f t="shared" si="16"/>
        <v>1726</v>
      </c>
      <c r="L147" s="89">
        <f>J147-K147</f>
        <v>4969</v>
      </c>
      <c r="M147" s="87">
        <f>K147/J147</f>
        <v>0.25780433159073934</v>
      </c>
      <c r="N147" s="86">
        <f t="shared" si="17"/>
        <v>175</v>
      </c>
      <c r="O147" s="86">
        <f t="shared" si="17"/>
        <v>79</v>
      </c>
      <c r="P147" s="86">
        <f>N147-O147</f>
        <v>96</v>
      </c>
      <c r="Q147" s="87">
        <f>O147/N147</f>
        <v>0.4514285714285714</v>
      </c>
      <c r="R147" s="88">
        <f t="shared" si="18"/>
        <v>1666</v>
      </c>
      <c r="S147" s="88">
        <f t="shared" si="18"/>
        <v>254</v>
      </c>
      <c r="T147" s="89">
        <f>R147-S147</f>
        <v>1412</v>
      </c>
      <c r="U147" s="87">
        <f>S147/R147</f>
        <v>0.15246098439375749</v>
      </c>
    </row>
  </sheetData>
  <mergeCells count="116">
    <mergeCell ref="A143:E143"/>
    <mergeCell ref="A144:E144"/>
    <mergeCell ref="A145:E145"/>
    <mergeCell ref="A146:E146"/>
    <mergeCell ref="A147:E147"/>
    <mergeCell ref="E116:T116"/>
    <mergeCell ref="E118:M118"/>
    <mergeCell ref="F119:I119"/>
    <mergeCell ref="J119:M119"/>
    <mergeCell ref="A137:U137"/>
    <mergeCell ref="A138:U138"/>
    <mergeCell ref="A139:U139"/>
    <mergeCell ref="A140:U140"/>
    <mergeCell ref="A141:E142"/>
    <mergeCell ref="F141:M141"/>
    <mergeCell ref="N141:U141"/>
    <mergeCell ref="F142:I142"/>
    <mergeCell ref="J142:M142"/>
    <mergeCell ref="N142:Q142"/>
    <mergeCell ref="R142:U142"/>
    <mergeCell ref="E114:H114"/>
    <mergeCell ref="I114:K114"/>
    <mergeCell ref="L114:N114"/>
    <mergeCell ref="O114:Q114"/>
    <mergeCell ref="R114:T114"/>
    <mergeCell ref="E115:H115"/>
    <mergeCell ref="I115:K115"/>
    <mergeCell ref="L115:N115"/>
    <mergeCell ref="O115:Q115"/>
    <mergeCell ref="R115:T115"/>
    <mergeCell ref="A100:E100"/>
    <mergeCell ref="A101:E101"/>
    <mergeCell ref="E111:T111"/>
    <mergeCell ref="E112:H112"/>
    <mergeCell ref="I112:K112"/>
    <mergeCell ref="L112:N112"/>
    <mergeCell ref="O112:Q112"/>
    <mergeCell ref="R112:T112"/>
    <mergeCell ref="E113:H113"/>
    <mergeCell ref="I113:K113"/>
    <mergeCell ref="L113:N113"/>
    <mergeCell ref="O113:Q113"/>
    <mergeCell ref="R113:T113"/>
    <mergeCell ref="V93:Y94"/>
    <mergeCell ref="F94:I94"/>
    <mergeCell ref="J94:M94"/>
    <mergeCell ref="N94:Q94"/>
    <mergeCell ref="R94:U94"/>
    <mergeCell ref="A96:E96"/>
    <mergeCell ref="A97:E97"/>
    <mergeCell ref="A98:E98"/>
    <mergeCell ref="A99:E99"/>
    <mergeCell ref="A85:E85"/>
    <mergeCell ref="A86:E86"/>
    <mergeCell ref="A87:E87"/>
    <mergeCell ref="A89:U89"/>
    <mergeCell ref="A90:U90"/>
    <mergeCell ref="A91:U91"/>
    <mergeCell ref="A92:U92"/>
    <mergeCell ref="A93:E95"/>
    <mergeCell ref="F93:M93"/>
    <mergeCell ref="N93:U93"/>
    <mergeCell ref="A70:E70"/>
    <mergeCell ref="A71:A84"/>
    <mergeCell ref="B71:B74"/>
    <mergeCell ref="C71:C72"/>
    <mergeCell ref="C73:C74"/>
    <mergeCell ref="B75:B79"/>
    <mergeCell ref="C75:C78"/>
    <mergeCell ref="B80:B81"/>
    <mergeCell ref="B83:B84"/>
    <mergeCell ref="C83:C84"/>
    <mergeCell ref="A53:E53"/>
    <mergeCell ref="A54:A69"/>
    <mergeCell ref="B54:B55"/>
    <mergeCell ref="C54:C55"/>
    <mergeCell ref="B56:B59"/>
    <mergeCell ref="C56:C59"/>
    <mergeCell ref="B60:B61"/>
    <mergeCell ref="C60:C61"/>
    <mergeCell ref="B63:B69"/>
    <mergeCell ref="C63:C68"/>
    <mergeCell ref="A37:E37"/>
    <mergeCell ref="A38:A52"/>
    <mergeCell ref="B38:B40"/>
    <mergeCell ref="C38:C39"/>
    <mergeCell ref="B41:B43"/>
    <mergeCell ref="C41:C43"/>
    <mergeCell ref="B44:B46"/>
    <mergeCell ref="C45:C46"/>
    <mergeCell ref="B47:B51"/>
    <mergeCell ref="C47:C51"/>
    <mergeCell ref="A7:A36"/>
    <mergeCell ref="B8:B25"/>
    <mergeCell ref="C9:C12"/>
    <mergeCell ref="C13:C23"/>
    <mergeCell ref="B26:B30"/>
    <mergeCell ref="C27:C30"/>
    <mergeCell ref="B32:B33"/>
    <mergeCell ref="C32:C33"/>
    <mergeCell ref="B34:B35"/>
    <mergeCell ref="C34:C35"/>
    <mergeCell ref="A1:U1"/>
    <mergeCell ref="A2:U2"/>
    <mergeCell ref="A3:U3"/>
    <mergeCell ref="A4:A6"/>
    <mergeCell ref="B4:B6"/>
    <mergeCell ref="C4:C6"/>
    <mergeCell ref="D4:D6"/>
    <mergeCell ref="E4:E6"/>
    <mergeCell ref="F4:M4"/>
    <mergeCell ref="N4:U4"/>
    <mergeCell ref="F5:I5"/>
    <mergeCell ref="J5:M5"/>
    <mergeCell ref="N5:Q5"/>
    <mergeCell ref="R5:U5"/>
  </mergeCell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7"/>
  <sheetViews>
    <sheetView zoomScale="82" zoomScaleNormal="82" workbookViewId="0"/>
  </sheetViews>
  <sheetFormatPr defaultRowHeight="13.8"/>
  <cols>
    <col min="1" max="4" width="10.59765625" customWidth="1"/>
    <col min="5" max="5" width="30.8984375" customWidth="1"/>
    <col min="6" max="25" width="10.59765625" customWidth="1"/>
    <col min="26" max="64" width="9" customWidth="1"/>
    <col min="65" max="1025" width="10.5" customWidth="1"/>
  </cols>
  <sheetData>
    <row r="1" spans="1:2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</row>
    <row r="2" spans="1:2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</row>
    <row r="3" spans="1:21">
      <c r="A3" s="12" t="s">
        <v>181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</row>
    <row r="4" spans="1:21">
      <c r="A4" s="11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9" t="s">
        <v>8</v>
      </c>
      <c r="G4" s="9"/>
      <c r="H4" s="9"/>
      <c r="I4" s="9"/>
      <c r="J4" s="9"/>
      <c r="K4" s="9"/>
      <c r="L4" s="9"/>
      <c r="M4" s="9"/>
      <c r="N4" s="9" t="s">
        <v>9</v>
      </c>
      <c r="O4" s="9"/>
      <c r="P4" s="9"/>
      <c r="Q4" s="9"/>
      <c r="R4" s="9"/>
      <c r="S4" s="9"/>
      <c r="T4" s="9"/>
      <c r="U4" s="9"/>
    </row>
    <row r="5" spans="1:21">
      <c r="A5" s="11"/>
      <c r="B5" s="10"/>
      <c r="C5" s="10"/>
      <c r="D5" s="10"/>
      <c r="E5" s="10"/>
      <c r="F5" s="9" t="s">
        <v>10</v>
      </c>
      <c r="G5" s="9"/>
      <c r="H5" s="9"/>
      <c r="I5" s="9"/>
      <c r="J5" s="9" t="s">
        <v>11</v>
      </c>
      <c r="K5" s="9"/>
      <c r="L5" s="9"/>
      <c r="M5" s="9"/>
      <c r="N5" s="9" t="s">
        <v>10</v>
      </c>
      <c r="O5" s="9"/>
      <c r="P5" s="9"/>
      <c r="Q5" s="9"/>
      <c r="R5" s="9" t="s">
        <v>11</v>
      </c>
      <c r="S5" s="9"/>
      <c r="T5" s="9"/>
      <c r="U5" s="9"/>
    </row>
    <row r="6" spans="1:21">
      <c r="A6" s="11"/>
      <c r="B6" s="10"/>
      <c r="C6" s="10"/>
      <c r="D6" s="10"/>
      <c r="E6" s="10"/>
      <c r="F6" s="18" t="s">
        <v>12</v>
      </c>
      <c r="G6" s="18" t="s">
        <v>13</v>
      </c>
      <c r="H6" s="18" t="s">
        <v>14</v>
      </c>
      <c r="I6" s="18" t="s">
        <v>15</v>
      </c>
      <c r="J6" s="18" t="s">
        <v>12</v>
      </c>
      <c r="K6" s="18" t="s">
        <v>13</v>
      </c>
      <c r="L6" s="18" t="s">
        <v>14</v>
      </c>
      <c r="M6" s="18" t="s">
        <v>15</v>
      </c>
      <c r="N6" s="18" t="s">
        <v>12</v>
      </c>
      <c r="O6" s="18" t="s">
        <v>13</v>
      </c>
      <c r="P6" s="18" t="s">
        <v>14</v>
      </c>
      <c r="Q6" s="18" t="s">
        <v>15</v>
      </c>
      <c r="R6" s="18" t="s">
        <v>12</v>
      </c>
      <c r="S6" s="18" t="s">
        <v>13</v>
      </c>
      <c r="T6" s="18" t="s">
        <v>14</v>
      </c>
      <c r="U6" s="18" t="s">
        <v>15</v>
      </c>
    </row>
    <row r="7" spans="1:21">
      <c r="A7" s="8" t="s">
        <v>16</v>
      </c>
      <c r="B7" s="19">
        <v>1</v>
      </c>
      <c r="C7" s="20" t="s">
        <v>17</v>
      </c>
      <c r="D7" s="20">
        <v>13669</v>
      </c>
      <c r="E7" s="21" t="s">
        <v>18</v>
      </c>
      <c r="F7" s="22">
        <v>14</v>
      </c>
      <c r="G7" s="23">
        <v>13</v>
      </c>
      <c r="H7" s="22">
        <f>F7-G7</f>
        <v>1</v>
      </c>
      <c r="I7" s="24">
        <f>G7/F7</f>
        <v>0.9285714285714286</v>
      </c>
      <c r="J7" s="24"/>
      <c r="K7" s="23"/>
      <c r="L7" s="22"/>
      <c r="M7" s="24"/>
      <c r="N7" s="22"/>
      <c r="O7" s="23"/>
      <c r="P7" s="22"/>
      <c r="Q7" s="24"/>
      <c r="R7" s="22"/>
      <c r="S7" s="23"/>
      <c r="T7" s="22"/>
      <c r="U7" s="24"/>
    </row>
    <row r="8" spans="1:21">
      <c r="A8" s="8"/>
      <c r="B8" s="7">
        <v>2</v>
      </c>
      <c r="C8" s="20" t="s">
        <v>19</v>
      </c>
      <c r="D8" s="20">
        <v>1401</v>
      </c>
      <c r="E8" s="21" t="s">
        <v>20</v>
      </c>
      <c r="F8" s="22">
        <v>29</v>
      </c>
      <c r="G8" s="23">
        <v>29</v>
      </c>
      <c r="H8" s="22">
        <f>F8-G8</f>
        <v>0</v>
      </c>
      <c r="I8" s="24">
        <f>G8/F8</f>
        <v>1</v>
      </c>
      <c r="J8" s="25">
        <v>1</v>
      </c>
      <c r="K8" s="23">
        <v>1</v>
      </c>
      <c r="L8" s="22">
        <f>J8-K8</f>
        <v>0</v>
      </c>
      <c r="M8" s="24">
        <f>K8/J8</f>
        <v>1</v>
      </c>
      <c r="N8" s="22">
        <v>10</v>
      </c>
      <c r="O8" s="23">
        <v>9</v>
      </c>
      <c r="P8" s="22">
        <f>N8-O8</f>
        <v>1</v>
      </c>
      <c r="Q8" s="24">
        <f>O8/N8</f>
        <v>0.9</v>
      </c>
      <c r="R8" s="22"/>
      <c r="S8" s="23"/>
      <c r="T8" s="22"/>
      <c r="U8" s="24"/>
    </row>
    <row r="9" spans="1:21">
      <c r="A9" s="8"/>
      <c r="B9" s="7"/>
      <c r="C9" s="6" t="s">
        <v>21</v>
      </c>
      <c r="D9" s="20">
        <v>1472</v>
      </c>
      <c r="E9" s="21" t="s">
        <v>22</v>
      </c>
      <c r="F9" s="22">
        <v>0</v>
      </c>
      <c r="G9" s="23"/>
      <c r="H9" s="22">
        <f>F9-G9</f>
        <v>0</v>
      </c>
      <c r="I9" s="24"/>
      <c r="J9" s="25">
        <v>0</v>
      </c>
      <c r="K9" s="23"/>
      <c r="L9" s="22">
        <f>J9-K9</f>
        <v>0</v>
      </c>
      <c r="M9" s="24"/>
      <c r="N9" s="22"/>
      <c r="O9" s="23"/>
      <c r="P9" s="22"/>
      <c r="Q9" s="24"/>
      <c r="R9" s="22"/>
      <c r="S9" s="23"/>
      <c r="T9" s="22"/>
      <c r="U9" s="24"/>
    </row>
    <row r="10" spans="1:21">
      <c r="A10" s="8"/>
      <c r="B10" s="7"/>
      <c r="C10" s="6"/>
      <c r="D10" s="20">
        <v>1441</v>
      </c>
      <c r="E10" s="21" t="s">
        <v>23</v>
      </c>
      <c r="F10" s="22"/>
      <c r="G10" s="23"/>
      <c r="H10" s="22"/>
      <c r="I10" s="24"/>
      <c r="J10" s="25"/>
      <c r="K10" s="23"/>
      <c r="L10" s="22"/>
      <c r="M10" s="24"/>
      <c r="N10" s="22">
        <v>10</v>
      </c>
      <c r="O10" s="23">
        <v>10</v>
      </c>
      <c r="P10" s="22">
        <f>N10-O10</f>
        <v>0</v>
      </c>
      <c r="Q10" s="24">
        <f>O10/N10</f>
        <v>1</v>
      </c>
      <c r="R10" s="22"/>
      <c r="S10" s="23"/>
      <c r="T10" s="22"/>
      <c r="U10" s="24"/>
    </row>
    <row r="11" spans="1:21">
      <c r="A11" s="8"/>
      <c r="B11" s="7"/>
      <c r="C11" s="6"/>
      <c r="D11" s="20">
        <v>1529</v>
      </c>
      <c r="E11" s="21" t="s">
        <v>24</v>
      </c>
      <c r="F11" s="22">
        <v>45</v>
      </c>
      <c r="G11" s="23">
        <v>44</v>
      </c>
      <c r="H11" s="22">
        <f t="shared" ref="H11:H17" si="0">F11-G11</f>
        <v>1</v>
      </c>
      <c r="I11" s="24">
        <f t="shared" ref="I11:I17" si="1">G11/F11</f>
        <v>0.97777777777777775</v>
      </c>
      <c r="J11" s="25"/>
      <c r="K11" s="23"/>
      <c r="L11" s="22"/>
      <c r="M11" s="24"/>
      <c r="N11" s="22"/>
      <c r="O11" s="23"/>
      <c r="P11" s="22"/>
      <c r="Q11" s="24"/>
      <c r="R11" s="22"/>
      <c r="S11" s="23"/>
      <c r="T11" s="22"/>
      <c r="U11" s="24"/>
    </row>
    <row r="12" spans="1:21">
      <c r="A12" s="8"/>
      <c r="B12" s="7"/>
      <c r="C12" s="6"/>
      <c r="D12" s="20">
        <v>1482</v>
      </c>
      <c r="E12" s="21" t="s">
        <v>25</v>
      </c>
      <c r="F12" s="22">
        <v>32</v>
      </c>
      <c r="G12" s="23">
        <v>29</v>
      </c>
      <c r="H12" s="22">
        <f t="shared" si="0"/>
        <v>3</v>
      </c>
      <c r="I12" s="24">
        <f t="shared" si="1"/>
        <v>0.90625</v>
      </c>
      <c r="J12" s="25"/>
      <c r="K12" s="23"/>
      <c r="L12" s="22"/>
      <c r="M12" s="24"/>
      <c r="N12" s="22">
        <v>25</v>
      </c>
      <c r="O12" s="23">
        <v>1</v>
      </c>
      <c r="P12" s="22">
        <f>N12-O12</f>
        <v>24</v>
      </c>
      <c r="Q12" s="24">
        <f>O12/N12</f>
        <v>0.04</v>
      </c>
      <c r="R12" s="22"/>
      <c r="S12" s="23"/>
      <c r="T12" s="22"/>
      <c r="U12" s="24"/>
    </row>
    <row r="13" spans="1:21">
      <c r="A13" s="8"/>
      <c r="B13" s="7"/>
      <c r="C13" s="6" t="s">
        <v>26</v>
      </c>
      <c r="D13" s="20"/>
      <c r="E13" s="21" t="s">
        <v>27</v>
      </c>
      <c r="F13" s="22">
        <v>30</v>
      </c>
      <c r="G13" s="23">
        <v>30</v>
      </c>
      <c r="H13" s="22">
        <f t="shared" si="0"/>
        <v>0</v>
      </c>
      <c r="I13" s="24">
        <f t="shared" si="1"/>
        <v>1</v>
      </c>
      <c r="J13" s="25">
        <v>0</v>
      </c>
      <c r="K13" s="23"/>
      <c r="L13" s="22">
        <f>J13-K13</f>
        <v>0</v>
      </c>
      <c r="M13" s="24"/>
      <c r="N13" s="22"/>
      <c r="O13" s="23"/>
      <c r="P13" s="22"/>
      <c r="Q13" s="24"/>
      <c r="R13" s="22"/>
      <c r="S13" s="23"/>
      <c r="T13" s="22"/>
      <c r="U13" s="24"/>
    </row>
    <row r="14" spans="1:21">
      <c r="A14" s="8"/>
      <c r="B14" s="7"/>
      <c r="C14" s="6"/>
      <c r="D14" s="20"/>
      <c r="E14" s="21" t="s">
        <v>28</v>
      </c>
      <c r="F14" s="22">
        <v>10</v>
      </c>
      <c r="G14" s="23">
        <v>8</v>
      </c>
      <c r="H14" s="22">
        <f t="shared" si="0"/>
        <v>2</v>
      </c>
      <c r="I14" s="24">
        <f t="shared" si="1"/>
        <v>0.8</v>
      </c>
      <c r="J14" s="25"/>
      <c r="K14" s="23"/>
      <c r="L14" s="22"/>
      <c r="M14" s="24"/>
      <c r="N14" s="22"/>
      <c r="O14" s="23"/>
      <c r="P14" s="22"/>
      <c r="Q14" s="24"/>
      <c r="R14" s="22"/>
      <c r="S14" s="23"/>
      <c r="T14" s="22"/>
      <c r="U14" s="24"/>
    </row>
    <row r="15" spans="1:21">
      <c r="A15" s="8"/>
      <c r="B15" s="7"/>
      <c r="C15" s="6"/>
      <c r="D15" s="20"/>
      <c r="E15" s="21" t="s">
        <v>29</v>
      </c>
      <c r="F15" s="22">
        <v>2</v>
      </c>
      <c r="G15" s="23">
        <v>1</v>
      </c>
      <c r="H15" s="22">
        <f t="shared" si="0"/>
        <v>1</v>
      </c>
      <c r="I15" s="24">
        <f t="shared" si="1"/>
        <v>0.5</v>
      </c>
      <c r="J15" s="25"/>
      <c r="K15" s="23"/>
      <c r="L15" s="22"/>
      <c r="M15" s="24"/>
      <c r="N15" s="22"/>
      <c r="O15" s="23"/>
      <c r="P15" s="22"/>
      <c r="Q15" s="24"/>
      <c r="R15" s="22"/>
      <c r="S15" s="23"/>
      <c r="T15" s="22"/>
      <c r="U15" s="24"/>
    </row>
    <row r="16" spans="1:21">
      <c r="A16" s="8"/>
      <c r="B16" s="7"/>
      <c r="C16" s="6"/>
      <c r="D16" s="20"/>
      <c r="E16" s="21" t="s">
        <v>30</v>
      </c>
      <c r="F16" s="22">
        <v>23</v>
      </c>
      <c r="G16" s="23">
        <v>14</v>
      </c>
      <c r="H16" s="22">
        <f t="shared" si="0"/>
        <v>9</v>
      </c>
      <c r="I16" s="24">
        <f t="shared" si="1"/>
        <v>0.60869565217391308</v>
      </c>
      <c r="J16" s="25"/>
      <c r="K16" s="23"/>
      <c r="L16" s="22"/>
      <c r="M16" s="24"/>
      <c r="N16" s="22"/>
      <c r="O16" s="23"/>
      <c r="P16" s="22"/>
      <c r="Q16" s="24"/>
      <c r="R16" s="22"/>
      <c r="S16" s="23"/>
      <c r="T16" s="22"/>
      <c r="U16" s="24"/>
    </row>
    <row r="17" spans="1:21">
      <c r="A17" s="8"/>
      <c r="B17" s="7"/>
      <c r="C17" s="6"/>
      <c r="D17" s="20"/>
      <c r="E17" s="21" t="s">
        <v>31</v>
      </c>
      <c r="F17" s="22">
        <v>30</v>
      </c>
      <c r="G17" s="23">
        <v>26</v>
      </c>
      <c r="H17" s="22">
        <f t="shared" si="0"/>
        <v>4</v>
      </c>
      <c r="I17" s="24">
        <f t="shared" si="1"/>
        <v>0.8666666666666667</v>
      </c>
      <c r="J17" s="25"/>
      <c r="K17" s="23"/>
      <c r="L17" s="22"/>
      <c r="M17" s="24"/>
      <c r="N17" s="22">
        <v>2</v>
      </c>
      <c r="O17" s="23">
        <v>0</v>
      </c>
      <c r="P17" s="22">
        <f>N17-O17</f>
        <v>2</v>
      </c>
      <c r="Q17" s="24">
        <f>O17/N17</f>
        <v>0</v>
      </c>
      <c r="R17" s="22"/>
      <c r="S17" s="23"/>
      <c r="T17" s="22"/>
      <c r="U17" s="24"/>
    </row>
    <row r="18" spans="1:21">
      <c r="A18" s="8"/>
      <c r="B18" s="7"/>
      <c r="C18" s="6"/>
      <c r="D18" s="20"/>
      <c r="E18" s="21" t="s">
        <v>32</v>
      </c>
      <c r="F18" s="22"/>
      <c r="G18" s="23"/>
      <c r="H18" s="22"/>
      <c r="I18" s="24"/>
      <c r="J18" s="25"/>
      <c r="K18" s="23"/>
      <c r="L18" s="22"/>
      <c r="M18" s="24"/>
      <c r="N18" s="22">
        <v>34</v>
      </c>
      <c r="O18" s="23">
        <v>15</v>
      </c>
      <c r="P18" s="22">
        <f>N18-O18</f>
        <v>19</v>
      </c>
      <c r="Q18" s="24">
        <f>O18/N18</f>
        <v>0.44117647058823528</v>
      </c>
      <c r="R18" s="22"/>
      <c r="S18" s="23"/>
      <c r="T18" s="22"/>
      <c r="U18" s="24"/>
    </row>
    <row r="19" spans="1:21">
      <c r="A19" s="8"/>
      <c r="B19" s="7"/>
      <c r="C19" s="6"/>
      <c r="D19" s="20"/>
      <c r="E19" s="21" t="s">
        <v>33</v>
      </c>
      <c r="F19" s="22">
        <v>29</v>
      </c>
      <c r="G19" s="23">
        <v>27</v>
      </c>
      <c r="H19" s="22">
        <f t="shared" ref="H19:H26" si="2">F19-G19</f>
        <v>2</v>
      </c>
      <c r="I19" s="24">
        <f t="shared" ref="I19:I26" si="3">G19/F19</f>
        <v>0.93103448275862066</v>
      </c>
      <c r="J19" s="25"/>
      <c r="K19" s="23"/>
      <c r="L19" s="22"/>
      <c r="M19" s="24"/>
      <c r="N19" s="22"/>
      <c r="O19" s="23"/>
      <c r="P19" s="22"/>
      <c r="Q19" s="24"/>
      <c r="R19" s="22"/>
      <c r="S19" s="23"/>
      <c r="T19" s="22"/>
      <c r="U19" s="24"/>
    </row>
    <row r="20" spans="1:21">
      <c r="A20" s="8"/>
      <c r="B20" s="7"/>
      <c r="C20" s="6"/>
      <c r="D20" s="20"/>
      <c r="E20" s="21" t="s">
        <v>34</v>
      </c>
      <c r="F20" s="22">
        <v>10</v>
      </c>
      <c r="G20" s="23">
        <v>6</v>
      </c>
      <c r="H20" s="22">
        <f t="shared" si="2"/>
        <v>4</v>
      </c>
      <c r="I20" s="24">
        <f t="shared" si="3"/>
        <v>0.6</v>
      </c>
      <c r="J20" s="25"/>
      <c r="K20" s="23"/>
      <c r="L20" s="22"/>
      <c r="M20" s="24"/>
      <c r="N20" s="22"/>
      <c r="O20" s="23"/>
      <c r="P20" s="22"/>
      <c r="Q20" s="24"/>
      <c r="R20" s="22"/>
      <c r="S20" s="23"/>
      <c r="T20" s="22"/>
      <c r="U20" s="24"/>
    </row>
    <row r="21" spans="1:21">
      <c r="A21" s="8"/>
      <c r="B21" s="7"/>
      <c r="C21" s="6"/>
      <c r="D21" s="20"/>
      <c r="E21" s="21" t="s">
        <v>35</v>
      </c>
      <c r="F21" s="22">
        <v>8</v>
      </c>
      <c r="G21" s="23">
        <v>1</v>
      </c>
      <c r="H21" s="22">
        <f t="shared" si="2"/>
        <v>7</v>
      </c>
      <c r="I21" s="24">
        <f t="shared" si="3"/>
        <v>0.125</v>
      </c>
      <c r="J21" s="25"/>
      <c r="K21" s="23"/>
      <c r="L21" s="22"/>
      <c r="M21" s="24"/>
      <c r="N21" s="22"/>
      <c r="O21" s="23"/>
      <c r="P21" s="22"/>
      <c r="Q21" s="24"/>
      <c r="R21" s="22"/>
      <c r="S21" s="23"/>
      <c r="T21" s="22"/>
      <c r="U21" s="24"/>
    </row>
    <row r="22" spans="1:21">
      <c r="A22" s="8"/>
      <c r="B22" s="7"/>
      <c r="C22" s="6"/>
      <c r="D22" s="20"/>
      <c r="E22" s="21" t="s">
        <v>36</v>
      </c>
      <c r="F22" s="22">
        <v>10</v>
      </c>
      <c r="G22" s="23">
        <v>8</v>
      </c>
      <c r="H22" s="22">
        <f t="shared" si="2"/>
        <v>2</v>
      </c>
      <c r="I22" s="24">
        <f t="shared" si="3"/>
        <v>0.8</v>
      </c>
      <c r="J22" s="25"/>
      <c r="K22" s="23"/>
      <c r="L22" s="22"/>
      <c r="M22" s="24"/>
      <c r="N22" s="22">
        <v>4</v>
      </c>
      <c r="O22" s="23">
        <v>3</v>
      </c>
      <c r="P22" s="22">
        <f>N22-O22</f>
        <v>1</v>
      </c>
      <c r="Q22" s="24">
        <f>O22/N22</f>
        <v>0.75</v>
      </c>
      <c r="R22" s="22"/>
      <c r="S22" s="23"/>
      <c r="T22" s="22"/>
      <c r="U22" s="24"/>
    </row>
    <row r="23" spans="1:21">
      <c r="A23" s="8"/>
      <c r="B23" s="7"/>
      <c r="C23" s="6"/>
      <c r="D23" s="20"/>
      <c r="E23" s="21" t="s">
        <v>37</v>
      </c>
      <c r="F23" s="22">
        <v>30</v>
      </c>
      <c r="G23" s="23">
        <v>10</v>
      </c>
      <c r="H23" s="22">
        <f t="shared" si="2"/>
        <v>20</v>
      </c>
      <c r="I23" s="24">
        <f t="shared" si="3"/>
        <v>0.33333333333333331</v>
      </c>
      <c r="J23" s="25"/>
      <c r="K23" s="23"/>
      <c r="L23" s="22"/>
      <c r="M23" s="24"/>
      <c r="N23" s="22">
        <v>8</v>
      </c>
      <c r="O23" s="23">
        <v>1</v>
      </c>
      <c r="P23" s="22">
        <f>N23-O23</f>
        <v>7</v>
      </c>
      <c r="Q23" s="24">
        <f>O23/N23</f>
        <v>0.125</v>
      </c>
      <c r="R23" s="22"/>
      <c r="S23" s="23"/>
      <c r="T23" s="22"/>
      <c r="U23" s="24"/>
    </row>
    <row r="24" spans="1:21">
      <c r="A24" s="8"/>
      <c r="B24" s="7"/>
      <c r="C24" s="20" t="s">
        <v>38</v>
      </c>
      <c r="D24" s="20"/>
      <c r="E24" s="21" t="s">
        <v>39</v>
      </c>
      <c r="F24" s="22">
        <v>10</v>
      </c>
      <c r="G24" s="23">
        <v>10</v>
      </c>
      <c r="H24" s="22">
        <f t="shared" si="2"/>
        <v>0</v>
      </c>
      <c r="I24" s="24">
        <f t="shared" si="3"/>
        <v>1</v>
      </c>
      <c r="J24" s="25"/>
      <c r="K24" s="23"/>
      <c r="L24" s="22"/>
      <c r="M24" s="24"/>
      <c r="N24" s="22"/>
      <c r="O24" s="23"/>
      <c r="P24" s="22"/>
      <c r="Q24" s="24"/>
      <c r="R24" s="22"/>
      <c r="S24" s="23"/>
      <c r="T24" s="22"/>
      <c r="U24" s="24"/>
    </row>
    <row r="25" spans="1:21">
      <c r="A25" s="8"/>
      <c r="B25" s="7"/>
      <c r="C25" s="20" t="s">
        <v>40</v>
      </c>
      <c r="D25" s="20"/>
      <c r="E25" s="21" t="s">
        <v>41</v>
      </c>
      <c r="F25" s="22">
        <v>9</v>
      </c>
      <c r="G25" s="23">
        <v>7</v>
      </c>
      <c r="H25" s="22">
        <f t="shared" si="2"/>
        <v>2</v>
      </c>
      <c r="I25" s="24">
        <f t="shared" si="3"/>
        <v>0.77777777777777779</v>
      </c>
      <c r="J25" s="25"/>
      <c r="K25" s="23"/>
      <c r="L25" s="22"/>
      <c r="M25" s="24"/>
      <c r="N25" s="22">
        <v>3</v>
      </c>
      <c r="O25" s="23">
        <v>3</v>
      </c>
      <c r="P25" s="22">
        <f>N25-O25</f>
        <v>0</v>
      </c>
      <c r="Q25" s="24">
        <f>O25/N25</f>
        <v>1</v>
      </c>
      <c r="R25" s="22"/>
      <c r="S25" s="23"/>
      <c r="T25" s="22"/>
      <c r="U25" s="24"/>
    </row>
    <row r="26" spans="1:21">
      <c r="A26" s="8"/>
      <c r="B26" s="7">
        <v>3</v>
      </c>
      <c r="C26" s="20" t="s">
        <v>42</v>
      </c>
      <c r="D26" s="20">
        <v>2414</v>
      </c>
      <c r="E26" s="21" t="s">
        <v>43</v>
      </c>
      <c r="F26" s="22">
        <v>0</v>
      </c>
      <c r="G26" s="23">
        <v>0</v>
      </c>
      <c r="H26" s="22">
        <f t="shared" si="2"/>
        <v>0</v>
      </c>
      <c r="I26" s="24" t="e">
        <f t="shared" si="3"/>
        <v>#DIV/0!</v>
      </c>
      <c r="J26" s="25"/>
      <c r="K26" s="23"/>
      <c r="L26" s="22"/>
      <c r="M26" s="24"/>
      <c r="N26" s="22"/>
      <c r="O26" s="23"/>
      <c r="P26" s="22"/>
      <c r="Q26" s="24"/>
      <c r="R26" s="22"/>
      <c r="S26" s="23"/>
      <c r="T26" s="22"/>
      <c r="U26" s="24"/>
    </row>
    <row r="27" spans="1:21">
      <c r="A27" s="8"/>
      <c r="B27" s="7"/>
      <c r="C27" s="6" t="s">
        <v>44</v>
      </c>
      <c r="D27" s="20">
        <v>14747</v>
      </c>
      <c r="E27" s="21" t="s">
        <v>45</v>
      </c>
      <c r="F27" s="22"/>
      <c r="G27" s="23"/>
      <c r="H27" s="22"/>
      <c r="I27" s="24"/>
      <c r="J27" s="25"/>
      <c r="K27" s="23"/>
      <c r="L27" s="22"/>
      <c r="M27" s="24"/>
      <c r="N27" s="22"/>
      <c r="O27" s="23"/>
      <c r="P27" s="22"/>
      <c r="Q27" s="24"/>
      <c r="R27" s="22"/>
      <c r="S27" s="23"/>
      <c r="T27" s="22"/>
      <c r="U27" s="24"/>
    </row>
    <row r="28" spans="1:21">
      <c r="A28" s="8"/>
      <c r="B28" s="7"/>
      <c r="C28" s="6"/>
      <c r="D28" s="20">
        <v>14887</v>
      </c>
      <c r="E28" s="21" t="s">
        <v>46</v>
      </c>
      <c r="F28" s="22">
        <v>12</v>
      </c>
      <c r="G28" s="23">
        <v>11</v>
      </c>
      <c r="H28" s="22">
        <f t="shared" ref="H28:H52" si="4">F28-G28</f>
        <v>1</v>
      </c>
      <c r="I28" s="24">
        <f t="shared" ref="I28:I59" si="5">G28/F28</f>
        <v>0.91666666666666663</v>
      </c>
      <c r="J28" s="25">
        <v>4</v>
      </c>
      <c r="K28" s="23"/>
      <c r="L28" s="22">
        <f>J28-K28</f>
        <v>4</v>
      </c>
      <c r="M28" s="24">
        <f>K28/J28</f>
        <v>0</v>
      </c>
      <c r="N28" s="22"/>
      <c r="O28" s="23"/>
      <c r="P28" s="22"/>
      <c r="Q28" s="24"/>
      <c r="R28" s="22"/>
      <c r="S28" s="23"/>
      <c r="T28" s="22"/>
      <c r="U28" s="24"/>
    </row>
    <row r="29" spans="1:21">
      <c r="A29" s="8"/>
      <c r="B29" s="7"/>
      <c r="C29" s="6"/>
      <c r="D29" s="20">
        <v>14754</v>
      </c>
      <c r="E29" s="21" t="s">
        <v>47</v>
      </c>
      <c r="F29" s="22">
        <v>12</v>
      </c>
      <c r="G29" s="23">
        <v>12</v>
      </c>
      <c r="H29" s="22">
        <f t="shared" si="4"/>
        <v>0</v>
      </c>
      <c r="I29" s="24">
        <f t="shared" si="5"/>
        <v>1</v>
      </c>
      <c r="J29" s="25"/>
      <c r="K29" s="23"/>
      <c r="L29" s="22"/>
      <c r="M29" s="24"/>
      <c r="N29" s="22"/>
      <c r="O29" s="23"/>
      <c r="P29" s="22"/>
      <c r="Q29" s="24"/>
      <c r="R29" s="22"/>
      <c r="S29" s="23"/>
      <c r="T29" s="22"/>
      <c r="U29" s="24"/>
    </row>
    <row r="30" spans="1:21">
      <c r="A30" s="8"/>
      <c r="B30" s="7"/>
      <c r="C30" s="6"/>
      <c r="D30" s="20">
        <v>14701</v>
      </c>
      <c r="E30" s="21" t="s">
        <v>48</v>
      </c>
      <c r="F30" s="22">
        <v>6</v>
      </c>
      <c r="G30" s="23">
        <v>10</v>
      </c>
      <c r="H30" s="22">
        <f t="shared" si="4"/>
        <v>-4</v>
      </c>
      <c r="I30" s="24">
        <f t="shared" si="5"/>
        <v>1.6666666666666667</v>
      </c>
      <c r="J30" s="25">
        <v>8</v>
      </c>
      <c r="K30" s="23"/>
      <c r="L30" s="22">
        <f>J30-K30</f>
        <v>8</v>
      </c>
      <c r="M30" s="24">
        <f>K30/J30</f>
        <v>0</v>
      </c>
      <c r="N30" s="22"/>
      <c r="O30" s="23"/>
      <c r="P30" s="22"/>
      <c r="Q30" s="24"/>
      <c r="R30" s="22">
        <v>3</v>
      </c>
      <c r="S30" s="23">
        <v>1</v>
      </c>
      <c r="T30" s="22">
        <f>R30-S30</f>
        <v>2</v>
      </c>
      <c r="U30" s="24">
        <f>S30/R30</f>
        <v>0.33333333333333331</v>
      </c>
    </row>
    <row r="31" spans="1:21">
      <c r="A31" s="8"/>
      <c r="B31" s="19">
        <v>4</v>
      </c>
      <c r="C31" s="20" t="s">
        <v>49</v>
      </c>
      <c r="D31" s="20">
        <v>9800</v>
      </c>
      <c r="E31" s="21" t="s">
        <v>50</v>
      </c>
      <c r="F31" s="22">
        <v>4</v>
      </c>
      <c r="G31" s="23">
        <v>3</v>
      </c>
      <c r="H31" s="22">
        <f t="shared" si="4"/>
        <v>1</v>
      </c>
      <c r="I31" s="24">
        <f t="shared" si="5"/>
        <v>0.75</v>
      </c>
      <c r="J31" s="25">
        <v>1</v>
      </c>
      <c r="K31" s="23"/>
      <c r="L31" s="22">
        <f>J31-K31</f>
        <v>1</v>
      </c>
      <c r="M31" s="24">
        <f>K31/J31</f>
        <v>0</v>
      </c>
      <c r="N31" s="22"/>
      <c r="O31" s="23"/>
      <c r="P31" s="22"/>
      <c r="Q31" s="24"/>
      <c r="R31" s="22"/>
      <c r="S31" s="23"/>
      <c r="T31" s="22"/>
      <c r="U31" s="24"/>
    </row>
    <row r="32" spans="1:21">
      <c r="A32" s="8"/>
      <c r="B32" s="7">
        <v>5</v>
      </c>
      <c r="C32" s="6" t="s">
        <v>51</v>
      </c>
      <c r="D32" s="20">
        <v>9258</v>
      </c>
      <c r="E32" s="21" t="s">
        <v>52</v>
      </c>
      <c r="F32" s="22">
        <v>14</v>
      </c>
      <c r="G32" s="23">
        <v>14</v>
      </c>
      <c r="H32" s="22">
        <f t="shared" si="4"/>
        <v>0</v>
      </c>
      <c r="I32" s="24">
        <f t="shared" si="5"/>
        <v>1</v>
      </c>
      <c r="J32" s="25">
        <v>0</v>
      </c>
      <c r="K32" s="23"/>
      <c r="L32" s="22">
        <f>J32-K32</f>
        <v>0</v>
      </c>
      <c r="M32" s="24"/>
      <c r="N32" s="22"/>
      <c r="O32" s="23"/>
      <c r="P32" s="22"/>
      <c r="Q32" s="24"/>
      <c r="R32" s="22"/>
      <c r="S32" s="23"/>
      <c r="T32" s="22"/>
      <c r="U32" s="24"/>
    </row>
    <row r="33" spans="1:25">
      <c r="A33" s="8"/>
      <c r="B33" s="7"/>
      <c r="C33" s="6"/>
      <c r="D33" s="20">
        <v>9222</v>
      </c>
      <c r="E33" s="21" t="s">
        <v>53</v>
      </c>
      <c r="F33" s="22">
        <v>9</v>
      </c>
      <c r="G33" s="23">
        <v>9</v>
      </c>
      <c r="H33" s="22">
        <f t="shared" si="4"/>
        <v>0</v>
      </c>
      <c r="I33" s="24">
        <f t="shared" si="5"/>
        <v>1</v>
      </c>
      <c r="J33" s="25"/>
      <c r="K33" s="23"/>
      <c r="L33" s="22"/>
      <c r="M33" s="24"/>
      <c r="N33" s="22">
        <v>4</v>
      </c>
      <c r="O33" s="23">
        <v>3</v>
      </c>
      <c r="P33" s="22">
        <f>N33-O33</f>
        <v>1</v>
      </c>
      <c r="Q33" s="24">
        <f>O33/N33</f>
        <v>0.75</v>
      </c>
      <c r="R33" s="22"/>
      <c r="S33" s="23"/>
      <c r="T33" s="22"/>
      <c r="U33" s="24"/>
    </row>
    <row r="34" spans="1:25">
      <c r="A34" s="8"/>
      <c r="B34" s="7">
        <v>6</v>
      </c>
      <c r="C34" s="6" t="s">
        <v>54</v>
      </c>
      <c r="D34" s="20">
        <v>17975</v>
      </c>
      <c r="E34" s="21" t="s">
        <v>55</v>
      </c>
      <c r="F34" s="22">
        <v>6</v>
      </c>
      <c r="G34" s="23">
        <v>5</v>
      </c>
      <c r="H34" s="22">
        <f t="shared" si="4"/>
        <v>1</v>
      </c>
      <c r="I34" s="24">
        <f t="shared" si="5"/>
        <v>0.83333333333333337</v>
      </c>
      <c r="J34" s="25"/>
      <c r="K34" s="23"/>
      <c r="L34" s="22" t="s">
        <v>56</v>
      </c>
      <c r="M34" s="24"/>
      <c r="N34" s="22"/>
      <c r="O34" s="23"/>
      <c r="P34" s="22"/>
      <c r="Q34" s="24"/>
      <c r="R34" s="22"/>
      <c r="S34" s="23"/>
      <c r="T34" s="22"/>
      <c r="U34" s="24"/>
    </row>
    <row r="35" spans="1:25">
      <c r="A35" s="8"/>
      <c r="B35" s="7"/>
      <c r="C35" s="6"/>
      <c r="D35" s="20">
        <v>18075</v>
      </c>
      <c r="E35" s="21" t="s">
        <v>57</v>
      </c>
      <c r="F35" s="22">
        <v>5</v>
      </c>
      <c r="G35" s="23">
        <v>5</v>
      </c>
      <c r="H35" s="22">
        <f t="shared" si="4"/>
        <v>0</v>
      </c>
      <c r="I35" s="24">
        <f t="shared" si="5"/>
        <v>1</v>
      </c>
      <c r="J35" s="25"/>
      <c r="K35" s="23"/>
      <c r="L35" s="22" t="s">
        <v>56</v>
      </c>
      <c r="M35" s="24"/>
      <c r="N35" s="22">
        <v>3</v>
      </c>
      <c r="O35" s="23">
        <v>2</v>
      </c>
      <c r="P35" s="22">
        <f>N35-O35</f>
        <v>1</v>
      </c>
      <c r="Q35" s="24">
        <f>O35/N35</f>
        <v>0.66666666666666663</v>
      </c>
      <c r="R35" s="22"/>
      <c r="S35" s="23"/>
      <c r="T35" s="22"/>
      <c r="U35" s="24"/>
    </row>
    <row r="36" spans="1:25">
      <c r="A36" s="8"/>
      <c r="B36" s="19">
        <v>21</v>
      </c>
      <c r="C36" s="20" t="s">
        <v>58</v>
      </c>
      <c r="D36" s="20">
        <v>17053</v>
      </c>
      <c r="E36" s="21" t="s">
        <v>59</v>
      </c>
      <c r="F36" s="22">
        <v>10</v>
      </c>
      <c r="G36" s="23">
        <v>7</v>
      </c>
      <c r="H36" s="22">
        <f t="shared" si="4"/>
        <v>3</v>
      </c>
      <c r="I36" s="24">
        <f t="shared" si="5"/>
        <v>0.7</v>
      </c>
      <c r="J36" s="25"/>
      <c r="K36" s="23"/>
      <c r="L36" s="22" t="s">
        <v>56</v>
      </c>
      <c r="M36" s="24"/>
      <c r="N36" s="22"/>
      <c r="O36" s="23"/>
      <c r="P36" s="22"/>
      <c r="Q36" s="24"/>
      <c r="R36" s="22"/>
      <c r="S36" s="23"/>
      <c r="T36" s="22"/>
      <c r="U36" s="24"/>
    </row>
    <row r="37" spans="1:25">
      <c r="A37" s="5" t="s">
        <v>60</v>
      </c>
      <c r="B37" s="5"/>
      <c r="C37" s="5"/>
      <c r="D37" s="5"/>
      <c r="E37" s="5"/>
      <c r="F37" s="16">
        <f>SUM(F7:F36)</f>
        <v>399</v>
      </c>
      <c r="G37" s="16">
        <f>SUM(G7:G36)</f>
        <v>339</v>
      </c>
      <c r="H37" s="16">
        <f t="shared" si="4"/>
        <v>60</v>
      </c>
      <c r="I37" s="27">
        <f t="shared" si="5"/>
        <v>0.84962406015037595</v>
      </c>
      <c r="J37" s="16">
        <f>SUM(J7:J36)</f>
        <v>14</v>
      </c>
      <c r="K37" s="16"/>
      <c r="L37" s="16">
        <f>J37-K37</f>
        <v>14</v>
      </c>
      <c r="M37" s="27">
        <f>K37/J37</f>
        <v>0</v>
      </c>
      <c r="N37" s="16">
        <f>SUM(N7:N36)</f>
        <v>103</v>
      </c>
      <c r="O37" s="16">
        <f>SUM(O7:O36)</f>
        <v>47</v>
      </c>
      <c r="P37" s="16">
        <f>SUM(P7:P36)</f>
        <v>56</v>
      </c>
      <c r="Q37" s="27">
        <f>O37/N37</f>
        <v>0.4563106796116505</v>
      </c>
      <c r="R37" s="16">
        <f>SUM(R7:R36)</f>
        <v>3</v>
      </c>
      <c r="S37" s="16">
        <f>SUM(S7:S36)</f>
        <v>1</v>
      </c>
      <c r="T37" s="16">
        <f>SUM(T7:T36)</f>
        <v>2</v>
      </c>
      <c r="U37" s="27">
        <f>S37/R37</f>
        <v>0.33333333333333331</v>
      </c>
      <c r="V37" s="28"/>
      <c r="W37" s="28"/>
      <c r="X37" s="28"/>
      <c r="Y37" s="28"/>
    </row>
    <row r="38" spans="1:25">
      <c r="A38" s="4" t="s">
        <v>61</v>
      </c>
      <c r="B38" s="3">
        <v>7</v>
      </c>
      <c r="C38" s="2" t="s">
        <v>62</v>
      </c>
      <c r="D38" s="30">
        <v>14087</v>
      </c>
      <c r="E38" s="31" t="s">
        <v>63</v>
      </c>
      <c r="F38" s="32">
        <v>8</v>
      </c>
      <c r="G38" s="33">
        <v>0</v>
      </c>
      <c r="H38" s="32">
        <f t="shared" si="4"/>
        <v>8</v>
      </c>
      <c r="I38" s="34">
        <f t="shared" si="5"/>
        <v>0</v>
      </c>
      <c r="J38" s="35"/>
      <c r="K38" s="33"/>
      <c r="L38" s="32"/>
      <c r="M38" s="34"/>
      <c r="N38" s="32">
        <v>7</v>
      </c>
      <c r="O38" s="33">
        <v>2</v>
      </c>
      <c r="P38" s="32">
        <f>N38-O38</f>
        <v>5</v>
      </c>
      <c r="Q38" s="34">
        <f>O38/N38</f>
        <v>0.2857142857142857</v>
      </c>
      <c r="R38" s="32"/>
      <c r="S38" s="33"/>
      <c r="T38" s="32"/>
      <c r="U38" s="34"/>
    </row>
    <row r="39" spans="1:25">
      <c r="A39" s="4"/>
      <c r="B39" s="3"/>
      <c r="C39" s="2"/>
      <c r="D39" s="30">
        <v>13976</v>
      </c>
      <c r="E39" s="31" t="s">
        <v>64</v>
      </c>
      <c r="F39" s="32">
        <v>10</v>
      </c>
      <c r="G39" s="33">
        <v>10</v>
      </c>
      <c r="H39" s="32">
        <f t="shared" si="4"/>
        <v>0</v>
      </c>
      <c r="I39" s="34">
        <f t="shared" si="5"/>
        <v>1</v>
      </c>
      <c r="J39" s="35"/>
      <c r="K39" s="33"/>
      <c r="L39" s="32"/>
      <c r="M39" s="34"/>
      <c r="N39" s="32">
        <v>3</v>
      </c>
      <c r="O39" s="33">
        <v>3</v>
      </c>
      <c r="P39" s="32">
        <f>N39-O39</f>
        <v>0</v>
      </c>
      <c r="Q39" s="34">
        <f>O39/N39</f>
        <v>1</v>
      </c>
      <c r="R39" s="32"/>
      <c r="S39" s="33"/>
      <c r="T39" s="32"/>
      <c r="U39" s="34"/>
    </row>
    <row r="40" spans="1:25">
      <c r="A40" s="4"/>
      <c r="B40" s="3"/>
      <c r="C40" s="30" t="s">
        <v>65</v>
      </c>
      <c r="D40" s="30">
        <v>13483</v>
      </c>
      <c r="E40" s="31" t="s">
        <v>66</v>
      </c>
      <c r="F40" s="32">
        <v>10</v>
      </c>
      <c r="G40" s="33">
        <v>10</v>
      </c>
      <c r="H40" s="32">
        <f t="shared" si="4"/>
        <v>0</v>
      </c>
      <c r="I40" s="34">
        <f t="shared" si="5"/>
        <v>1</v>
      </c>
      <c r="J40" s="35"/>
      <c r="K40" s="33"/>
      <c r="L40" s="32"/>
      <c r="M40" s="34"/>
      <c r="N40" s="32"/>
      <c r="O40" s="33"/>
      <c r="P40" s="32"/>
      <c r="Q40" s="34"/>
      <c r="R40" s="32"/>
      <c r="S40" s="33"/>
      <c r="T40" s="32"/>
      <c r="U40" s="34"/>
    </row>
    <row r="41" spans="1:25">
      <c r="A41" s="4"/>
      <c r="B41" s="3">
        <v>8</v>
      </c>
      <c r="C41" s="2" t="s">
        <v>67</v>
      </c>
      <c r="D41" s="30">
        <v>8752</v>
      </c>
      <c r="E41" s="31" t="s">
        <v>68</v>
      </c>
      <c r="F41" s="32">
        <v>10</v>
      </c>
      <c r="G41" s="33">
        <v>9</v>
      </c>
      <c r="H41" s="32">
        <f t="shared" si="4"/>
        <v>1</v>
      </c>
      <c r="I41" s="34">
        <f t="shared" si="5"/>
        <v>0.9</v>
      </c>
      <c r="J41" s="35"/>
      <c r="K41" s="33"/>
      <c r="L41" s="32"/>
      <c r="M41" s="34"/>
      <c r="N41" s="32"/>
      <c r="O41" s="33"/>
      <c r="P41" s="32"/>
      <c r="Q41" s="34"/>
      <c r="R41" s="32"/>
      <c r="S41" s="33"/>
      <c r="T41" s="32"/>
      <c r="U41" s="34"/>
    </row>
    <row r="42" spans="1:25">
      <c r="A42" s="4"/>
      <c r="B42" s="3"/>
      <c r="C42" s="2"/>
      <c r="D42" s="30">
        <v>8945</v>
      </c>
      <c r="E42" s="31" t="s">
        <v>69</v>
      </c>
      <c r="F42" s="32">
        <v>6</v>
      </c>
      <c r="G42" s="33">
        <v>0</v>
      </c>
      <c r="H42" s="32">
        <f t="shared" si="4"/>
        <v>6</v>
      </c>
      <c r="I42" s="34">
        <f t="shared" si="5"/>
        <v>0</v>
      </c>
      <c r="J42" s="35"/>
      <c r="K42" s="33"/>
      <c r="L42" s="32"/>
      <c r="M42" s="34"/>
      <c r="N42" s="32"/>
      <c r="O42" s="33"/>
      <c r="P42" s="32"/>
      <c r="Q42" s="34"/>
      <c r="R42" s="32"/>
      <c r="S42" s="33"/>
      <c r="T42" s="32"/>
      <c r="U42" s="34"/>
    </row>
    <row r="43" spans="1:25">
      <c r="A43" s="4"/>
      <c r="B43" s="3"/>
      <c r="C43" s="2"/>
      <c r="D43" s="30">
        <v>8747</v>
      </c>
      <c r="E43" s="31" t="s">
        <v>70</v>
      </c>
      <c r="F43" s="32">
        <v>10</v>
      </c>
      <c r="G43" s="33">
        <v>10</v>
      </c>
      <c r="H43" s="32">
        <f t="shared" si="4"/>
        <v>0</v>
      </c>
      <c r="I43" s="34">
        <f t="shared" si="5"/>
        <v>1</v>
      </c>
      <c r="J43" s="35"/>
      <c r="K43" s="33"/>
      <c r="L43" s="32"/>
      <c r="M43" s="34"/>
      <c r="N43" s="32"/>
      <c r="O43" s="33"/>
      <c r="P43" s="32"/>
      <c r="Q43" s="34"/>
      <c r="R43" s="32"/>
      <c r="S43" s="33"/>
      <c r="T43" s="32"/>
      <c r="U43" s="34"/>
    </row>
    <row r="44" spans="1:25">
      <c r="A44" s="4"/>
      <c r="B44" s="3">
        <v>9</v>
      </c>
      <c r="C44" s="30" t="s">
        <v>71</v>
      </c>
      <c r="D44" s="30">
        <v>13091</v>
      </c>
      <c r="E44" s="31" t="s">
        <v>72</v>
      </c>
      <c r="F44" s="32">
        <v>3</v>
      </c>
      <c r="G44" s="33">
        <v>3</v>
      </c>
      <c r="H44" s="32">
        <f t="shared" si="4"/>
        <v>0</v>
      </c>
      <c r="I44" s="34">
        <f t="shared" si="5"/>
        <v>1</v>
      </c>
      <c r="J44" s="35">
        <v>2</v>
      </c>
      <c r="K44" s="33">
        <v>2</v>
      </c>
      <c r="L44" s="32">
        <f>J44-K44</f>
        <v>0</v>
      </c>
      <c r="M44" s="34">
        <f>K44/J44</f>
        <v>1</v>
      </c>
      <c r="N44" s="32"/>
      <c r="O44" s="33"/>
      <c r="P44" s="32"/>
      <c r="Q44" s="34"/>
      <c r="R44" s="32"/>
      <c r="S44" s="33"/>
      <c r="T44" s="32"/>
      <c r="U44" s="34"/>
    </row>
    <row r="45" spans="1:25">
      <c r="A45" s="4"/>
      <c r="B45" s="3"/>
      <c r="C45" s="2" t="s">
        <v>73</v>
      </c>
      <c r="D45" s="30">
        <v>8473</v>
      </c>
      <c r="E45" s="31" t="s">
        <v>74</v>
      </c>
      <c r="F45" s="32">
        <v>12</v>
      </c>
      <c r="G45" s="33">
        <v>12</v>
      </c>
      <c r="H45" s="32">
        <f t="shared" si="4"/>
        <v>0</v>
      </c>
      <c r="I45" s="34">
        <f t="shared" si="5"/>
        <v>1</v>
      </c>
      <c r="J45" s="35"/>
      <c r="K45" s="33"/>
      <c r="L45" s="32"/>
      <c r="M45" s="34"/>
      <c r="N45" s="32">
        <v>1</v>
      </c>
      <c r="O45" s="33">
        <v>1</v>
      </c>
      <c r="P45" s="32">
        <f>N45-O45</f>
        <v>0</v>
      </c>
      <c r="Q45" s="34">
        <f>O45/N45</f>
        <v>1</v>
      </c>
      <c r="R45" s="32">
        <v>0</v>
      </c>
      <c r="S45" s="33"/>
      <c r="T45" s="32">
        <f>R45-S45</f>
        <v>0</v>
      </c>
      <c r="U45" s="34" t="e">
        <f>S45/R45</f>
        <v>#DIV/0!</v>
      </c>
    </row>
    <row r="46" spans="1:25">
      <c r="A46" s="4"/>
      <c r="B46" s="3"/>
      <c r="C46" s="2"/>
      <c r="D46" s="30">
        <v>8639</v>
      </c>
      <c r="E46" s="31" t="s">
        <v>75</v>
      </c>
      <c r="F46" s="32">
        <v>30</v>
      </c>
      <c r="G46" s="33">
        <v>20</v>
      </c>
      <c r="H46" s="32">
        <f t="shared" si="4"/>
        <v>10</v>
      </c>
      <c r="I46" s="34">
        <f t="shared" si="5"/>
        <v>0.66666666666666663</v>
      </c>
      <c r="J46" s="35"/>
      <c r="K46" s="33"/>
      <c r="L46" s="32"/>
      <c r="M46" s="34"/>
      <c r="N46" s="32"/>
      <c r="O46" s="33"/>
      <c r="P46" s="32"/>
      <c r="Q46" s="34"/>
      <c r="R46" s="32"/>
      <c r="S46" s="33"/>
      <c r="T46" s="32"/>
      <c r="U46" s="34"/>
    </row>
    <row r="47" spans="1:25">
      <c r="A47" s="4"/>
      <c r="B47" s="3">
        <v>10</v>
      </c>
      <c r="C47" s="2" t="s">
        <v>76</v>
      </c>
      <c r="D47" s="30">
        <v>1981</v>
      </c>
      <c r="E47" s="31" t="s">
        <v>77</v>
      </c>
      <c r="F47" s="32">
        <v>5</v>
      </c>
      <c r="G47" s="33">
        <v>0</v>
      </c>
      <c r="H47" s="32">
        <f t="shared" si="4"/>
        <v>5</v>
      </c>
      <c r="I47" s="34">
        <f t="shared" si="5"/>
        <v>0</v>
      </c>
      <c r="J47" s="35"/>
      <c r="K47" s="33"/>
      <c r="L47" s="32"/>
      <c r="M47" s="34"/>
      <c r="N47" s="32"/>
      <c r="O47" s="33"/>
      <c r="P47" s="32"/>
      <c r="Q47" s="34"/>
      <c r="R47" s="32"/>
      <c r="S47" s="33"/>
      <c r="T47" s="32"/>
      <c r="U47" s="34"/>
    </row>
    <row r="48" spans="1:25">
      <c r="A48" s="4"/>
      <c r="B48" s="3"/>
      <c r="C48" s="2"/>
      <c r="D48" s="30">
        <v>1944</v>
      </c>
      <c r="E48" s="31" t="s">
        <v>78</v>
      </c>
      <c r="F48" s="32">
        <v>9</v>
      </c>
      <c r="G48" s="33">
        <v>9</v>
      </c>
      <c r="H48" s="32">
        <f t="shared" si="4"/>
        <v>0</v>
      </c>
      <c r="I48" s="34">
        <f t="shared" si="5"/>
        <v>1</v>
      </c>
      <c r="J48" s="35">
        <v>14</v>
      </c>
      <c r="K48" s="33">
        <v>14</v>
      </c>
      <c r="L48" s="32">
        <f>J48-K48</f>
        <v>0</v>
      </c>
      <c r="M48" s="34">
        <f>K48/J48</f>
        <v>1</v>
      </c>
      <c r="N48" s="32"/>
      <c r="O48" s="33"/>
      <c r="P48" s="32"/>
      <c r="Q48" s="34"/>
      <c r="R48" s="32"/>
      <c r="S48" s="33"/>
      <c r="T48" s="32"/>
      <c r="U48" s="34"/>
    </row>
    <row r="49" spans="1:25">
      <c r="A49" s="4"/>
      <c r="B49" s="3"/>
      <c r="C49" s="2"/>
      <c r="D49" s="30">
        <v>2038</v>
      </c>
      <c r="E49" s="31" t="s">
        <v>79</v>
      </c>
      <c r="F49" s="32">
        <v>8</v>
      </c>
      <c r="G49" s="33">
        <v>6</v>
      </c>
      <c r="H49" s="32">
        <f t="shared" si="4"/>
        <v>2</v>
      </c>
      <c r="I49" s="34">
        <f t="shared" si="5"/>
        <v>0.75</v>
      </c>
      <c r="J49" s="35"/>
      <c r="K49" s="33"/>
      <c r="L49" s="32"/>
      <c r="M49" s="34"/>
      <c r="N49" s="32">
        <v>2</v>
      </c>
      <c r="O49" s="33">
        <v>0</v>
      </c>
      <c r="P49" s="32">
        <f>N49-O49</f>
        <v>2</v>
      </c>
      <c r="Q49" s="34">
        <f>O49/N49</f>
        <v>0</v>
      </c>
      <c r="R49" s="32"/>
      <c r="S49" s="33"/>
      <c r="T49" s="32"/>
      <c r="U49" s="34"/>
    </row>
    <row r="50" spans="1:25">
      <c r="A50" s="4"/>
      <c r="B50" s="3"/>
      <c r="C50" s="2"/>
      <c r="D50" s="30">
        <v>1987</v>
      </c>
      <c r="E50" s="31" t="s">
        <v>80</v>
      </c>
      <c r="F50" s="32">
        <v>14</v>
      </c>
      <c r="G50" s="33">
        <v>14</v>
      </c>
      <c r="H50" s="32">
        <f t="shared" si="4"/>
        <v>0</v>
      </c>
      <c r="I50" s="34">
        <f t="shared" si="5"/>
        <v>1</v>
      </c>
      <c r="J50" s="35">
        <v>5</v>
      </c>
      <c r="K50" s="33">
        <v>5</v>
      </c>
      <c r="L50" s="32">
        <f>J50-K50</f>
        <v>0</v>
      </c>
      <c r="M50" s="34">
        <f>K50/J50</f>
        <v>1</v>
      </c>
      <c r="N50" s="32">
        <v>5</v>
      </c>
      <c r="O50" s="33">
        <v>5</v>
      </c>
      <c r="P50" s="32">
        <f>N50-O50</f>
        <v>0</v>
      </c>
      <c r="Q50" s="34">
        <f>O50/N50</f>
        <v>1</v>
      </c>
      <c r="R50" s="32"/>
      <c r="S50" s="33"/>
      <c r="T50" s="32"/>
      <c r="U50" s="34"/>
    </row>
    <row r="51" spans="1:25">
      <c r="A51" s="4"/>
      <c r="B51" s="3"/>
      <c r="C51" s="2"/>
      <c r="D51" s="30">
        <v>2055</v>
      </c>
      <c r="E51" s="31" t="s">
        <v>81</v>
      </c>
      <c r="F51" s="32">
        <v>5</v>
      </c>
      <c r="G51" s="33">
        <v>7</v>
      </c>
      <c r="H51" s="32">
        <f t="shared" si="4"/>
        <v>-2</v>
      </c>
      <c r="I51" s="34">
        <f t="shared" si="5"/>
        <v>1.4</v>
      </c>
      <c r="J51" s="35">
        <v>1</v>
      </c>
      <c r="K51" s="33"/>
      <c r="L51" s="32">
        <f>J51-K51</f>
        <v>1</v>
      </c>
      <c r="M51" s="34">
        <f>K51/J51</f>
        <v>0</v>
      </c>
      <c r="N51" s="32">
        <v>2</v>
      </c>
      <c r="O51" s="33">
        <v>1</v>
      </c>
      <c r="P51" s="32">
        <f>N51-O51</f>
        <v>1</v>
      </c>
      <c r="Q51" s="34">
        <f>O51/N51</f>
        <v>0.5</v>
      </c>
      <c r="R51" s="32"/>
      <c r="S51" s="33"/>
      <c r="T51" s="32"/>
      <c r="U51" s="34"/>
    </row>
    <row r="52" spans="1:25">
      <c r="A52" s="4"/>
      <c r="B52" s="29">
        <v>20</v>
      </c>
      <c r="C52" s="30" t="s">
        <v>82</v>
      </c>
      <c r="D52" s="30">
        <v>17277</v>
      </c>
      <c r="E52" s="31" t="s">
        <v>83</v>
      </c>
      <c r="F52" s="32">
        <v>20</v>
      </c>
      <c r="G52" s="33">
        <v>20</v>
      </c>
      <c r="H52" s="32">
        <f t="shared" si="4"/>
        <v>0</v>
      </c>
      <c r="I52" s="34">
        <f t="shared" si="5"/>
        <v>1</v>
      </c>
      <c r="J52" s="35"/>
      <c r="K52" s="33"/>
      <c r="L52" s="32"/>
      <c r="M52" s="34"/>
      <c r="N52" s="32"/>
      <c r="O52" s="33"/>
      <c r="P52" s="32"/>
      <c r="Q52" s="34"/>
      <c r="R52" s="32"/>
      <c r="S52" s="33"/>
      <c r="T52" s="32"/>
      <c r="U52" s="34"/>
    </row>
    <row r="53" spans="1:25">
      <c r="A53" s="5" t="s">
        <v>84</v>
      </c>
      <c r="B53" s="5"/>
      <c r="C53" s="5"/>
      <c r="D53" s="5"/>
      <c r="E53" s="5"/>
      <c r="F53" s="16">
        <f>SUM(F38:F52)</f>
        <v>160</v>
      </c>
      <c r="G53" s="16">
        <f>SUM(G38:G52)</f>
        <v>130</v>
      </c>
      <c r="H53" s="16">
        <f>SUM(H38:H52)</f>
        <v>30</v>
      </c>
      <c r="I53" s="27">
        <f t="shared" si="5"/>
        <v>0.8125</v>
      </c>
      <c r="J53" s="16">
        <f>SUM(J38:J52)</f>
        <v>22</v>
      </c>
      <c r="K53" s="16">
        <f>SUM(K38:K52)</f>
        <v>21</v>
      </c>
      <c r="L53" s="16">
        <f>SUM(L38:L52)</f>
        <v>1</v>
      </c>
      <c r="M53" s="27">
        <f>K53/J53</f>
        <v>0.95454545454545459</v>
      </c>
      <c r="N53" s="16">
        <f>SUM(N38:N52)</f>
        <v>20</v>
      </c>
      <c r="O53" s="16">
        <f>SUM(O38:O52)</f>
        <v>12</v>
      </c>
      <c r="P53" s="16">
        <f>N53-O53</f>
        <v>8</v>
      </c>
      <c r="Q53" s="27">
        <f>O53/N53</f>
        <v>0.6</v>
      </c>
      <c r="R53" s="16">
        <f>SUM(R38:R52)</f>
        <v>0</v>
      </c>
      <c r="S53" s="16">
        <f>SUM(S38:S52)</f>
        <v>0</v>
      </c>
      <c r="T53" s="16">
        <f>R53-S53</f>
        <v>0</v>
      </c>
      <c r="U53" s="27" t="e">
        <f>S53/R53</f>
        <v>#DIV/0!</v>
      </c>
      <c r="V53" s="28"/>
      <c r="W53" s="28"/>
      <c r="X53" s="28"/>
      <c r="Y53" s="28"/>
    </row>
    <row r="54" spans="1:25">
      <c r="A54" s="1" t="s">
        <v>85</v>
      </c>
      <c r="B54" s="148">
        <v>11</v>
      </c>
      <c r="C54" s="149" t="s">
        <v>86</v>
      </c>
      <c r="D54" s="37">
        <v>1643</v>
      </c>
      <c r="E54" s="38" t="s">
        <v>87</v>
      </c>
      <c r="F54" s="39">
        <v>7</v>
      </c>
      <c r="G54" s="40">
        <v>7</v>
      </c>
      <c r="H54" s="39">
        <f t="shared" ref="H54:H69" si="6">F54-G54</f>
        <v>0</v>
      </c>
      <c r="I54" s="41">
        <f t="shared" si="5"/>
        <v>1</v>
      </c>
      <c r="J54" s="39">
        <v>0</v>
      </c>
      <c r="K54" s="40"/>
      <c r="L54" s="39">
        <f>J54-K54</f>
        <v>0</v>
      </c>
      <c r="M54" s="41"/>
      <c r="N54" s="39">
        <v>3</v>
      </c>
      <c r="O54" s="40">
        <v>1</v>
      </c>
      <c r="P54" s="39">
        <v>3</v>
      </c>
      <c r="Q54" s="41">
        <f>O54/N54</f>
        <v>0.33333333333333331</v>
      </c>
      <c r="R54" s="41"/>
      <c r="S54" s="42"/>
      <c r="T54" s="41"/>
      <c r="U54" s="41"/>
    </row>
    <row r="55" spans="1:25">
      <c r="A55" s="1"/>
      <c r="B55" s="148"/>
      <c r="C55" s="149"/>
      <c r="D55" s="37">
        <v>1634</v>
      </c>
      <c r="E55" s="38" t="s">
        <v>88</v>
      </c>
      <c r="F55" s="39">
        <v>7</v>
      </c>
      <c r="G55" s="40">
        <v>7</v>
      </c>
      <c r="H55" s="39">
        <f t="shared" si="6"/>
        <v>0</v>
      </c>
      <c r="I55" s="41">
        <f t="shared" si="5"/>
        <v>1</v>
      </c>
      <c r="J55" s="39">
        <v>0</v>
      </c>
      <c r="K55" s="40"/>
      <c r="L55" s="39">
        <f>J55-K55</f>
        <v>0</v>
      </c>
      <c r="M55" s="41" t="e">
        <f>K55/J55</f>
        <v>#DIV/0!</v>
      </c>
      <c r="N55" s="39"/>
      <c r="O55" s="40"/>
      <c r="P55" s="39"/>
      <c r="Q55" s="41"/>
      <c r="R55" s="41"/>
      <c r="S55" s="42"/>
      <c r="T55" s="41"/>
      <c r="U55" s="41"/>
    </row>
    <row r="56" spans="1:25">
      <c r="A56" s="1"/>
      <c r="B56" s="148">
        <v>12</v>
      </c>
      <c r="C56" s="149" t="s">
        <v>89</v>
      </c>
      <c r="D56" s="37">
        <v>17694</v>
      </c>
      <c r="E56" s="38" t="s">
        <v>90</v>
      </c>
      <c r="F56" s="39">
        <v>10</v>
      </c>
      <c r="G56" s="40">
        <v>10</v>
      </c>
      <c r="H56" s="39">
        <f t="shared" si="6"/>
        <v>0</v>
      </c>
      <c r="I56" s="41">
        <f t="shared" si="5"/>
        <v>1</v>
      </c>
      <c r="J56" s="39"/>
      <c r="K56" s="40"/>
      <c r="L56" s="39"/>
      <c r="M56" s="41"/>
      <c r="N56" s="39">
        <v>2</v>
      </c>
      <c r="O56" s="40">
        <v>1</v>
      </c>
      <c r="P56" s="39">
        <f>N56-O56</f>
        <v>1</v>
      </c>
      <c r="Q56" s="41">
        <f>O56/N56</f>
        <v>0.5</v>
      </c>
      <c r="R56" s="41"/>
      <c r="S56" s="42"/>
      <c r="T56" s="41"/>
      <c r="U56" s="41"/>
    </row>
    <row r="57" spans="1:25">
      <c r="A57" s="1"/>
      <c r="B57" s="148"/>
      <c r="C57" s="149"/>
      <c r="D57" s="37">
        <v>17724</v>
      </c>
      <c r="E57" s="38" t="s">
        <v>91</v>
      </c>
      <c r="F57" s="39">
        <v>10</v>
      </c>
      <c r="G57" s="40">
        <v>10</v>
      </c>
      <c r="H57" s="39">
        <f t="shared" si="6"/>
        <v>0</v>
      </c>
      <c r="I57" s="41">
        <f t="shared" si="5"/>
        <v>1</v>
      </c>
      <c r="J57" s="39"/>
      <c r="K57" s="40"/>
      <c r="L57" s="39"/>
      <c r="M57" s="41"/>
      <c r="N57" s="39"/>
      <c r="O57" s="40"/>
      <c r="P57" s="39"/>
      <c r="Q57" s="41"/>
      <c r="R57" s="41"/>
      <c r="S57" s="42"/>
      <c r="T57" s="41"/>
      <c r="U57" s="41"/>
    </row>
    <row r="58" spans="1:25">
      <c r="A58" s="1"/>
      <c r="B58" s="148"/>
      <c r="C58" s="149"/>
      <c r="D58" s="37">
        <v>17695</v>
      </c>
      <c r="E58" s="38" t="s">
        <v>92</v>
      </c>
      <c r="F58" s="39">
        <v>10</v>
      </c>
      <c r="G58" s="40">
        <v>10</v>
      </c>
      <c r="H58" s="39">
        <f t="shared" si="6"/>
        <v>0</v>
      </c>
      <c r="I58" s="41">
        <f t="shared" si="5"/>
        <v>1</v>
      </c>
      <c r="J58" s="39"/>
      <c r="K58" s="40"/>
      <c r="L58" s="39"/>
      <c r="M58" s="41"/>
      <c r="N58" s="39">
        <v>2</v>
      </c>
      <c r="O58" s="40">
        <v>1</v>
      </c>
      <c r="P58" s="39">
        <f>N58-O58</f>
        <v>1</v>
      </c>
      <c r="Q58" s="41">
        <f>O58/N58</f>
        <v>0.5</v>
      </c>
      <c r="R58" s="41"/>
      <c r="S58" s="42"/>
      <c r="T58" s="41"/>
      <c r="U58" s="41"/>
    </row>
    <row r="59" spans="1:25">
      <c r="A59" s="1"/>
      <c r="B59" s="148"/>
      <c r="C59" s="149"/>
      <c r="D59" s="37">
        <v>24293</v>
      </c>
      <c r="E59" s="38" t="s">
        <v>93</v>
      </c>
      <c r="F59" s="39">
        <v>14</v>
      </c>
      <c r="G59" s="40">
        <v>3</v>
      </c>
      <c r="H59" s="39">
        <f t="shared" si="6"/>
        <v>11</v>
      </c>
      <c r="I59" s="41">
        <f t="shared" si="5"/>
        <v>0.21428571428571427</v>
      </c>
      <c r="J59" s="39"/>
      <c r="K59" s="40"/>
      <c r="L59" s="39"/>
      <c r="M59" s="41"/>
      <c r="N59" s="39"/>
      <c r="O59" s="40"/>
      <c r="P59" s="39"/>
      <c r="Q59" s="41"/>
      <c r="R59" s="41"/>
      <c r="S59" s="42"/>
      <c r="T59" s="41"/>
      <c r="U59" s="41"/>
    </row>
    <row r="60" spans="1:25">
      <c r="A60" s="1"/>
      <c r="B60" s="148">
        <v>13</v>
      </c>
      <c r="C60" s="149" t="s">
        <v>94</v>
      </c>
      <c r="D60" s="37">
        <v>2631</v>
      </c>
      <c r="E60" s="38" t="s">
        <v>95</v>
      </c>
      <c r="F60" s="39">
        <v>8</v>
      </c>
      <c r="G60" s="40">
        <v>4</v>
      </c>
      <c r="H60" s="39">
        <f t="shared" si="6"/>
        <v>4</v>
      </c>
      <c r="I60" s="41">
        <f t="shared" ref="I60:I86" si="7">G60/F60</f>
        <v>0.5</v>
      </c>
      <c r="J60" s="39"/>
      <c r="K60" s="40"/>
      <c r="L60" s="39"/>
      <c r="M60" s="41"/>
      <c r="N60" s="39"/>
      <c r="O60" s="40"/>
      <c r="P60" s="39"/>
      <c r="Q60" s="41"/>
      <c r="R60" s="41"/>
      <c r="S60" s="42"/>
      <c r="T60" s="41"/>
      <c r="U60" s="41"/>
    </row>
    <row r="61" spans="1:25">
      <c r="A61" s="1"/>
      <c r="B61" s="148"/>
      <c r="C61" s="149"/>
      <c r="D61" s="37">
        <v>2619</v>
      </c>
      <c r="E61" s="38" t="s">
        <v>96</v>
      </c>
      <c r="F61" s="39">
        <v>8</v>
      </c>
      <c r="G61" s="40">
        <v>7</v>
      </c>
      <c r="H61" s="39">
        <f t="shared" si="6"/>
        <v>1</v>
      </c>
      <c r="I61" s="41">
        <f t="shared" si="7"/>
        <v>0.875</v>
      </c>
      <c r="J61" s="39">
        <v>2</v>
      </c>
      <c r="K61" s="40"/>
      <c r="L61" s="39">
        <f>J61-K61</f>
        <v>2</v>
      </c>
      <c r="M61" s="41">
        <f>K61/J61</f>
        <v>0</v>
      </c>
      <c r="N61" s="39"/>
      <c r="O61" s="40"/>
      <c r="P61" s="39"/>
      <c r="Q61" s="41"/>
      <c r="R61" s="41"/>
      <c r="S61" s="42"/>
      <c r="T61" s="41"/>
      <c r="U61" s="41"/>
    </row>
    <row r="62" spans="1:25">
      <c r="A62" s="1"/>
      <c r="B62" s="36">
        <v>14</v>
      </c>
      <c r="C62" s="37" t="s">
        <v>97</v>
      </c>
      <c r="D62" s="37">
        <v>13825</v>
      </c>
      <c r="E62" s="38" t="s">
        <v>98</v>
      </c>
      <c r="F62" s="39">
        <v>10</v>
      </c>
      <c r="G62" s="40">
        <v>9</v>
      </c>
      <c r="H62" s="39">
        <f t="shared" si="6"/>
        <v>1</v>
      </c>
      <c r="I62" s="41">
        <f t="shared" si="7"/>
        <v>0.9</v>
      </c>
      <c r="J62" s="39"/>
      <c r="K62" s="40"/>
      <c r="L62" s="39"/>
      <c r="M62" s="41"/>
      <c r="N62" s="39">
        <v>1</v>
      </c>
      <c r="O62" s="40">
        <v>0</v>
      </c>
      <c r="P62" s="39">
        <f>N62-O62</f>
        <v>1</v>
      </c>
      <c r="Q62" s="41">
        <f>O62/N62</f>
        <v>0</v>
      </c>
      <c r="R62" s="41"/>
      <c r="S62" s="42"/>
      <c r="T62" s="41"/>
      <c r="U62" s="41"/>
    </row>
    <row r="63" spans="1:25">
      <c r="A63" s="1"/>
      <c r="B63" s="148">
        <v>15</v>
      </c>
      <c r="C63" s="149" t="s">
        <v>99</v>
      </c>
      <c r="D63" s="37">
        <v>12228</v>
      </c>
      <c r="E63" s="38" t="s">
        <v>100</v>
      </c>
      <c r="F63" s="39">
        <v>6</v>
      </c>
      <c r="G63" s="40">
        <v>6</v>
      </c>
      <c r="H63" s="39">
        <f t="shared" si="6"/>
        <v>0</v>
      </c>
      <c r="I63" s="41">
        <f t="shared" si="7"/>
        <v>1</v>
      </c>
      <c r="J63" s="39"/>
      <c r="K63" s="40"/>
      <c r="L63" s="39"/>
      <c r="M63" s="41"/>
      <c r="N63" s="39"/>
      <c r="O63" s="40"/>
      <c r="P63" s="39"/>
      <c r="Q63" s="41"/>
      <c r="R63" s="41"/>
      <c r="S63" s="42"/>
      <c r="T63" s="41"/>
      <c r="U63" s="41"/>
    </row>
    <row r="64" spans="1:25">
      <c r="A64" s="1"/>
      <c r="B64" s="148"/>
      <c r="C64" s="149"/>
      <c r="D64" s="37">
        <v>12515</v>
      </c>
      <c r="E64" s="38" t="s">
        <v>101</v>
      </c>
      <c r="F64" s="39">
        <v>6</v>
      </c>
      <c r="G64" s="40">
        <v>5</v>
      </c>
      <c r="H64" s="39">
        <f t="shared" si="6"/>
        <v>1</v>
      </c>
      <c r="I64" s="41">
        <f t="shared" si="7"/>
        <v>0.83333333333333337</v>
      </c>
      <c r="J64" s="39"/>
      <c r="K64" s="40"/>
      <c r="L64" s="39"/>
      <c r="M64" s="41"/>
      <c r="N64" s="39"/>
      <c r="O64" s="40"/>
      <c r="P64" s="39"/>
      <c r="Q64" s="41"/>
      <c r="R64" s="41"/>
      <c r="S64" s="42"/>
      <c r="T64" s="41"/>
      <c r="U64" s="41"/>
    </row>
    <row r="65" spans="1:25">
      <c r="A65" s="1"/>
      <c r="B65" s="148"/>
      <c r="C65" s="149"/>
      <c r="D65" s="37">
        <v>12127</v>
      </c>
      <c r="E65" s="38" t="s">
        <v>102</v>
      </c>
      <c r="F65" s="39">
        <v>8</v>
      </c>
      <c r="G65" s="40">
        <v>8</v>
      </c>
      <c r="H65" s="39">
        <f t="shared" si="6"/>
        <v>0</v>
      </c>
      <c r="I65" s="41">
        <f t="shared" si="7"/>
        <v>1</v>
      </c>
      <c r="J65" s="39"/>
      <c r="K65" s="40"/>
      <c r="L65" s="39"/>
      <c r="M65" s="41"/>
      <c r="N65" s="39">
        <v>6</v>
      </c>
      <c r="O65" s="40">
        <v>4</v>
      </c>
      <c r="P65" s="39">
        <f>N65-O65</f>
        <v>2</v>
      </c>
      <c r="Q65" s="41">
        <f>O65/N65</f>
        <v>0.66666666666666663</v>
      </c>
      <c r="R65" s="41"/>
      <c r="S65" s="42"/>
      <c r="T65" s="41"/>
      <c r="U65" s="41"/>
    </row>
    <row r="66" spans="1:25">
      <c r="A66" s="1"/>
      <c r="B66" s="148"/>
      <c r="C66" s="149"/>
      <c r="D66" s="37">
        <v>12227</v>
      </c>
      <c r="E66" s="38" t="s">
        <v>103</v>
      </c>
      <c r="F66" s="39">
        <v>14</v>
      </c>
      <c r="G66" s="40">
        <v>10</v>
      </c>
      <c r="H66" s="39">
        <f t="shared" si="6"/>
        <v>4</v>
      </c>
      <c r="I66" s="41">
        <f t="shared" si="7"/>
        <v>0.7142857142857143</v>
      </c>
      <c r="J66" s="39"/>
      <c r="K66" s="40"/>
      <c r="L66" s="39"/>
      <c r="M66" s="41"/>
      <c r="N66" s="39">
        <v>2</v>
      </c>
      <c r="O66" s="40">
        <v>0</v>
      </c>
      <c r="P66" s="39">
        <f>N66-O66</f>
        <v>2</v>
      </c>
      <c r="Q66" s="41">
        <f>O66/N66</f>
        <v>0</v>
      </c>
      <c r="R66" s="41"/>
      <c r="S66" s="42"/>
      <c r="T66" s="41"/>
      <c r="U66" s="41"/>
    </row>
    <row r="67" spans="1:25">
      <c r="A67" s="1"/>
      <c r="B67" s="148"/>
      <c r="C67" s="149"/>
      <c r="D67" s="37"/>
      <c r="E67" s="38" t="s">
        <v>104</v>
      </c>
      <c r="F67" s="39">
        <v>10</v>
      </c>
      <c r="G67" s="40">
        <v>0</v>
      </c>
      <c r="H67" s="39">
        <f t="shared" si="6"/>
        <v>10</v>
      </c>
      <c r="I67" s="41">
        <f t="shared" si="7"/>
        <v>0</v>
      </c>
      <c r="J67" s="39"/>
      <c r="K67" s="40"/>
      <c r="L67" s="39"/>
      <c r="M67" s="41"/>
      <c r="N67" s="39"/>
      <c r="O67" s="40"/>
      <c r="P67" s="39"/>
      <c r="Q67" s="41"/>
      <c r="R67" s="41"/>
      <c r="S67" s="42"/>
      <c r="T67" s="41"/>
      <c r="U67" s="41"/>
    </row>
    <row r="68" spans="1:25">
      <c r="A68" s="1"/>
      <c r="B68" s="148"/>
      <c r="C68" s="149"/>
      <c r="D68" s="37">
        <v>12100</v>
      </c>
      <c r="E68" s="38" t="s">
        <v>105</v>
      </c>
      <c r="F68" s="39">
        <v>22</v>
      </c>
      <c r="G68" s="40">
        <v>18</v>
      </c>
      <c r="H68" s="39">
        <f t="shared" si="6"/>
        <v>4</v>
      </c>
      <c r="I68" s="41">
        <f t="shared" si="7"/>
        <v>0.81818181818181823</v>
      </c>
      <c r="J68" s="39"/>
      <c r="K68" s="40"/>
      <c r="L68" s="39"/>
      <c r="M68" s="41"/>
      <c r="N68" s="39">
        <v>2</v>
      </c>
      <c r="O68" s="40">
        <v>0</v>
      </c>
      <c r="P68" s="39">
        <f>N68-O68</f>
        <v>2</v>
      </c>
      <c r="Q68" s="41">
        <f>O68/N68</f>
        <v>0</v>
      </c>
      <c r="R68" s="41"/>
      <c r="S68" s="42"/>
      <c r="T68" s="41"/>
      <c r="U68" s="41"/>
    </row>
    <row r="69" spans="1:25">
      <c r="A69" s="1"/>
      <c r="B69" s="148"/>
      <c r="C69" s="37" t="s">
        <v>106</v>
      </c>
      <c r="D69" s="37">
        <v>16816</v>
      </c>
      <c r="E69" s="38" t="s">
        <v>107</v>
      </c>
      <c r="F69" s="39">
        <v>15</v>
      </c>
      <c r="G69" s="40">
        <v>7</v>
      </c>
      <c r="H69" s="39">
        <f t="shared" si="6"/>
        <v>8</v>
      </c>
      <c r="I69" s="41">
        <f t="shared" si="7"/>
        <v>0.46666666666666667</v>
      </c>
      <c r="J69" s="39"/>
      <c r="K69" s="40"/>
      <c r="L69" s="39"/>
      <c r="M69" s="41"/>
      <c r="N69" s="39">
        <v>2</v>
      </c>
      <c r="O69" s="40">
        <v>1</v>
      </c>
      <c r="P69" s="39">
        <f>N69-O69</f>
        <v>1</v>
      </c>
      <c r="Q69" s="41">
        <f>O69/N69</f>
        <v>0.5</v>
      </c>
      <c r="R69" s="43">
        <v>2</v>
      </c>
      <c r="S69" s="42"/>
      <c r="T69" s="41">
        <f>S69/R69</f>
        <v>0</v>
      </c>
      <c r="U69" s="41"/>
    </row>
    <row r="70" spans="1:25">
      <c r="A70" s="5" t="s">
        <v>108</v>
      </c>
      <c r="B70" s="5"/>
      <c r="C70" s="5"/>
      <c r="D70" s="5"/>
      <c r="E70" s="5"/>
      <c r="F70" s="16">
        <f>SUM(F54:F69)</f>
        <v>165</v>
      </c>
      <c r="G70" s="16">
        <f>SUM(G54:G69)</f>
        <v>121</v>
      </c>
      <c r="H70" s="16">
        <f>SUM(H54:H69)</f>
        <v>44</v>
      </c>
      <c r="I70" s="27">
        <f t="shared" si="7"/>
        <v>0.73333333333333328</v>
      </c>
      <c r="J70" s="16">
        <f>SUM(J54:J69)</f>
        <v>2</v>
      </c>
      <c r="K70" s="16">
        <f>SUM(K54:K69)</f>
        <v>0</v>
      </c>
      <c r="L70" s="16">
        <f>J70-K70</f>
        <v>2</v>
      </c>
      <c r="M70" s="27">
        <f>K70/J70</f>
        <v>0</v>
      </c>
      <c r="N70" s="16">
        <f>SUM(N54:N69)</f>
        <v>20</v>
      </c>
      <c r="O70" s="16">
        <f>SUM(O54:O69)</f>
        <v>8</v>
      </c>
      <c r="P70" s="16">
        <f>SUM(P54:P69)</f>
        <v>13</v>
      </c>
      <c r="Q70" s="27">
        <f>O70/N70</f>
        <v>0.4</v>
      </c>
      <c r="R70" s="27"/>
      <c r="S70" s="27"/>
      <c r="T70" s="27"/>
      <c r="U70" s="27"/>
      <c r="V70" s="44"/>
      <c r="W70" s="44"/>
      <c r="X70" s="44"/>
      <c r="Y70" s="44"/>
    </row>
    <row r="71" spans="1:25">
      <c r="A71" s="150" t="s">
        <v>109</v>
      </c>
      <c r="B71" s="5">
        <v>16</v>
      </c>
      <c r="C71" s="12" t="s">
        <v>110</v>
      </c>
      <c r="D71" s="15">
        <v>254</v>
      </c>
      <c r="E71" s="45" t="s">
        <v>111</v>
      </c>
      <c r="F71" s="46">
        <v>2</v>
      </c>
      <c r="G71" s="47">
        <v>0</v>
      </c>
      <c r="H71" s="46">
        <f t="shared" ref="H71:H84" si="8">F71-G71</f>
        <v>2</v>
      </c>
      <c r="I71" s="48">
        <f t="shared" si="7"/>
        <v>0</v>
      </c>
      <c r="J71" s="49"/>
      <c r="K71" s="47"/>
      <c r="L71" s="46"/>
      <c r="M71" s="48"/>
      <c r="N71" s="46">
        <v>2</v>
      </c>
      <c r="O71" s="47">
        <v>1</v>
      </c>
      <c r="P71" s="46">
        <f>N71-O71</f>
        <v>1</v>
      </c>
      <c r="Q71" s="48">
        <f>O71/N71</f>
        <v>0.5</v>
      </c>
      <c r="R71" s="48"/>
      <c r="S71" s="50"/>
      <c r="T71" s="48"/>
      <c r="U71" s="48"/>
    </row>
    <row r="72" spans="1:25">
      <c r="A72" s="150"/>
      <c r="B72" s="5"/>
      <c r="C72" s="12"/>
      <c r="D72" s="15">
        <v>348</v>
      </c>
      <c r="E72" s="45" t="s">
        <v>112</v>
      </c>
      <c r="F72" s="46">
        <v>14</v>
      </c>
      <c r="G72" s="47">
        <v>14</v>
      </c>
      <c r="H72" s="46">
        <f t="shared" si="8"/>
        <v>0</v>
      </c>
      <c r="I72" s="48">
        <f t="shared" si="7"/>
        <v>1</v>
      </c>
      <c r="J72" s="49"/>
      <c r="K72" s="47"/>
      <c r="L72" s="46"/>
      <c r="M72" s="48"/>
      <c r="N72" s="46"/>
      <c r="O72" s="47"/>
      <c r="P72" s="46"/>
      <c r="Q72" s="48"/>
      <c r="R72" s="48"/>
      <c r="S72" s="50"/>
      <c r="T72" s="48"/>
      <c r="U72" s="48"/>
    </row>
    <row r="73" spans="1:25">
      <c r="A73" s="150"/>
      <c r="B73" s="5"/>
      <c r="C73" s="12" t="s">
        <v>113</v>
      </c>
      <c r="D73" s="15">
        <v>646</v>
      </c>
      <c r="E73" s="45" t="s">
        <v>114</v>
      </c>
      <c r="F73" s="46">
        <v>5</v>
      </c>
      <c r="G73" s="47">
        <v>5</v>
      </c>
      <c r="H73" s="46">
        <f t="shared" si="8"/>
        <v>0</v>
      </c>
      <c r="I73" s="48">
        <f t="shared" si="7"/>
        <v>1</v>
      </c>
      <c r="J73" s="49">
        <v>5</v>
      </c>
      <c r="K73" s="47"/>
      <c r="L73" s="46">
        <f>J73-K73</f>
        <v>5</v>
      </c>
      <c r="M73" s="48">
        <f>K73/J73</f>
        <v>0</v>
      </c>
      <c r="N73" s="46"/>
      <c r="O73" s="47"/>
      <c r="P73" s="46"/>
      <c r="Q73" s="48"/>
      <c r="R73" s="48"/>
      <c r="S73" s="50"/>
      <c r="T73" s="48"/>
      <c r="U73" s="48"/>
    </row>
    <row r="74" spans="1:25">
      <c r="A74" s="150"/>
      <c r="B74" s="5"/>
      <c r="C74" s="12"/>
      <c r="D74" s="15">
        <v>656</v>
      </c>
      <c r="E74" s="45" t="s">
        <v>115</v>
      </c>
      <c r="F74" s="46">
        <v>25</v>
      </c>
      <c r="G74" s="47">
        <v>23</v>
      </c>
      <c r="H74" s="46">
        <f t="shared" si="8"/>
        <v>2</v>
      </c>
      <c r="I74" s="48">
        <f t="shared" si="7"/>
        <v>0.92</v>
      </c>
      <c r="J74" s="49"/>
      <c r="K74" s="47"/>
      <c r="L74" s="46"/>
      <c r="M74" s="48"/>
      <c r="N74" s="46"/>
      <c r="O74" s="47"/>
      <c r="P74" s="46"/>
      <c r="Q74" s="48"/>
      <c r="R74" s="48"/>
      <c r="S74" s="50"/>
      <c r="T74" s="48"/>
      <c r="U74" s="48"/>
    </row>
    <row r="75" spans="1:25">
      <c r="A75" s="150"/>
      <c r="B75" s="5">
        <v>17</v>
      </c>
      <c r="C75" s="12" t="s">
        <v>116</v>
      </c>
      <c r="D75" s="15">
        <v>10886</v>
      </c>
      <c r="E75" s="45" t="s">
        <v>117</v>
      </c>
      <c r="F75" s="46">
        <v>15</v>
      </c>
      <c r="G75" s="47">
        <v>15</v>
      </c>
      <c r="H75" s="46">
        <f t="shared" si="8"/>
        <v>0</v>
      </c>
      <c r="I75" s="48">
        <f t="shared" si="7"/>
        <v>1</v>
      </c>
      <c r="J75" s="49">
        <v>2</v>
      </c>
      <c r="K75" s="47">
        <v>2</v>
      </c>
      <c r="L75" s="46">
        <f>J75-K75</f>
        <v>0</v>
      </c>
      <c r="M75" s="48">
        <f>K75/J75</f>
        <v>1</v>
      </c>
      <c r="N75" s="46">
        <v>1</v>
      </c>
      <c r="O75" s="47">
        <v>1</v>
      </c>
      <c r="P75" s="46">
        <f>N75-O75</f>
        <v>0</v>
      </c>
      <c r="Q75" s="48">
        <f>O75/N75</f>
        <v>1</v>
      </c>
      <c r="R75" s="48"/>
      <c r="S75" s="50"/>
      <c r="T75" s="48"/>
      <c r="U75" s="48"/>
    </row>
    <row r="76" spans="1:25">
      <c r="A76" s="150"/>
      <c r="B76" s="5"/>
      <c r="C76" s="12"/>
      <c r="D76" s="15">
        <v>10723</v>
      </c>
      <c r="E76" s="45" t="s">
        <v>118</v>
      </c>
      <c r="F76" s="46">
        <v>17</v>
      </c>
      <c r="G76" s="47">
        <v>5</v>
      </c>
      <c r="H76" s="46">
        <f t="shared" si="8"/>
        <v>12</v>
      </c>
      <c r="I76" s="48">
        <f t="shared" si="7"/>
        <v>0.29411764705882354</v>
      </c>
      <c r="J76" s="49"/>
      <c r="K76" s="47"/>
      <c r="L76" s="46"/>
      <c r="M76" s="48"/>
      <c r="N76" s="46">
        <v>5</v>
      </c>
      <c r="O76" s="47">
        <v>4</v>
      </c>
      <c r="P76" s="46">
        <f>N76-O76</f>
        <v>1</v>
      </c>
      <c r="Q76" s="48">
        <f>O76/N76</f>
        <v>0.8</v>
      </c>
      <c r="R76" s="48"/>
      <c r="S76" s="50"/>
      <c r="T76" s="48"/>
      <c r="U76" s="48"/>
    </row>
    <row r="77" spans="1:25">
      <c r="A77" s="150"/>
      <c r="B77" s="5"/>
      <c r="C77" s="12"/>
      <c r="D77" s="15">
        <v>10888</v>
      </c>
      <c r="E77" s="45" t="s">
        <v>119</v>
      </c>
      <c r="F77" s="46">
        <v>7</v>
      </c>
      <c r="G77" s="47">
        <v>0</v>
      </c>
      <c r="H77" s="46">
        <f t="shared" si="8"/>
        <v>7</v>
      </c>
      <c r="I77" s="48">
        <f t="shared" si="7"/>
        <v>0</v>
      </c>
      <c r="J77" s="49"/>
      <c r="K77" s="47"/>
      <c r="L77" s="46"/>
      <c r="M77" s="48"/>
      <c r="N77" s="46">
        <v>10</v>
      </c>
      <c r="O77" s="47">
        <v>0</v>
      </c>
      <c r="P77" s="46">
        <f>N77-O77</f>
        <v>10</v>
      </c>
      <c r="Q77" s="48">
        <f>O77/N77</f>
        <v>0</v>
      </c>
      <c r="R77" s="48"/>
      <c r="S77" s="50"/>
      <c r="T77" s="48"/>
      <c r="U77" s="48"/>
      <c r="V77" t="s">
        <v>56</v>
      </c>
    </row>
    <row r="78" spans="1:25">
      <c r="A78" s="150"/>
      <c r="B78" s="5"/>
      <c r="C78" s="12"/>
      <c r="D78" s="15">
        <v>10989</v>
      </c>
      <c r="E78" s="45" t="s">
        <v>120</v>
      </c>
      <c r="F78" s="46">
        <v>28</v>
      </c>
      <c r="G78" s="47">
        <v>6</v>
      </c>
      <c r="H78" s="46">
        <f t="shared" si="8"/>
        <v>22</v>
      </c>
      <c r="I78" s="48">
        <f t="shared" si="7"/>
        <v>0.21428571428571427</v>
      </c>
      <c r="J78" s="49">
        <v>4</v>
      </c>
      <c r="K78" s="47"/>
      <c r="L78" s="46">
        <f>J78-K78</f>
        <v>4</v>
      </c>
      <c r="M78" s="48">
        <f>K78/J78</f>
        <v>0</v>
      </c>
      <c r="N78" s="46">
        <v>7</v>
      </c>
      <c r="O78" s="47">
        <v>6</v>
      </c>
      <c r="P78" s="46">
        <f>N78-O78</f>
        <v>1</v>
      </c>
      <c r="Q78" s="48">
        <f>O78/N78</f>
        <v>0.8571428571428571</v>
      </c>
      <c r="R78" s="48"/>
      <c r="S78" s="50"/>
      <c r="T78" s="48"/>
      <c r="U78" s="48"/>
    </row>
    <row r="79" spans="1:25">
      <c r="A79" s="150"/>
      <c r="B79" s="5"/>
      <c r="C79" s="15" t="s">
        <v>121</v>
      </c>
      <c r="D79" s="15">
        <v>1359</v>
      </c>
      <c r="E79" s="45" t="s">
        <v>122</v>
      </c>
      <c r="F79" s="46">
        <v>10</v>
      </c>
      <c r="G79" s="47">
        <v>5</v>
      </c>
      <c r="H79" s="46">
        <f t="shared" si="8"/>
        <v>5</v>
      </c>
      <c r="I79" s="48">
        <f t="shared" si="7"/>
        <v>0.5</v>
      </c>
      <c r="J79" s="49"/>
      <c r="K79" s="47"/>
      <c r="L79" s="46"/>
      <c r="M79" s="48"/>
      <c r="N79" s="46"/>
      <c r="O79" s="47"/>
      <c r="P79" s="46"/>
      <c r="Q79" s="48"/>
      <c r="R79" s="48"/>
      <c r="S79" s="50"/>
      <c r="T79" s="48"/>
      <c r="U79" s="48"/>
    </row>
    <row r="80" spans="1:25">
      <c r="A80" s="150"/>
      <c r="B80" s="5">
        <v>18</v>
      </c>
      <c r="C80" s="15" t="s">
        <v>123</v>
      </c>
      <c r="D80" s="15">
        <v>1062</v>
      </c>
      <c r="E80" s="45" t="s">
        <v>124</v>
      </c>
      <c r="F80" s="46">
        <v>10</v>
      </c>
      <c r="G80" s="47">
        <v>8</v>
      </c>
      <c r="H80" s="46">
        <f t="shared" si="8"/>
        <v>2</v>
      </c>
      <c r="I80" s="48">
        <f t="shared" si="7"/>
        <v>0.8</v>
      </c>
      <c r="J80" s="49"/>
      <c r="K80" s="47"/>
      <c r="L80" s="46"/>
      <c r="M80" s="48"/>
      <c r="N80" s="46"/>
      <c r="O80" s="47"/>
      <c r="P80" s="46"/>
      <c r="Q80" s="48"/>
      <c r="R80" s="48"/>
      <c r="S80" s="50"/>
      <c r="T80" s="48"/>
      <c r="U80" s="48"/>
    </row>
    <row r="81" spans="1:25">
      <c r="A81" s="150"/>
      <c r="B81" s="5"/>
      <c r="C81" s="51" t="s">
        <v>125</v>
      </c>
      <c r="D81" s="15">
        <v>2969</v>
      </c>
      <c r="E81" s="45" t="s">
        <v>126</v>
      </c>
      <c r="F81" s="46">
        <v>10</v>
      </c>
      <c r="G81" s="47">
        <v>6</v>
      </c>
      <c r="H81" s="46">
        <f t="shared" si="8"/>
        <v>4</v>
      </c>
      <c r="I81" s="48">
        <f t="shared" si="7"/>
        <v>0.6</v>
      </c>
      <c r="J81" s="49"/>
      <c r="K81" s="47"/>
      <c r="L81" s="46"/>
      <c r="M81" s="48"/>
      <c r="N81" s="46"/>
      <c r="O81" s="47"/>
      <c r="P81" s="46"/>
      <c r="Q81" s="48"/>
      <c r="R81" s="48"/>
      <c r="S81" s="50"/>
      <c r="T81" s="48"/>
      <c r="U81" s="48"/>
    </row>
    <row r="82" spans="1:25">
      <c r="A82" s="150"/>
      <c r="B82" s="26">
        <v>19</v>
      </c>
      <c r="C82" s="15" t="s">
        <v>127</v>
      </c>
      <c r="D82" s="15">
        <v>10079</v>
      </c>
      <c r="E82" s="45" t="s">
        <v>128</v>
      </c>
      <c r="F82" s="46">
        <v>5</v>
      </c>
      <c r="G82" s="47">
        <v>4</v>
      </c>
      <c r="H82" s="46">
        <f t="shared" si="8"/>
        <v>1</v>
      </c>
      <c r="I82" s="48">
        <f t="shared" si="7"/>
        <v>0.8</v>
      </c>
      <c r="J82" s="49"/>
      <c r="K82" s="47"/>
      <c r="L82" s="46"/>
      <c r="M82" s="48"/>
      <c r="N82" s="46"/>
      <c r="O82" s="47"/>
      <c r="P82" s="46"/>
      <c r="Q82" s="48"/>
      <c r="R82" s="48"/>
      <c r="S82" s="50"/>
      <c r="T82" s="48"/>
      <c r="U82" s="48"/>
    </row>
    <row r="83" spans="1:25">
      <c r="A83" s="150"/>
      <c r="B83" s="5">
        <v>22</v>
      </c>
      <c r="C83" s="12" t="s">
        <v>129</v>
      </c>
      <c r="D83" s="15">
        <v>9998</v>
      </c>
      <c r="E83" s="45" t="s">
        <v>130</v>
      </c>
      <c r="F83" s="46">
        <v>9</v>
      </c>
      <c r="G83" s="47">
        <v>5</v>
      </c>
      <c r="H83" s="46">
        <f t="shared" si="8"/>
        <v>4</v>
      </c>
      <c r="I83" s="48">
        <f t="shared" si="7"/>
        <v>0.55555555555555558</v>
      </c>
      <c r="J83" s="49">
        <v>4</v>
      </c>
      <c r="K83" s="47"/>
      <c r="L83" s="46">
        <f>J83-K83</f>
        <v>4</v>
      </c>
      <c r="M83" s="48"/>
      <c r="N83" s="46">
        <v>2</v>
      </c>
      <c r="O83" s="47">
        <v>0</v>
      </c>
      <c r="P83" s="46">
        <f>N83-O83</f>
        <v>2</v>
      </c>
      <c r="Q83" s="48">
        <f>O83/N83</f>
        <v>0</v>
      </c>
      <c r="R83" s="48"/>
      <c r="S83" s="50"/>
      <c r="T83" s="48"/>
      <c r="U83" s="48"/>
    </row>
    <row r="84" spans="1:25">
      <c r="A84" s="150"/>
      <c r="B84" s="5"/>
      <c r="C84" s="12"/>
      <c r="D84" s="15">
        <v>10014</v>
      </c>
      <c r="E84" s="45" t="s">
        <v>131</v>
      </c>
      <c r="F84" s="46">
        <v>4</v>
      </c>
      <c r="G84" s="47">
        <v>4</v>
      </c>
      <c r="H84" s="46">
        <f t="shared" si="8"/>
        <v>0</v>
      </c>
      <c r="I84" s="48">
        <f t="shared" si="7"/>
        <v>1</v>
      </c>
      <c r="J84" s="49"/>
      <c r="K84" s="47"/>
      <c r="L84" s="46"/>
      <c r="M84" s="48"/>
      <c r="N84" s="46">
        <v>2</v>
      </c>
      <c r="O84" s="47">
        <v>0</v>
      </c>
      <c r="P84" s="46">
        <f>N84-O84</f>
        <v>2</v>
      </c>
      <c r="Q84" s="48">
        <f>O84/N84</f>
        <v>0</v>
      </c>
      <c r="R84" s="48"/>
      <c r="S84" s="50"/>
      <c r="T84" s="48"/>
      <c r="U84" s="48"/>
    </row>
    <row r="85" spans="1:25">
      <c r="A85" s="10" t="s">
        <v>132</v>
      </c>
      <c r="B85" s="10"/>
      <c r="C85" s="10"/>
      <c r="D85" s="10"/>
      <c r="E85" s="10"/>
      <c r="F85" s="16">
        <f>SUM(F71:F84)</f>
        <v>161</v>
      </c>
      <c r="G85" s="16">
        <f>SUM(G71:G84)</f>
        <v>100</v>
      </c>
      <c r="H85" s="16">
        <f>SUM(H71:H84)</f>
        <v>61</v>
      </c>
      <c r="I85" s="27">
        <f t="shared" si="7"/>
        <v>0.6211180124223602</v>
      </c>
      <c r="J85" s="16">
        <f>SUM(J71:J84)</f>
        <v>15</v>
      </c>
      <c r="K85" s="16">
        <f>SUM(K71:K84)</f>
        <v>2</v>
      </c>
      <c r="L85" s="16">
        <f>J85-K85</f>
        <v>13</v>
      </c>
      <c r="M85" s="27">
        <f>K85/J85</f>
        <v>0.13333333333333333</v>
      </c>
      <c r="N85" s="16">
        <f>SUM(N71:N84)</f>
        <v>29</v>
      </c>
      <c r="O85" s="16">
        <f>SUM(O71:O84)</f>
        <v>12</v>
      </c>
      <c r="P85" s="16">
        <f>SUM(P71:P84)</f>
        <v>17</v>
      </c>
      <c r="Q85" s="27">
        <f>O85/N85</f>
        <v>0.41379310344827586</v>
      </c>
      <c r="R85" s="27"/>
      <c r="S85" s="27"/>
      <c r="T85" s="27"/>
      <c r="U85" s="27"/>
      <c r="V85" s="44"/>
      <c r="W85" s="44"/>
      <c r="X85" s="44"/>
      <c r="Y85" s="44"/>
    </row>
    <row r="86" spans="1:25">
      <c r="A86" s="10" t="s">
        <v>133</v>
      </c>
      <c r="B86" s="10"/>
      <c r="C86" s="10"/>
      <c r="D86" s="10"/>
      <c r="E86" s="10"/>
      <c r="F86" s="16">
        <f>F37+F53+F70+F85</f>
        <v>885</v>
      </c>
      <c r="G86" s="16">
        <f>G37+G53+G70+G85</f>
        <v>690</v>
      </c>
      <c r="H86" s="16">
        <f>H37+H53+H70+H85</f>
        <v>195</v>
      </c>
      <c r="I86" s="27">
        <f t="shared" si="7"/>
        <v>0.77966101694915257</v>
      </c>
      <c r="J86" s="16">
        <f>J37+J53+J70+J85</f>
        <v>53</v>
      </c>
      <c r="K86" s="16">
        <f>K37+K53+K70+K85</f>
        <v>23</v>
      </c>
      <c r="L86" s="16">
        <f>L37+L53+L70+L85</f>
        <v>30</v>
      </c>
      <c r="M86" s="27">
        <f>K86/J86</f>
        <v>0.43396226415094341</v>
      </c>
      <c r="N86" s="16">
        <f>N37+N53+N70+N85</f>
        <v>172</v>
      </c>
      <c r="O86" s="16">
        <f>O37+O53+O70+O85</f>
        <v>79</v>
      </c>
      <c r="P86" s="16">
        <f>P37+P53+P70+P85</f>
        <v>94</v>
      </c>
      <c r="Q86" s="27">
        <f>O86/N86</f>
        <v>0.45930232558139533</v>
      </c>
      <c r="R86" s="52">
        <f>R37+R53</f>
        <v>3</v>
      </c>
      <c r="S86" s="52">
        <f>S37+S53</f>
        <v>1</v>
      </c>
      <c r="T86" s="52">
        <f>T37+T53</f>
        <v>2</v>
      </c>
      <c r="U86" s="27">
        <f>S86/R86</f>
        <v>0.33333333333333331</v>
      </c>
      <c r="V86" s="44"/>
      <c r="W86" s="44"/>
      <c r="X86" s="44"/>
      <c r="Y86" s="44"/>
    </row>
    <row r="87" spans="1:25" ht="15">
      <c r="A87" s="151" t="s">
        <v>134</v>
      </c>
      <c r="B87" s="151"/>
      <c r="C87" s="151"/>
      <c r="D87" s="151"/>
      <c r="E87" s="151"/>
      <c r="F87" s="53"/>
      <c r="G87" s="54"/>
      <c r="H87" s="53"/>
      <c r="I87" s="53"/>
      <c r="J87" s="53"/>
      <c r="K87" s="53"/>
      <c r="L87" s="53"/>
      <c r="M87" s="53"/>
      <c r="N87" s="53"/>
      <c r="O87" s="54"/>
      <c r="P87" s="53"/>
      <c r="Q87" s="55"/>
      <c r="R87" s="55"/>
      <c r="S87" s="55"/>
      <c r="T87" s="55"/>
      <c r="U87" s="55"/>
    </row>
    <row r="89" spans="1:25">
      <c r="A89" s="152" t="s">
        <v>135</v>
      </c>
      <c r="B89" s="152"/>
      <c r="C89" s="152"/>
      <c r="D89" s="152"/>
      <c r="E89" s="152"/>
      <c r="F89" s="152"/>
      <c r="G89" s="152"/>
      <c r="H89" s="152"/>
      <c r="I89" s="152"/>
      <c r="J89" s="152"/>
      <c r="K89" s="152"/>
      <c r="L89" s="152"/>
      <c r="M89" s="152"/>
      <c r="N89" s="152"/>
      <c r="O89" s="152"/>
      <c r="P89" s="152"/>
      <c r="Q89" s="152"/>
      <c r="R89" s="152"/>
      <c r="S89" s="152"/>
      <c r="T89" s="152"/>
      <c r="U89" s="152"/>
    </row>
    <row r="90" spans="1:25">
      <c r="A90" s="14" t="s">
        <v>0</v>
      </c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</row>
    <row r="91" spans="1:25">
      <c r="A91" s="13" t="s">
        <v>1</v>
      </c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</row>
    <row r="92" spans="1:25">
      <c r="A92" s="12" t="s">
        <v>182</v>
      </c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</row>
    <row r="93" spans="1:25">
      <c r="A93" s="153" t="s">
        <v>3</v>
      </c>
      <c r="B93" s="153"/>
      <c r="C93" s="153"/>
      <c r="D93" s="153"/>
      <c r="E93" s="153"/>
      <c r="F93" s="9" t="s">
        <v>8</v>
      </c>
      <c r="G93" s="9"/>
      <c r="H93" s="9"/>
      <c r="I93" s="9"/>
      <c r="J93" s="9"/>
      <c r="K93" s="9"/>
      <c r="L93" s="9"/>
      <c r="M93" s="9"/>
      <c r="N93" s="9" t="s">
        <v>9</v>
      </c>
      <c r="O93" s="9"/>
      <c r="P93" s="9"/>
      <c r="Q93" s="9"/>
      <c r="R93" s="9"/>
      <c r="S93" s="9"/>
      <c r="T93" s="9"/>
      <c r="U93" s="9"/>
      <c r="V93" s="9" t="s">
        <v>137</v>
      </c>
      <c r="W93" s="9"/>
      <c r="X93" s="9"/>
      <c r="Y93" s="9"/>
    </row>
    <row r="94" spans="1:25">
      <c r="A94" s="153"/>
      <c r="B94" s="153"/>
      <c r="C94" s="153"/>
      <c r="D94" s="153"/>
      <c r="E94" s="153"/>
      <c r="F94" s="9" t="s">
        <v>10</v>
      </c>
      <c r="G94" s="9"/>
      <c r="H94" s="9"/>
      <c r="I94" s="9"/>
      <c r="J94" s="9" t="s">
        <v>11</v>
      </c>
      <c r="K94" s="9"/>
      <c r="L94" s="9"/>
      <c r="M94" s="9"/>
      <c r="N94" s="9" t="s">
        <v>10</v>
      </c>
      <c r="O94" s="9"/>
      <c r="P94" s="9"/>
      <c r="Q94" s="9"/>
      <c r="R94" s="9" t="s">
        <v>11</v>
      </c>
      <c r="S94" s="9"/>
      <c r="T94" s="9"/>
      <c r="U94" s="9"/>
      <c r="V94" s="9"/>
      <c r="W94" s="9"/>
      <c r="X94" s="9"/>
      <c r="Y94" s="9"/>
    </row>
    <row r="95" spans="1:25">
      <c r="A95" s="153"/>
      <c r="B95" s="153"/>
      <c r="C95" s="153"/>
      <c r="D95" s="153"/>
      <c r="E95" s="153"/>
      <c r="F95" s="18" t="s">
        <v>12</v>
      </c>
      <c r="G95" s="18" t="s">
        <v>13</v>
      </c>
      <c r="H95" s="18" t="s">
        <v>14</v>
      </c>
      <c r="I95" s="18" t="s">
        <v>15</v>
      </c>
      <c r="J95" s="18" t="s">
        <v>12</v>
      </c>
      <c r="K95" s="18" t="s">
        <v>13</v>
      </c>
      <c r="L95" s="18" t="s">
        <v>14</v>
      </c>
      <c r="M95" s="18" t="s">
        <v>15</v>
      </c>
      <c r="N95" s="18" t="s">
        <v>12</v>
      </c>
      <c r="O95" s="18" t="s">
        <v>13</v>
      </c>
      <c r="P95" s="18" t="s">
        <v>14</v>
      </c>
      <c r="Q95" s="18" t="s">
        <v>15</v>
      </c>
      <c r="R95" s="18" t="s">
        <v>12</v>
      </c>
      <c r="S95" s="18" t="s">
        <v>13</v>
      </c>
      <c r="T95" s="18" t="s">
        <v>14</v>
      </c>
      <c r="U95" s="18" t="s">
        <v>15</v>
      </c>
      <c r="V95" s="18" t="s">
        <v>12</v>
      </c>
      <c r="W95" s="18" t="s">
        <v>13</v>
      </c>
      <c r="X95" s="18" t="s">
        <v>14</v>
      </c>
      <c r="Y95" s="18" t="s">
        <v>15</v>
      </c>
    </row>
    <row r="96" spans="1:25" ht="17.399999999999999">
      <c r="A96" s="154" t="s">
        <v>16</v>
      </c>
      <c r="B96" s="154"/>
      <c r="C96" s="154"/>
      <c r="D96" s="154"/>
      <c r="E96" s="154"/>
      <c r="F96" s="56">
        <f t="shared" ref="F96:U96" si="9">F37</f>
        <v>399</v>
      </c>
      <c r="G96" s="56">
        <f t="shared" si="9"/>
        <v>339</v>
      </c>
      <c r="H96" s="56">
        <f t="shared" si="9"/>
        <v>60</v>
      </c>
      <c r="I96" s="57">
        <f t="shared" si="9"/>
        <v>0.84962406015037595</v>
      </c>
      <c r="J96" s="56">
        <f t="shared" si="9"/>
        <v>14</v>
      </c>
      <c r="K96" s="56">
        <f t="shared" si="9"/>
        <v>0</v>
      </c>
      <c r="L96" s="56">
        <f t="shared" si="9"/>
        <v>14</v>
      </c>
      <c r="M96" s="57">
        <f t="shared" si="9"/>
        <v>0</v>
      </c>
      <c r="N96" s="56">
        <f t="shared" si="9"/>
        <v>103</v>
      </c>
      <c r="O96" s="56">
        <f t="shared" si="9"/>
        <v>47</v>
      </c>
      <c r="P96" s="56">
        <f t="shared" si="9"/>
        <v>56</v>
      </c>
      <c r="Q96" s="57">
        <f t="shared" si="9"/>
        <v>0.4563106796116505</v>
      </c>
      <c r="R96" s="56">
        <f t="shared" si="9"/>
        <v>3</v>
      </c>
      <c r="S96" s="56">
        <f t="shared" si="9"/>
        <v>1</v>
      </c>
      <c r="T96" s="56">
        <f t="shared" si="9"/>
        <v>2</v>
      </c>
      <c r="U96" s="57">
        <f t="shared" si="9"/>
        <v>0.33333333333333331</v>
      </c>
      <c r="V96" s="56">
        <f t="shared" ref="V96:W100" si="10">F96+J96+N96+R96</f>
        <v>519</v>
      </c>
      <c r="W96" s="56">
        <f t="shared" si="10"/>
        <v>387</v>
      </c>
      <c r="X96" s="56">
        <f>V96-W96</f>
        <v>132</v>
      </c>
      <c r="Y96" s="57">
        <f>W96/V96</f>
        <v>0.74566473988439308</v>
      </c>
    </row>
    <row r="97" spans="1:25" ht="17.399999999999999">
      <c r="A97" s="155" t="s">
        <v>61</v>
      </c>
      <c r="B97" s="155"/>
      <c r="C97" s="155"/>
      <c r="D97" s="155"/>
      <c r="E97" s="155"/>
      <c r="F97" s="58">
        <f t="shared" ref="F97:U97" si="11">F53</f>
        <v>160</v>
      </c>
      <c r="G97" s="58">
        <f t="shared" si="11"/>
        <v>130</v>
      </c>
      <c r="H97" s="58">
        <f t="shared" si="11"/>
        <v>30</v>
      </c>
      <c r="I97" s="59">
        <f t="shared" si="11"/>
        <v>0.8125</v>
      </c>
      <c r="J97" s="58">
        <f t="shared" si="11"/>
        <v>22</v>
      </c>
      <c r="K97" s="58">
        <f t="shared" si="11"/>
        <v>21</v>
      </c>
      <c r="L97" s="58">
        <f t="shared" si="11"/>
        <v>1</v>
      </c>
      <c r="M97" s="59">
        <f t="shared" si="11"/>
        <v>0.95454545454545459</v>
      </c>
      <c r="N97" s="58">
        <f t="shared" si="11"/>
        <v>20</v>
      </c>
      <c r="O97" s="58">
        <f t="shared" si="11"/>
        <v>12</v>
      </c>
      <c r="P97" s="58">
        <f t="shared" si="11"/>
        <v>8</v>
      </c>
      <c r="Q97" s="59">
        <f t="shared" si="11"/>
        <v>0.6</v>
      </c>
      <c r="R97" s="58">
        <f t="shared" si="11"/>
        <v>0</v>
      </c>
      <c r="S97" s="58">
        <f t="shared" si="11"/>
        <v>0</v>
      </c>
      <c r="T97" s="58">
        <f t="shared" si="11"/>
        <v>0</v>
      </c>
      <c r="U97" s="59" t="e">
        <f t="shared" si="11"/>
        <v>#DIV/0!</v>
      </c>
      <c r="V97" s="56">
        <f t="shared" si="10"/>
        <v>202</v>
      </c>
      <c r="W97" s="56">
        <f t="shared" si="10"/>
        <v>163</v>
      </c>
      <c r="X97" s="56">
        <f>V97-W97</f>
        <v>39</v>
      </c>
      <c r="Y97" s="57">
        <f>W97/V97</f>
        <v>0.80693069306930698</v>
      </c>
    </row>
    <row r="98" spans="1:25" ht="17.399999999999999">
      <c r="A98" s="156" t="s">
        <v>85</v>
      </c>
      <c r="B98" s="156"/>
      <c r="C98" s="156"/>
      <c r="D98" s="156"/>
      <c r="E98" s="156"/>
      <c r="F98" s="60">
        <f t="shared" ref="F98:Q98" si="12">F70</f>
        <v>165</v>
      </c>
      <c r="G98" s="60">
        <f t="shared" si="12"/>
        <v>121</v>
      </c>
      <c r="H98" s="60">
        <f t="shared" si="12"/>
        <v>44</v>
      </c>
      <c r="I98" s="61">
        <f t="shared" si="12"/>
        <v>0.73333333333333328</v>
      </c>
      <c r="J98" s="60">
        <f t="shared" si="12"/>
        <v>2</v>
      </c>
      <c r="K98" s="60">
        <f t="shared" si="12"/>
        <v>0</v>
      </c>
      <c r="L98" s="60">
        <f t="shared" si="12"/>
        <v>2</v>
      </c>
      <c r="M98" s="61">
        <f t="shared" si="12"/>
        <v>0</v>
      </c>
      <c r="N98" s="60">
        <f t="shared" si="12"/>
        <v>20</v>
      </c>
      <c r="O98" s="60">
        <f t="shared" si="12"/>
        <v>8</v>
      </c>
      <c r="P98" s="60">
        <f t="shared" si="12"/>
        <v>13</v>
      </c>
      <c r="Q98" s="61">
        <f t="shared" si="12"/>
        <v>0.4</v>
      </c>
      <c r="R98" s="61"/>
      <c r="S98" s="61"/>
      <c r="T98" s="61"/>
      <c r="U98" s="61"/>
      <c r="V98" s="56">
        <f t="shared" si="10"/>
        <v>187</v>
      </c>
      <c r="W98" s="56">
        <f t="shared" si="10"/>
        <v>129</v>
      </c>
      <c r="X98" s="56">
        <f>V98-W98</f>
        <v>58</v>
      </c>
      <c r="Y98" s="57">
        <f>W98/V98</f>
        <v>0.68983957219251335</v>
      </c>
    </row>
    <row r="99" spans="1:25" ht="17.399999999999999">
      <c r="A99" s="157" t="s">
        <v>109</v>
      </c>
      <c r="B99" s="157"/>
      <c r="C99" s="157"/>
      <c r="D99" s="157"/>
      <c r="E99" s="157"/>
      <c r="F99" s="16">
        <f t="shared" ref="F99:Q99" si="13">F85</f>
        <v>161</v>
      </c>
      <c r="G99" s="16">
        <f t="shared" si="13"/>
        <v>100</v>
      </c>
      <c r="H99" s="16">
        <f t="shared" si="13"/>
        <v>61</v>
      </c>
      <c r="I99" s="27">
        <f t="shared" si="13"/>
        <v>0.6211180124223602</v>
      </c>
      <c r="J99" s="16">
        <f t="shared" si="13"/>
        <v>15</v>
      </c>
      <c r="K99" s="16">
        <f t="shared" si="13"/>
        <v>2</v>
      </c>
      <c r="L99" s="16">
        <f t="shared" si="13"/>
        <v>13</v>
      </c>
      <c r="M99" s="27">
        <f t="shared" si="13"/>
        <v>0.13333333333333333</v>
      </c>
      <c r="N99" s="16">
        <f t="shared" si="13"/>
        <v>29</v>
      </c>
      <c r="O99" s="16">
        <f t="shared" si="13"/>
        <v>12</v>
      </c>
      <c r="P99" s="16">
        <f t="shared" si="13"/>
        <v>17</v>
      </c>
      <c r="Q99" s="27">
        <f t="shared" si="13"/>
        <v>0.41379310344827586</v>
      </c>
      <c r="R99" s="27"/>
      <c r="S99" s="27"/>
      <c r="T99" s="27"/>
      <c r="U99" s="27"/>
      <c r="V99" s="56">
        <f t="shared" si="10"/>
        <v>205</v>
      </c>
      <c r="W99" s="56">
        <f t="shared" si="10"/>
        <v>114</v>
      </c>
      <c r="X99" s="56">
        <f>V99-W99</f>
        <v>91</v>
      </c>
      <c r="Y99" s="57">
        <f>W99/V99</f>
        <v>0.55609756097560981</v>
      </c>
    </row>
    <row r="100" spans="1:25" ht="21">
      <c r="A100" s="158" t="s">
        <v>138</v>
      </c>
      <c r="B100" s="158"/>
      <c r="C100" s="158"/>
      <c r="D100" s="158"/>
      <c r="E100" s="158"/>
      <c r="F100" s="16">
        <f t="shared" ref="F100:Q100" si="14">F86</f>
        <v>885</v>
      </c>
      <c r="G100" s="16">
        <f t="shared" si="14"/>
        <v>690</v>
      </c>
      <c r="H100" s="16">
        <f t="shared" si="14"/>
        <v>195</v>
      </c>
      <c r="I100" s="27">
        <f t="shared" si="14"/>
        <v>0.77966101694915257</v>
      </c>
      <c r="J100" s="16">
        <f t="shared" si="14"/>
        <v>53</v>
      </c>
      <c r="K100" s="16">
        <f t="shared" si="14"/>
        <v>23</v>
      </c>
      <c r="L100" s="16">
        <f t="shared" si="14"/>
        <v>30</v>
      </c>
      <c r="M100" s="27">
        <f t="shared" si="14"/>
        <v>0.43396226415094341</v>
      </c>
      <c r="N100" s="16">
        <f t="shared" si="14"/>
        <v>172</v>
      </c>
      <c r="O100" s="16">
        <f t="shared" si="14"/>
        <v>79</v>
      </c>
      <c r="P100" s="16">
        <f t="shared" si="14"/>
        <v>94</v>
      </c>
      <c r="Q100" s="27">
        <f t="shared" si="14"/>
        <v>0.45930232558139533</v>
      </c>
      <c r="R100" s="52">
        <f>R86</f>
        <v>3</v>
      </c>
      <c r="S100" s="52">
        <f>S86</f>
        <v>1</v>
      </c>
      <c r="T100" s="52">
        <f>T86</f>
        <v>2</v>
      </c>
      <c r="U100" s="27">
        <f>U86</f>
        <v>0.33333333333333331</v>
      </c>
      <c r="V100" s="56">
        <f t="shared" si="10"/>
        <v>1113</v>
      </c>
      <c r="W100" s="56">
        <f t="shared" si="10"/>
        <v>793</v>
      </c>
      <c r="X100" s="56">
        <f>V100-W100</f>
        <v>320</v>
      </c>
      <c r="Y100" s="57">
        <f>W100/V100</f>
        <v>0.71248876909254266</v>
      </c>
    </row>
    <row r="101" spans="1:25" ht="15">
      <c r="A101" s="151" t="s">
        <v>134</v>
      </c>
      <c r="B101" s="151"/>
      <c r="C101" s="151"/>
      <c r="D101" s="151"/>
      <c r="E101" s="151"/>
      <c r="F101" s="53"/>
      <c r="G101" s="54"/>
      <c r="H101" s="53"/>
      <c r="I101" s="53"/>
      <c r="J101" s="53"/>
      <c r="K101" s="53"/>
      <c r="L101" s="53"/>
      <c r="M101" s="53"/>
      <c r="N101" s="53"/>
      <c r="O101" s="54"/>
      <c r="P101" s="53"/>
      <c r="Q101" s="55"/>
      <c r="R101" s="55"/>
      <c r="S101" s="55"/>
      <c r="T101" s="55"/>
      <c r="U101" s="55"/>
    </row>
    <row r="111" spans="1:25" ht="18" customHeight="1">
      <c r="E111" s="159" t="s">
        <v>183</v>
      </c>
      <c r="F111" s="159"/>
      <c r="G111" s="159"/>
      <c r="H111" s="159"/>
      <c r="I111" s="159"/>
      <c r="J111" s="159"/>
      <c r="K111" s="159"/>
      <c r="L111" s="159"/>
      <c r="M111" s="159"/>
      <c r="N111" s="159"/>
      <c r="O111" s="159"/>
      <c r="P111" s="159"/>
      <c r="Q111" s="159"/>
      <c r="R111" s="159"/>
      <c r="S111" s="159"/>
      <c r="T111" s="159"/>
    </row>
    <row r="112" spans="1:25" ht="17.399999999999999">
      <c r="E112" s="160" t="s">
        <v>140</v>
      </c>
      <c r="F112" s="160"/>
      <c r="G112" s="160"/>
      <c r="H112" s="160"/>
      <c r="I112" s="161" t="s">
        <v>141</v>
      </c>
      <c r="J112" s="161"/>
      <c r="K112" s="161"/>
      <c r="L112" s="162" t="s">
        <v>142</v>
      </c>
      <c r="M112" s="162"/>
      <c r="N112" s="162"/>
      <c r="O112" s="161" t="s">
        <v>143</v>
      </c>
      <c r="P112" s="161"/>
      <c r="Q112" s="161"/>
      <c r="R112" s="162" t="s">
        <v>144</v>
      </c>
      <c r="S112" s="162"/>
      <c r="T112" s="162"/>
    </row>
    <row r="113" spans="5:20" ht="15.6">
      <c r="E113" s="163" t="s">
        <v>8</v>
      </c>
      <c r="F113" s="163"/>
      <c r="G113" s="163"/>
      <c r="H113" s="163"/>
      <c r="I113" s="164">
        <f>F86+J86</f>
        <v>938</v>
      </c>
      <c r="J113" s="164"/>
      <c r="K113" s="164"/>
      <c r="L113" s="165">
        <f>G86+K86</f>
        <v>713</v>
      </c>
      <c r="M113" s="165"/>
      <c r="N113" s="165"/>
      <c r="O113" s="165">
        <f>I113-L113</f>
        <v>225</v>
      </c>
      <c r="P113" s="165"/>
      <c r="Q113" s="165"/>
      <c r="R113" s="166">
        <f>L113/I113</f>
        <v>0.76012793176972282</v>
      </c>
      <c r="S113" s="166"/>
      <c r="T113" s="166"/>
    </row>
    <row r="114" spans="5:20" ht="15.6">
      <c r="E114" s="163" t="s">
        <v>9</v>
      </c>
      <c r="F114" s="163"/>
      <c r="G114" s="163"/>
      <c r="H114" s="163"/>
      <c r="I114" s="164">
        <f>N86+R86</f>
        <v>175</v>
      </c>
      <c r="J114" s="164"/>
      <c r="K114" s="164"/>
      <c r="L114" s="165">
        <f>O86+S86</f>
        <v>80</v>
      </c>
      <c r="M114" s="165"/>
      <c r="N114" s="165"/>
      <c r="O114" s="165">
        <f>I114-L114</f>
        <v>95</v>
      </c>
      <c r="P114" s="165"/>
      <c r="Q114" s="165"/>
      <c r="R114" s="166">
        <f>L114/I114</f>
        <v>0.45714285714285713</v>
      </c>
      <c r="S114" s="166"/>
      <c r="T114" s="166"/>
    </row>
    <row r="115" spans="5:20" ht="15.6">
      <c r="E115" s="163" t="s">
        <v>145</v>
      </c>
      <c r="F115" s="163"/>
      <c r="G115" s="163"/>
      <c r="H115" s="163"/>
      <c r="I115" s="164">
        <f>SUM(I113:I114)</f>
        <v>1113</v>
      </c>
      <c r="J115" s="164"/>
      <c r="K115" s="164"/>
      <c r="L115" s="165">
        <f>SUM(L113:L114)</f>
        <v>793</v>
      </c>
      <c r="M115" s="165"/>
      <c r="N115" s="165"/>
      <c r="O115" s="165">
        <f>SUM(O113:O114)</f>
        <v>320</v>
      </c>
      <c r="P115" s="165"/>
      <c r="Q115" s="165"/>
      <c r="R115" s="166">
        <f>L115/I115</f>
        <v>0.71248876909254266</v>
      </c>
      <c r="S115" s="166"/>
      <c r="T115" s="166"/>
    </row>
    <row r="116" spans="5:20" ht="15">
      <c r="E116" s="167" t="s">
        <v>146</v>
      </c>
      <c r="F116" s="167"/>
      <c r="G116" s="167"/>
      <c r="H116" s="167"/>
      <c r="I116" s="167"/>
      <c r="J116" s="167"/>
      <c r="K116" s="167"/>
      <c r="L116" s="167"/>
      <c r="M116" s="167"/>
      <c r="N116" s="167"/>
      <c r="O116" s="167"/>
      <c r="P116" s="167"/>
      <c r="Q116" s="167"/>
      <c r="R116" s="167"/>
      <c r="S116" s="167"/>
      <c r="T116" s="167"/>
    </row>
    <row r="118" spans="5:20">
      <c r="E118" s="168" t="s">
        <v>147</v>
      </c>
      <c r="F118" s="168"/>
      <c r="G118" s="168"/>
      <c r="H118" s="168"/>
      <c r="I118" s="168"/>
      <c r="J118" s="168"/>
      <c r="K118" s="168"/>
      <c r="L118" s="168"/>
      <c r="M118" s="168"/>
    </row>
    <row r="119" spans="5:20">
      <c r="E119" s="62"/>
      <c r="F119" s="168" t="s">
        <v>148</v>
      </c>
      <c r="G119" s="168"/>
      <c r="H119" s="168"/>
      <c r="I119" s="168"/>
      <c r="J119" s="168" t="s">
        <v>149</v>
      </c>
      <c r="K119" s="168"/>
      <c r="L119" s="168"/>
      <c r="M119" s="168"/>
    </row>
    <row r="120" spans="5:20">
      <c r="E120" s="63"/>
      <c r="F120" s="64" t="s">
        <v>150</v>
      </c>
      <c r="G120" s="64" t="s">
        <v>151</v>
      </c>
      <c r="H120" s="64" t="s">
        <v>152</v>
      </c>
      <c r="I120" s="64" t="s">
        <v>153</v>
      </c>
      <c r="J120" s="64" t="s">
        <v>150</v>
      </c>
      <c r="K120" s="64" t="s">
        <v>151</v>
      </c>
      <c r="L120" s="64" t="s">
        <v>152</v>
      </c>
      <c r="M120" s="64" t="s">
        <v>153</v>
      </c>
    </row>
    <row r="121" spans="5:20">
      <c r="E121" s="62" t="s">
        <v>16</v>
      </c>
      <c r="F121" s="65">
        <v>1947</v>
      </c>
      <c r="G121" s="65">
        <v>798</v>
      </c>
      <c r="H121" s="65">
        <f>F121-G121</f>
        <v>1149</v>
      </c>
      <c r="I121" s="66">
        <f>G121/F121</f>
        <v>0.40986132511556239</v>
      </c>
      <c r="J121" s="65">
        <v>423</v>
      </c>
      <c r="K121" s="65">
        <v>88</v>
      </c>
      <c r="L121" s="65">
        <f>J121-K121</f>
        <v>335</v>
      </c>
      <c r="M121" s="66">
        <f>K121/J121</f>
        <v>0.20803782505910165</v>
      </c>
    </row>
    <row r="122" spans="5:20">
      <c r="E122" s="62" t="s">
        <v>61</v>
      </c>
      <c r="F122" s="65">
        <v>1387</v>
      </c>
      <c r="G122" s="65">
        <v>411</v>
      </c>
      <c r="H122" s="65">
        <f>F122-G122</f>
        <v>976</v>
      </c>
      <c r="I122" s="66">
        <f>G122/F122</f>
        <v>0.29632299927901945</v>
      </c>
      <c r="J122" s="65">
        <v>420</v>
      </c>
      <c r="K122" s="65">
        <v>61</v>
      </c>
      <c r="L122" s="65">
        <f>J122-K122</f>
        <v>359</v>
      </c>
      <c r="M122" s="66">
        <f>K122/J122</f>
        <v>0.14523809523809525</v>
      </c>
    </row>
    <row r="123" spans="5:20">
      <c r="E123" s="62" t="s">
        <v>85</v>
      </c>
      <c r="F123" s="65">
        <v>1424</v>
      </c>
      <c r="G123" s="65">
        <v>457</v>
      </c>
      <c r="H123" s="65">
        <f>F123-G123</f>
        <v>967</v>
      </c>
      <c r="I123" s="66">
        <f>G123/F123</f>
        <v>0.32092696629213485</v>
      </c>
      <c r="J123" s="65">
        <v>364</v>
      </c>
      <c r="K123" s="65">
        <v>70</v>
      </c>
      <c r="L123" s="65">
        <f>J123-K123</f>
        <v>294</v>
      </c>
      <c r="M123" s="66">
        <f>K123/J123</f>
        <v>0.19230769230769232</v>
      </c>
    </row>
    <row r="124" spans="5:20">
      <c r="E124" s="62" t="s">
        <v>109</v>
      </c>
      <c r="F124" s="65">
        <v>1968</v>
      </c>
      <c r="G124" s="65">
        <v>687</v>
      </c>
      <c r="H124" s="65">
        <f>F124-G124</f>
        <v>1281</v>
      </c>
      <c r="I124" s="66">
        <f>G124/F124</f>
        <v>0.34908536585365851</v>
      </c>
      <c r="J124" s="65">
        <v>470</v>
      </c>
      <c r="K124" s="65">
        <v>60</v>
      </c>
      <c r="L124" s="65">
        <f>J124-K124</f>
        <v>410</v>
      </c>
      <c r="M124" s="66">
        <f>K124/J124</f>
        <v>0.1276595744680851</v>
      </c>
    </row>
    <row r="125" spans="5:20">
      <c r="E125" s="62" t="s">
        <v>138</v>
      </c>
      <c r="F125" s="62">
        <f>F121+F122+F123+F124</f>
        <v>6726</v>
      </c>
      <c r="G125" s="62">
        <f>G121+G122+G123+G124</f>
        <v>2353</v>
      </c>
      <c r="H125" s="62">
        <f>H121+H122+H123+H124</f>
        <v>4373</v>
      </c>
      <c r="I125" s="67">
        <f>G125/F125</f>
        <v>0.34983645554564374</v>
      </c>
      <c r="J125" s="62">
        <f>J121+J122+J123+J124</f>
        <v>1677</v>
      </c>
      <c r="K125" s="62">
        <f>K121+K122+K123+K124</f>
        <v>279</v>
      </c>
      <c r="L125" s="62">
        <f>L121+L122+L123+L124</f>
        <v>1398</v>
      </c>
      <c r="M125" s="67">
        <f>K125/J125</f>
        <v>0.16636851520572452</v>
      </c>
    </row>
    <row r="126" spans="5:20">
      <c r="E126" s="68" t="s">
        <v>154</v>
      </c>
      <c r="H126" s="69"/>
    </row>
    <row r="127" spans="5:20">
      <c r="E127" s="68" t="s">
        <v>155</v>
      </c>
      <c r="H127" s="69"/>
    </row>
    <row r="137" spans="1:21">
      <c r="A137" s="5" t="s">
        <v>135</v>
      </c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</row>
    <row r="138" spans="1:21">
      <c r="A138" s="5" t="s">
        <v>0</v>
      </c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</row>
    <row r="139" spans="1:21">
      <c r="A139" s="5" t="s">
        <v>1</v>
      </c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</row>
    <row r="140" spans="1:21">
      <c r="A140" s="12" t="s">
        <v>181</v>
      </c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</row>
    <row r="141" spans="1:21">
      <c r="A141" s="153" t="s">
        <v>3</v>
      </c>
      <c r="B141" s="153"/>
      <c r="C141" s="153"/>
      <c r="D141" s="153"/>
      <c r="E141" s="153"/>
      <c r="F141" s="12" t="s">
        <v>156</v>
      </c>
      <c r="G141" s="12"/>
      <c r="H141" s="12"/>
      <c r="I141" s="12"/>
      <c r="J141" s="12"/>
      <c r="K141" s="12"/>
      <c r="L141" s="12"/>
      <c r="M141" s="12"/>
      <c r="N141" s="12" t="s">
        <v>157</v>
      </c>
      <c r="O141" s="12"/>
      <c r="P141" s="12"/>
      <c r="Q141" s="12"/>
      <c r="R141" s="12"/>
      <c r="S141" s="12"/>
      <c r="T141" s="12"/>
      <c r="U141" s="12"/>
    </row>
    <row r="142" spans="1:21">
      <c r="A142" s="153"/>
      <c r="B142" s="153"/>
      <c r="C142" s="153"/>
      <c r="D142" s="153"/>
      <c r="E142" s="153"/>
      <c r="F142" s="12" t="s">
        <v>158</v>
      </c>
      <c r="G142" s="12"/>
      <c r="H142" s="12"/>
      <c r="I142" s="12"/>
      <c r="J142" s="12" t="s">
        <v>159</v>
      </c>
      <c r="K142" s="12"/>
      <c r="L142" s="12"/>
      <c r="M142" s="12"/>
      <c r="N142" s="12" t="s">
        <v>158</v>
      </c>
      <c r="O142" s="12"/>
      <c r="P142" s="12"/>
      <c r="Q142" s="12"/>
      <c r="R142" s="12" t="s">
        <v>159</v>
      </c>
      <c r="S142" s="12"/>
      <c r="T142" s="12"/>
      <c r="U142" s="12"/>
    </row>
    <row r="143" spans="1:21" ht="17.399999999999999">
      <c r="A143" s="169" t="s">
        <v>16</v>
      </c>
      <c r="B143" s="169"/>
      <c r="C143" s="169"/>
      <c r="D143" s="169"/>
      <c r="E143" s="169"/>
      <c r="F143" s="70">
        <f t="shared" ref="F143:G147" si="15">F96+J96</f>
        <v>413</v>
      </c>
      <c r="G143" s="70">
        <f t="shared" si="15"/>
        <v>339</v>
      </c>
      <c r="H143" s="70">
        <f>F143-G143</f>
        <v>74</v>
      </c>
      <c r="I143" s="71">
        <f>G143/F143</f>
        <v>0.82082324455205813</v>
      </c>
      <c r="J143" s="72">
        <f t="shared" ref="J143:K147" si="16">F121</f>
        <v>1947</v>
      </c>
      <c r="K143" s="72">
        <f t="shared" si="16"/>
        <v>798</v>
      </c>
      <c r="L143" s="73">
        <f>J143-K143</f>
        <v>1149</v>
      </c>
      <c r="M143" s="71">
        <f>K143/J143</f>
        <v>0.40986132511556239</v>
      </c>
      <c r="N143" s="70">
        <f t="shared" ref="N143:O147" si="17">N96+R96</f>
        <v>106</v>
      </c>
      <c r="O143" s="70">
        <f t="shared" si="17"/>
        <v>48</v>
      </c>
      <c r="P143" s="70">
        <f>N143-O143</f>
        <v>58</v>
      </c>
      <c r="Q143" s="71">
        <f>O143/N143</f>
        <v>0.45283018867924529</v>
      </c>
      <c r="R143" s="72">
        <f t="shared" ref="R143:S147" si="18">J121</f>
        <v>423</v>
      </c>
      <c r="S143" s="72">
        <f t="shared" si="18"/>
        <v>88</v>
      </c>
      <c r="T143" s="73">
        <f>R143-S143</f>
        <v>335</v>
      </c>
      <c r="U143" s="71">
        <f>S143/R143</f>
        <v>0.20803782505910165</v>
      </c>
    </row>
    <row r="144" spans="1:21" ht="17.399999999999999">
      <c r="A144" s="170" t="s">
        <v>61</v>
      </c>
      <c r="B144" s="170"/>
      <c r="C144" s="170"/>
      <c r="D144" s="170"/>
      <c r="E144" s="170"/>
      <c r="F144" s="74">
        <f t="shared" si="15"/>
        <v>182</v>
      </c>
      <c r="G144" s="74">
        <f t="shared" si="15"/>
        <v>151</v>
      </c>
      <c r="H144" s="74">
        <f>F144-G144</f>
        <v>31</v>
      </c>
      <c r="I144" s="75">
        <f>G144/F144</f>
        <v>0.82967032967032972</v>
      </c>
      <c r="J144" s="76">
        <f t="shared" si="16"/>
        <v>1387</v>
      </c>
      <c r="K144" s="76">
        <f t="shared" si="16"/>
        <v>411</v>
      </c>
      <c r="L144" s="77">
        <f>J144-K144</f>
        <v>976</v>
      </c>
      <c r="M144" s="75">
        <f>K144/J144</f>
        <v>0.29632299927901945</v>
      </c>
      <c r="N144" s="74">
        <f t="shared" si="17"/>
        <v>20</v>
      </c>
      <c r="O144" s="74">
        <f t="shared" si="17"/>
        <v>12</v>
      </c>
      <c r="P144" s="74">
        <f>N144-O144</f>
        <v>8</v>
      </c>
      <c r="Q144" s="75">
        <f>O144/N144</f>
        <v>0.6</v>
      </c>
      <c r="R144" s="76">
        <f t="shared" si="18"/>
        <v>420</v>
      </c>
      <c r="S144" s="76">
        <f t="shared" si="18"/>
        <v>61</v>
      </c>
      <c r="T144" s="77">
        <f>R144-S144</f>
        <v>359</v>
      </c>
      <c r="U144" s="75">
        <f>S144/R144</f>
        <v>0.14523809523809525</v>
      </c>
    </row>
    <row r="145" spans="1:21" ht="17.399999999999999">
      <c r="A145" s="171" t="s">
        <v>85</v>
      </c>
      <c r="B145" s="171"/>
      <c r="C145" s="171"/>
      <c r="D145" s="171"/>
      <c r="E145" s="171"/>
      <c r="F145" s="78">
        <f t="shared" si="15"/>
        <v>167</v>
      </c>
      <c r="G145" s="78">
        <f t="shared" si="15"/>
        <v>121</v>
      </c>
      <c r="H145" s="78">
        <f>F145-G145</f>
        <v>46</v>
      </c>
      <c r="I145" s="79">
        <f>G145/F145</f>
        <v>0.72455089820359286</v>
      </c>
      <c r="J145" s="80">
        <f t="shared" si="16"/>
        <v>1424</v>
      </c>
      <c r="K145" s="80">
        <f t="shared" si="16"/>
        <v>457</v>
      </c>
      <c r="L145" s="81">
        <f>J145-K145</f>
        <v>967</v>
      </c>
      <c r="M145" s="79">
        <f>K145/J145</f>
        <v>0.32092696629213485</v>
      </c>
      <c r="N145" s="78">
        <f t="shared" si="17"/>
        <v>20</v>
      </c>
      <c r="O145" s="78">
        <f t="shared" si="17"/>
        <v>8</v>
      </c>
      <c r="P145" s="78">
        <f>N145-O145</f>
        <v>12</v>
      </c>
      <c r="Q145" s="79">
        <f>O145/N145</f>
        <v>0.4</v>
      </c>
      <c r="R145" s="80">
        <f t="shared" si="18"/>
        <v>364</v>
      </c>
      <c r="S145" s="80">
        <f t="shared" si="18"/>
        <v>70</v>
      </c>
      <c r="T145" s="81">
        <f>R145-S145</f>
        <v>294</v>
      </c>
      <c r="U145" s="79">
        <f>S145/R145</f>
        <v>0.19230769230769232</v>
      </c>
    </row>
    <row r="146" spans="1:21" ht="17.399999999999999">
      <c r="A146" s="172" t="s">
        <v>109</v>
      </c>
      <c r="B146" s="172"/>
      <c r="C146" s="172"/>
      <c r="D146" s="172"/>
      <c r="E146" s="172"/>
      <c r="F146" s="82">
        <f t="shared" si="15"/>
        <v>176</v>
      </c>
      <c r="G146" s="82">
        <f t="shared" si="15"/>
        <v>102</v>
      </c>
      <c r="H146" s="82">
        <f>F146-G146</f>
        <v>74</v>
      </c>
      <c r="I146" s="83">
        <f>G146/F146</f>
        <v>0.57954545454545459</v>
      </c>
      <c r="J146" s="84">
        <f t="shared" si="16"/>
        <v>1968</v>
      </c>
      <c r="K146" s="84">
        <f t="shared" si="16"/>
        <v>687</v>
      </c>
      <c r="L146" s="85">
        <f>J146-K146</f>
        <v>1281</v>
      </c>
      <c r="M146" s="83">
        <f>K146/J146</f>
        <v>0.34908536585365851</v>
      </c>
      <c r="N146" s="82">
        <f t="shared" si="17"/>
        <v>29</v>
      </c>
      <c r="O146" s="82">
        <f t="shared" si="17"/>
        <v>12</v>
      </c>
      <c r="P146" s="82">
        <f>N146-O146</f>
        <v>17</v>
      </c>
      <c r="Q146" s="83">
        <f>O146/N146</f>
        <v>0.41379310344827586</v>
      </c>
      <c r="R146" s="84">
        <f t="shared" si="18"/>
        <v>470</v>
      </c>
      <c r="S146" s="84">
        <f t="shared" si="18"/>
        <v>60</v>
      </c>
      <c r="T146" s="85">
        <f>R146-S146</f>
        <v>410</v>
      </c>
      <c r="U146" s="83">
        <f>S146/R146</f>
        <v>0.1276595744680851</v>
      </c>
    </row>
    <row r="147" spans="1:21" ht="21">
      <c r="A147" s="158" t="s">
        <v>138</v>
      </c>
      <c r="B147" s="158"/>
      <c r="C147" s="158"/>
      <c r="D147" s="158"/>
      <c r="E147" s="158"/>
      <c r="F147" s="86">
        <f t="shared" si="15"/>
        <v>938</v>
      </c>
      <c r="G147" s="86">
        <f t="shared" si="15"/>
        <v>713</v>
      </c>
      <c r="H147" s="86">
        <f>F147-G147</f>
        <v>225</v>
      </c>
      <c r="I147" s="87">
        <f>G147/F147</f>
        <v>0.76012793176972282</v>
      </c>
      <c r="J147" s="88">
        <f t="shared" si="16"/>
        <v>6726</v>
      </c>
      <c r="K147" s="88">
        <f t="shared" si="16"/>
        <v>2353</v>
      </c>
      <c r="L147" s="89">
        <f>J147-K147</f>
        <v>4373</v>
      </c>
      <c r="M147" s="87">
        <f>K147/J147</f>
        <v>0.34983645554564374</v>
      </c>
      <c r="N147" s="86">
        <f t="shared" si="17"/>
        <v>175</v>
      </c>
      <c r="O147" s="86">
        <f t="shared" si="17"/>
        <v>80</v>
      </c>
      <c r="P147" s="86">
        <f>N147-O147</f>
        <v>95</v>
      </c>
      <c r="Q147" s="87">
        <f>O147/N147</f>
        <v>0.45714285714285713</v>
      </c>
      <c r="R147" s="88">
        <f t="shared" si="18"/>
        <v>1677</v>
      </c>
      <c r="S147" s="88">
        <f t="shared" si="18"/>
        <v>279</v>
      </c>
      <c r="T147" s="89">
        <f>R147-S147</f>
        <v>1398</v>
      </c>
      <c r="U147" s="87">
        <f>S147/R147</f>
        <v>0.16636851520572452</v>
      </c>
    </row>
  </sheetData>
  <mergeCells count="116">
    <mergeCell ref="A143:E143"/>
    <mergeCell ref="A144:E144"/>
    <mergeCell ref="A145:E145"/>
    <mergeCell ref="A146:E146"/>
    <mergeCell ref="A147:E147"/>
    <mergeCell ref="E116:T116"/>
    <mergeCell ref="E118:M118"/>
    <mergeCell ref="F119:I119"/>
    <mergeCell ref="J119:M119"/>
    <mergeCell ref="A137:U137"/>
    <mergeCell ref="A138:U138"/>
    <mergeCell ref="A139:U139"/>
    <mergeCell ref="A140:U140"/>
    <mergeCell ref="A141:E142"/>
    <mergeCell ref="F141:M141"/>
    <mergeCell ref="N141:U141"/>
    <mergeCell ref="F142:I142"/>
    <mergeCell ref="J142:M142"/>
    <mergeCell ref="N142:Q142"/>
    <mergeCell ref="R142:U142"/>
    <mergeCell ref="E114:H114"/>
    <mergeCell ref="I114:K114"/>
    <mergeCell ref="L114:N114"/>
    <mergeCell ref="O114:Q114"/>
    <mergeCell ref="R114:T114"/>
    <mergeCell ref="E115:H115"/>
    <mergeCell ref="I115:K115"/>
    <mergeCell ref="L115:N115"/>
    <mergeCell ref="O115:Q115"/>
    <mergeCell ref="R115:T115"/>
    <mergeCell ref="A100:E100"/>
    <mergeCell ref="A101:E101"/>
    <mergeCell ref="E111:T111"/>
    <mergeCell ref="E112:H112"/>
    <mergeCell ref="I112:K112"/>
    <mergeCell ref="L112:N112"/>
    <mergeCell ref="O112:Q112"/>
    <mergeCell ref="R112:T112"/>
    <mergeCell ref="E113:H113"/>
    <mergeCell ref="I113:K113"/>
    <mergeCell ref="L113:N113"/>
    <mergeCell ref="O113:Q113"/>
    <mergeCell ref="R113:T113"/>
    <mergeCell ref="V93:Y94"/>
    <mergeCell ref="F94:I94"/>
    <mergeCell ref="J94:M94"/>
    <mergeCell ref="N94:Q94"/>
    <mergeCell ref="R94:U94"/>
    <mergeCell ref="A96:E96"/>
    <mergeCell ref="A97:E97"/>
    <mergeCell ref="A98:E98"/>
    <mergeCell ref="A99:E99"/>
    <mergeCell ref="A85:E85"/>
    <mergeCell ref="A86:E86"/>
    <mergeCell ref="A87:E87"/>
    <mergeCell ref="A89:U89"/>
    <mergeCell ref="A90:U90"/>
    <mergeCell ref="A91:U91"/>
    <mergeCell ref="A92:U92"/>
    <mergeCell ref="A93:E95"/>
    <mergeCell ref="F93:M93"/>
    <mergeCell ref="N93:U93"/>
    <mergeCell ref="A70:E70"/>
    <mergeCell ref="A71:A84"/>
    <mergeCell ref="B71:B74"/>
    <mergeCell ref="C71:C72"/>
    <mergeCell ref="C73:C74"/>
    <mergeCell ref="B75:B79"/>
    <mergeCell ref="C75:C78"/>
    <mergeCell ref="B80:B81"/>
    <mergeCell ref="B83:B84"/>
    <mergeCell ref="C83:C84"/>
    <mergeCell ref="A53:E53"/>
    <mergeCell ref="A54:A69"/>
    <mergeCell ref="B54:B55"/>
    <mergeCell ref="C54:C55"/>
    <mergeCell ref="B56:B59"/>
    <mergeCell ref="C56:C59"/>
    <mergeCell ref="B60:B61"/>
    <mergeCell ref="C60:C61"/>
    <mergeCell ref="B63:B69"/>
    <mergeCell ref="C63:C68"/>
    <mergeCell ref="A37:E37"/>
    <mergeCell ref="A38:A52"/>
    <mergeCell ref="B38:B40"/>
    <mergeCell ref="C38:C39"/>
    <mergeCell ref="B41:B43"/>
    <mergeCell ref="C41:C43"/>
    <mergeCell ref="B44:B46"/>
    <mergeCell ref="C45:C46"/>
    <mergeCell ref="B47:B51"/>
    <mergeCell ref="C47:C51"/>
    <mergeCell ref="A7:A36"/>
    <mergeCell ref="B8:B25"/>
    <mergeCell ref="C9:C12"/>
    <mergeCell ref="C13:C23"/>
    <mergeCell ref="B26:B30"/>
    <mergeCell ref="C27:C30"/>
    <mergeCell ref="B32:B33"/>
    <mergeCell ref="C32:C33"/>
    <mergeCell ref="B34:B35"/>
    <mergeCell ref="C34:C35"/>
    <mergeCell ref="A1:U1"/>
    <mergeCell ref="A2:U2"/>
    <mergeCell ref="A3:U3"/>
    <mergeCell ref="A4:A6"/>
    <mergeCell ref="B4:B6"/>
    <mergeCell ref="C4:C6"/>
    <mergeCell ref="D4:D6"/>
    <mergeCell ref="E4:E6"/>
    <mergeCell ref="F4:M4"/>
    <mergeCell ref="N4:U4"/>
    <mergeCell ref="F5:I5"/>
    <mergeCell ref="J5:M5"/>
    <mergeCell ref="N5:Q5"/>
    <mergeCell ref="R5:U5"/>
  </mergeCells>
  <pageMargins left="0" right="0" top="0.39374999999999999" bottom="0.39374999999999999" header="0" footer="0"/>
  <pageSetup paperSize="9" firstPageNumber="0" orientation="portrait" horizontalDpi="300" verticalDpi="300"/>
  <headerFooter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440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30</vt:i4>
      </vt:variant>
    </vt:vector>
  </HeadingPairs>
  <TitlesOfParts>
    <vt:vector size="30" baseType="lpstr">
      <vt:lpstr>01_jun</vt:lpstr>
      <vt:lpstr>02_jun</vt:lpstr>
      <vt:lpstr>03_jun</vt:lpstr>
      <vt:lpstr>04_jun</vt:lpstr>
      <vt:lpstr>05_jun</vt:lpstr>
      <vt:lpstr>06_jun</vt:lpstr>
      <vt:lpstr>07_jun</vt:lpstr>
      <vt:lpstr>08_jun</vt:lpstr>
      <vt:lpstr>09_jun</vt:lpstr>
      <vt:lpstr>10_jun</vt:lpstr>
      <vt:lpstr>11_jun</vt:lpstr>
      <vt:lpstr>12_jun</vt:lpstr>
      <vt:lpstr>13_jun</vt:lpstr>
      <vt:lpstr>14_jun</vt:lpstr>
      <vt:lpstr>15_jun</vt:lpstr>
      <vt:lpstr>16_jun</vt:lpstr>
      <vt:lpstr>17 jun</vt:lpstr>
      <vt:lpstr>18 jun</vt:lpstr>
      <vt:lpstr>19 jun</vt:lpstr>
      <vt:lpstr>20 jun</vt:lpstr>
      <vt:lpstr>21 jun</vt:lpstr>
      <vt:lpstr>22 jun</vt:lpstr>
      <vt:lpstr>23 jun</vt:lpstr>
      <vt:lpstr>24 jun</vt:lpstr>
      <vt:lpstr>25 jun</vt:lpstr>
      <vt:lpstr>26 jun</vt:lpstr>
      <vt:lpstr>27 jun</vt:lpstr>
      <vt:lpstr>28 jun</vt:lpstr>
      <vt:lpstr>29 jun</vt:lpstr>
      <vt:lpstr>30 jun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Daniele Fabris</dc:creator>
  <dc:description/>
  <cp:lastModifiedBy>User</cp:lastModifiedBy>
  <cp:revision>28</cp:revision>
  <dcterms:created xsi:type="dcterms:W3CDTF">2021-06-23T09:33:49Z</dcterms:created>
  <dcterms:modified xsi:type="dcterms:W3CDTF">2021-07-06T19:07:17Z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