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27" firstSheet="1" activeTab="31"/>
  </bookViews>
  <sheets>
    <sheet name="Gráfico" sheetId="1" r:id="rId1"/>
    <sheet name="Macros" sheetId="2" r:id="rId2"/>
    <sheet name="01" sheetId="3" r:id="rId3"/>
    <sheet name="02 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5" i="32" l="1"/>
  <c r="M125" i="32" s="1"/>
  <c r="J125" i="32"/>
  <c r="G125" i="32"/>
  <c r="I125" i="32" s="1"/>
  <c r="F125" i="32"/>
  <c r="M124" i="32"/>
  <c r="L124" i="32"/>
  <c r="I124" i="32"/>
  <c r="H124" i="32"/>
  <c r="M123" i="32"/>
  <c r="L123" i="32"/>
  <c r="I123" i="32"/>
  <c r="H123" i="32"/>
  <c r="M122" i="32"/>
  <c r="L122" i="32"/>
  <c r="I122" i="32"/>
  <c r="H122" i="32"/>
  <c r="M121" i="32"/>
  <c r="L121" i="32"/>
  <c r="L125" i="32" s="1"/>
  <c r="I121" i="32"/>
  <c r="H121" i="32"/>
  <c r="H125" i="32" s="1"/>
  <c r="O85" i="32"/>
  <c r="Q85" i="32" s="1"/>
  <c r="Q99" i="32" s="1"/>
  <c r="N85" i="32"/>
  <c r="N99" i="32" s="1"/>
  <c r="K85" i="32"/>
  <c r="M85" i="32" s="1"/>
  <c r="M99" i="32" s="1"/>
  <c r="J85" i="32"/>
  <c r="L85" i="32" s="1"/>
  <c r="L99" i="32" s="1"/>
  <c r="G85" i="32"/>
  <c r="I85" i="32" s="1"/>
  <c r="I99" i="32" s="1"/>
  <c r="F85" i="32"/>
  <c r="F99" i="32" s="1"/>
  <c r="W84" i="32"/>
  <c r="Y84" i="32" s="1"/>
  <c r="V84" i="32"/>
  <c r="X84" i="32" s="1"/>
  <c r="Q84" i="32"/>
  <c r="P84" i="32"/>
  <c r="I84" i="32"/>
  <c r="H84" i="32"/>
  <c r="W83" i="32"/>
  <c r="Y83" i="32" s="1"/>
  <c r="V83" i="32"/>
  <c r="X83" i="32" s="1"/>
  <c r="Q83" i="32"/>
  <c r="P83" i="32"/>
  <c r="I83" i="32"/>
  <c r="H83" i="32"/>
  <c r="W82" i="32"/>
  <c r="Y82" i="32" s="1"/>
  <c r="V82" i="32"/>
  <c r="X82" i="32" s="1"/>
  <c r="I82" i="32"/>
  <c r="H82" i="32"/>
  <c r="Y81" i="32"/>
  <c r="X81" i="32"/>
  <c r="W81" i="32"/>
  <c r="V81" i="32"/>
  <c r="I81" i="32"/>
  <c r="H81" i="32"/>
  <c r="W80" i="32"/>
  <c r="Y80" i="32" s="1"/>
  <c r="V80" i="32"/>
  <c r="X80" i="32" s="1"/>
  <c r="I80" i="32"/>
  <c r="H80" i="32"/>
  <c r="Y79" i="32"/>
  <c r="X79" i="32"/>
  <c r="W79" i="32"/>
  <c r="V79" i="32"/>
  <c r="I79" i="32"/>
  <c r="H79" i="32"/>
  <c r="W78" i="32"/>
  <c r="Y78" i="32" s="1"/>
  <c r="V78" i="32"/>
  <c r="X78" i="32" s="1"/>
  <c r="Q78" i="32"/>
  <c r="P78" i="32"/>
  <c r="M78" i="32"/>
  <c r="L78" i="32"/>
  <c r="I78" i="32"/>
  <c r="H78" i="32"/>
  <c r="Y77" i="32"/>
  <c r="X77" i="32"/>
  <c r="W77" i="32"/>
  <c r="V77" i="32"/>
  <c r="Q77" i="32"/>
  <c r="P77" i="32"/>
  <c r="I77" i="32"/>
  <c r="H77" i="32"/>
  <c r="Y76" i="32"/>
  <c r="X76" i="32"/>
  <c r="W76" i="32"/>
  <c r="V76" i="32"/>
  <c r="Q76" i="32"/>
  <c r="P76" i="32"/>
  <c r="I76" i="32"/>
  <c r="H76" i="32"/>
  <c r="Y75" i="32"/>
  <c r="X75" i="32"/>
  <c r="W75" i="32"/>
  <c r="V75" i="32"/>
  <c r="Q75" i="32"/>
  <c r="P75" i="32"/>
  <c r="M75" i="32"/>
  <c r="L75" i="32"/>
  <c r="I75" i="32"/>
  <c r="H75" i="32"/>
  <c r="W74" i="32"/>
  <c r="Y74" i="32" s="1"/>
  <c r="V74" i="32"/>
  <c r="X74" i="32" s="1"/>
  <c r="I74" i="32"/>
  <c r="H74" i="32"/>
  <c r="Y73" i="32"/>
  <c r="X73" i="32"/>
  <c r="W73" i="32"/>
  <c r="V73" i="32"/>
  <c r="M73" i="32"/>
  <c r="L73" i="32"/>
  <c r="I73" i="32"/>
  <c r="H73" i="32"/>
  <c r="Y72" i="32"/>
  <c r="W72" i="32"/>
  <c r="V72" i="32"/>
  <c r="X72" i="32" s="1"/>
  <c r="I72" i="32"/>
  <c r="H72" i="32"/>
  <c r="W71" i="32"/>
  <c r="Y71" i="32" s="1"/>
  <c r="V71" i="32"/>
  <c r="X71" i="32" s="1"/>
  <c r="Q71" i="32"/>
  <c r="P71" i="32"/>
  <c r="P85" i="32" s="1"/>
  <c r="P99" i="32" s="1"/>
  <c r="I71" i="32"/>
  <c r="H71" i="32"/>
  <c r="H85" i="32" s="1"/>
  <c r="H99" i="32" s="1"/>
  <c r="O70" i="32"/>
  <c r="Q70" i="32" s="1"/>
  <c r="Q98" i="32" s="1"/>
  <c r="N70" i="32"/>
  <c r="N98" i="32" s="1"/>
  <c r="K70" i="32"/>
  <c r="M70" i="32" s="1"/>
  <c r="M98" i="32" s="1"/>
  <c r="J70" i="32"/>
  <c r="L70" i="32" s="1"/>
  <c r="L98" i="32" s="1"/>
  <c r="G70" i="32"/>
  <c r="I70" i="32" s="1"/>
  <c r="I98" i="32" s="1"/>
  <c r="F70" i="32"/>
  <c r="F98" i="32" s="1"/>
  <c r="W69" i="32"/>
  <c r="Y69" i="32" s="1"/>
  <c r="V69" i="32"/>
  <c r="X69" i="32" s="1"/>
  <c r="Q69" i="32"/>
  <c r="P69" i="32"/>
  <c r="I69" i="32"/>
  <c r="H69" i="32"/>
  <c r="W68" i="32"/>
  <c r="Y68" i="32" s="1"/>
  <c r="V68" i="32"/>
  <c r="X68" i="32" s="1"/>
  <c r="Q68" i="32"/>
  <c r="P68" i="32"/>
  <c r="I68" i="32"/>
  <c r="H68" i="32"/>
  <c r="W67" i="32"/>
  <c r="Y67" i="32" s="1"/>
  <c r="V67" i="32"/>
  <c r="X67" i="32" s="1"/>
  <c r="Q67" i="32"/>
  <c r="P67" i="32"/>
  <c r="I67" i="32"/>
  <c r="H67" i="32"/>
  <c r="W66" i="32"/>
  <c r="Y66" i="32" s="1"/>
  <c r="V66" i="32"/>
  <c r="X66" i="32" s="1"/>
  <c r="Q66" i="32"/>
  <c r="P66" i="32"/>
  <c r="I66" i="32"/>
  <c r="H66" i="32"/>
  <c r="W65" i="32"/>
  <c r="Y65" i="32" s="1"/>
  <c r="V65" i="32"/>
  <c r="X65" i="32" s="1"/>
  <c r="I65" i="32"/>
  <c r="H65" i="32"/>
  <c r="Y64" i="32"/>
  <c r="X64" i="32"/>
  <c r="W64" i="32"/>
  <c r="V64" i="32"/>
  <c r="I64" i="32"/>
  <c r="H64" i="32"/>
  <c r="W63" i="32"/>
  <c r="Y63" i="32" s="1"/>
  <c r="V63" i="32"/>
  <c r="X63" i="32" s="1"/>
  <c r="Q63" i="32"/>
  <c r="P63" i="32"/>
  <c r="I63" i="32"/>
  <c r="H63" i="32"/>
  <c r="W62" i="32"/>
  <c r="Y62" i="32" s="1"/>
  <c r="V62" i="32"/>
  <c r="X62" i="32" s="1"/>
  <c r="M62" i="32"/>
  <c r="L62" i="32"/>
  <c r="I62" i="32"/>
  <c r="H62" i="32"/>
  <c r="W61" i="32"/>
  <c r="Y61" i="32" s="1"/>
  <c r="V61" i="32"/>
  <c r="X61" i="32" s="1"/>
  <c r="I61" i="32"/>
  <c r="H61" i="32"/>
  <c r="Y60" i="32"/>
  <c r="X60" i="32"/>
  <c r="W60" i="32"/>
  <c r="V60" i="32"/>
  <c r="I60" i="32"/>
  <c r="H60" i="32"/>
  <c r="W59" i="32"/>
  <c r="Y59" i="32" s="1"/>
  <c r="V59" i="32"/>
  <c r="X59" i="32" s="1"/>
  <c r="Q59" i="32"/>
  <c r="P59" i="32"/>
  <c r="I59" i="32"/>
  <c r="H59" i="32"/>
  <c r="W58" i="32"/>
  <c r="Y58" i="32" s="1"/>
  <c r="V58" i="32"/>
  <c r="X58" i="32" s="1"/>
  <c r="I58" i="32"/>
  <c r="H58" i="32"/>
  <c r="Y57" i="32"/>
  <c r="X57" i="32"/>
  <c r="W57" i="32"/>
  <c r="V57" i="32"/>
  <c r="Q57" i="32"/>
  <c r="P57" i="32"/>
  <c r="P70" i="32" s="1"/>
  <c r="P98" i="32" s="1"/>
  <c r="I57" i="32"/>
  <c r="H57" i="32"/>
  <c r="Y56" i="32"/>
  <c r="X56" i="32"/>
  <c r="W56" i="32"/>
  <c r="V56" i="32"/>
  <c r="M56" i="32"/>
  <c r="L56" i="32"/>
  <c r="I56" i="32"/>
  <c r="H56" i="32"/>
  <c r="Y55" i="32"/>
  <c r="X55" i="32"/>
  <c r="W55" i="32"/>
  <c r="W70" i="32" s="1"/>
  <c r="V55" i="32"/>
  <c r="V70" i="32" s="1"/>
  <c r="V98" i="32" s="1"/>
  <c r="Q55" i="32"/>
  <c r="M55" i="32"/>
  <c r="L55" i="32"/>
  <c r="I55" i="32"/>
  <c r="H55" i="32"/>
  <c r="H70" i="32" s="1"/>
  <c r="H98" i="32" s="1"/>
  <c r="S54" i="32"/>
  <c r="S97" i="32" s="1"/>
  <c r="R54" i="32"/>
  <c r="T54" i="32" s="1"/>
  <c r="T97" i="32" s="1"/>
  <c r="O54" i="32"/>
  <c r="O97" i="32" s="1"/>
  <c r="N54" i="32"/>
  <c r="P54" i="32" s="1"/>
  <c r="P97" i="32" s="1"/>
  <c r="K54" i="32"/>
  <c r="K97" i="32" s="1"/>
  <c r="J54" i="32"/>
  <c r="J97" i="32" s="1"/>
  <c r="G54" i="32"/>
  <c r="G97" i="32" s="1"/>
  <c r="F54" i="32"/>
  <c r="F97" i="32" s="1"/>
  <c r="W53" i="32"/>
  <c r="Y53" i="32" s="1"/>
  <c r="V53" i="32"/>
  <c r="X53" i="32" s="1"/>
  <c r="I53" i="32"/>
  <c r="H53" i="32"/>
  <c r="X52" i="32"/>
  <c r="W52" i="32"/>
  <c r="Y52" i="32" s="1"/>
  <c r="V52" i="32"/>
  <c r="Q52" i="32"/>
  <c r="P52" i="32"/>
  <c r="M52" i="32"/>
  <c r="L52" i="32"/>
  <c r="I52" i="32"/>
  <c r="H52" i="32"/>
  <c r="W51" i="32"/>
  <c r="Y51" i="32" s="1"/>
  <c r="V51" i="32"/>
  <c r="X51" i="32" s="1"/>
  <c r="Q51" i="32"/>
  <c r="P51" i="32"/>
  <c r="M51" i="32"/>
  <c r="L51" i="32"/>
  <c r="I51" i="32"/>
  <c r="H51" i="32"/>
  <c r="X50" i="32"/>
  <c r="W50" i="32"/>
  <c r="Y50" i="32" s="1"/>
  <c r="V50" i="32"/>
  <c r="Q50" i="32"/>
  <c r="P50" i="32"/>
  <c r="I50" i="32"/>
  <c r="H50" i="32"/>
  <c r="X49" i="32"/>
  <c r="W49" i="32"/>
  <c r="Y49" i="32" s="1"/>
  <c r="V49" i="32"/>
  <c r="M49" i="32"/>
  <c r="L49" i="32"/>
  <c r="I49" i="32"/>
  <c r="H49" i="32"/>
  <c r="X48" i="32"/>
  <c r="W48" i="32"/>
  <c r="Y48" i="32" s="1"/>
  <c r="V48" i="32"/>
  <c r="I48" i="32"/>
  <c r="H48" i="32"/>
  <c r="W47" i="32"/>
  <c r="Y47" i="32" s="1"/>
  <c r="V47" i="32"/>
  <c r="X47" i="32" s="1"/>
  <c r="I47" i="32"/>
  <c r="H47" i="32"/>
  <c r="X46" i="32"/>
  <c r="W46" i="32"/>
  <c r="Y46" i="32" s="1"/>
  <c r="V46" i="32"/>
  <c r="U46" i="32"/>
  <c r="T46" i="32"/>
  <c r="Q46" i="32"/>
  <c r="P46" i="32"/>
  <c r="I46" i="32"/>
  <c r="H46" i="32"/>
  <c r="W45" i="32"/>
  <c r="Y45" i="32" s="1"/>
  <c r="V45" i="32"/>
  <c r="X45" i="32" s="1"/>
  <c r="M45" i="32"/>
  <c r="L45" i="32"/>
  <c r="L54" i="32" s="1"/>
  <c r="L97" i="32" s="1"/>
  <c r="I45" i="32"/>
  <c r="H45" i="32"/>
  <c r="W44" i="32"/>
  <c r="Y44" i="32" s="1"/>
  <c r="V44" i="32"/>
  <c r="X44" i="32" s="1"/>
  <c r="I44" i="32"/>
  <c r="H44" i="32"/>
  <c r="X43" i="32"/>
  <c r="W43" i="32"/>
  <c r="Y43" i="32" s="1"/>
  <c r="V43" i="32"/>
  <c r="I43" i="32"/>
  <c r="H43" i="32"/>
  <c r="W42" i="32"/>
  <c r="Y42" i="32" s="1"/>
  <c r="V42" i="32"/>
  <c r="X42" i="32" s="1"/>
  <c r="I42" i="32"/>
  <c r="H42" i="32"/>
  <c r="X41" i="32"/>
  <c r="W41" i="32"/>
  <c r="Y41" i="32" s="1"/>
  <c r="V41" i="32"/>
  <c r="I41" i="32"/>
  <c r="H41" i="32"/>
  <c r="W40" i="32"/>
  <c r="Y40" i="32" s="1"/>
  <c r="V40" i="32"/>
  <c r="X40" i="32" s="1"/>
  <c r="Q40" i="32"/>
  <c r="P40" i="32"/>
  <c r="I40" i="32"/>
  <c r="H40" i="32"/>
  <c r="W39" i="32"/>
  <c r="W54" i="32" s="1"/>
  <c r="V39" i="32"/>
  <c r="X39" i="32" s="1"/>
  <c r="X54" i="32" s="1"/>
  <c r="X97" i="32" s="1"/>
  <c r="Q39" i="32"/>
  <c r="P39" i="32"/>
  <c r="I39" i="32"/>
  <c r="H39" i="32"/>
  <c r="H54" i="32" s="1"/>
  <c r="H97" i="32" s="1"/>
  <c r="S38" i="32"/>
  <c r="S96" i="32" s="1"/>
  <c r="R38" i="32"/>
  <c r="R96" i="32" s="1"/>
  <c r="O38" i="32"/>
  <c r="O96" i="32" s="1"/>
  <c r="N38" i="32"/>
  <c r="N96" i="32" s="1"/>
  <c r="K38" i="32"/>
  <c r="K96" i="32" s="1"/>
  <c r="J38" i="32"/>
  <c r="L38" i="32" s="1"/>
  <c r="G38" i="32"/>
  <c r="G96" i="32" s="1"/>
  <c r="F38" i="32"/>
  <c r="H38" i="32" s="1"/>
  <c r="W37" i="32"/>
  <c r="Y37" i="32" s="1"/>
  <c r="V37" i="32"/>
  <c r="X37" i="32" s="1"/>
  <c r="I37" i="32"/>
  <c r="H37" i="32"/>
  <c r="Y36" i="32"/>
  <c r="X36" i="32"/>
  <c r="W36" i="32"/>
  <c r="V36" i="32"/>
  <c r="Q36" i="32"/>
  <c r="P36" i="32"/>
  <c r="I36" i="32"/>
  <c r="H36" i="32"/>
  <c r="Y35" i="32"/>
  <c r="X35" i="32"/>
  <c r="W35" i="32"/>
  <c r="V35" i="32"/>
  <c r="I35" i="32"/>
  <c r="H35" i="32"/>
  <c r="W34" i="32"/>
  <c r="Y34" i="32" s="1"/>
  <c r="V34" i="32"/>
  <c r="X34" i="32" s="1"/>
  <c r="Q34" i="32"/>
  <c r="P34" i="32"/>
  <c r="I34" i="32"/>
  <c r="H34" i="32"/>
  <c r="W33" i="32"/>
  <c r="Y33" i="32" s="1"/>
  <c r="V33" i="32"/>
  <c r="X33" i="32" s="1"/>
  <c r="M33" i="32"/>
  <c r="L33" i="32"/>
  <c r="I33" i="32"/>
  <c r="H33" i="32"/>
  <c r="W32" i="32"/>
  <c r="Y32" i="32" s="1"/>
  <c r="V32" i="32"/>
  <c r="M32" i="32"/>
  <c r="L32" i="32"/>
  <c r="I32" i="32"/>
  <c r="H32" i="32"/>
  <c r="W31" i="32"/>
  <c r="Y31" i="32" s="1"/>
  <c r="V31" i="32"/>
  <c r="U31" i="32"/>
  <c r="T31" i="32"/>
  <c r="T38" i="32" s="1"/>
  <c r="M31" i="32"/>
  <c r="L31" i="32"/>
  <c r="I31" i="32"/>
  <c r="H31" i="32"/>
  <c r="Y30" i="32"/>
  <c r="X30" i="32"/>
  <c r="W30" i="32"/>
  <c r="V30" i="32"/>
  <c r="I30" i="32"/>
  <c r="H30" i="32"/>
  <c r="W29" i="32"/>
  <c r="Y29" i="32" s="1"/>
  <c r="V29" i="32"/>
  <c r="M29" i="32"/>
  <c r="L29" i="32"/>
  <c r="I29" i="32"/>
  <c r="H29" i="32"/>
  <c r="W28" i="32"/>
  <c r="Y28" i="32" s="1"/>
  <c r="V28" i="32"/>
  <c r="M28" i="32"/>
  <c r="L28" i="32"/>
  <c r="Y27" i="32"/>
  <c r="X27" i="32"/>
  <c r="W27" i="32"/>
  <c r="V27" i="32"/>
  <c r="I27" i="32"/>
  <c r="H27" i="32"/>
  <c r="W26" i="32"/>
  <c r="Y26" i="32" s="1"/>
  <c r="V26" i="32"/>
  <c r="Q26" i="32"/>
  <c r="P26" i="32"/>
  <c r="I26" i="32"/>
  <c r="H26" i="32"/>
  <c r="W25" i="32"/>
  <c r="V25" i="32"/>
  <c r="I25" i="32"/>
  <c r="H25" i="32"/>
  <c r="X24" i="32"/>
  <c r="W24" i="32"/>
  <c r="Y24" i="32" s="1"/>
  <c r="V24" i="32"/>
  <c r="Q24" i="32"/>
  <c r="P24" i="32"/>
  <c r="I24" i="32"/>
  <c r="H24" i="32"/>
  <c r="X23" i="32"/>
  <c r="W23" i="32"/>
  <c r="Y23" i="32" s="1"/>
  <c r="V23" i="32"/>
  <c r="Q23" i="32"/>
  <c r="P23" i="32"/>
  <c r="I23" i="32"/>
  <c r="H23" i="32"/>
  <c r="X22" i="32"/>
  <c r="W22" i="32"/>
  <c r="Y22" i="32" s="1"/>
  <c r="V22" i="32"/>
  <c r="I22" i="32"/>
  <c r="H22" i="32"/>
  <c r="W21" i="32"/>
  <c r="V21" i="32"/>
  <c r="I21" i="32"/>
  <c r="H21" i="32"/>
  <c r="X20" i="32"/>
  <c r="W20" i="32"/>
  <c r="Y20" i="32" s="1"/>
  <c r="V20" i="32"/>
  <c r="I20" i="32"/>
  <c r="H20" i="32"/>
  <c r="W19" i="32"/>
  <c r="V19" i="32"/>
  <c r="Q19" i="32"/>
  <c r="P19" i="32"/>
  <c r="X18" i="32"/>
  <c r="W18" i="32"/>
  <c r="Y18" i="32" s="1"/>
  <c r="V18" i="32"/>
  <c r="Q18" i="32"/>
  <c r="P18" i="32"/>
  <c r="I18" i="32"/>
  <c r="H18" i="32"/>
  <c r="X17" i="32"/>
  <c r="W17" i="32"/>
  <c r="Y17" i="32" s="1"/>
  <c r="V17" i="32"/>
  <c r="I17" i="32"/>
  <c r="H17" i="32"/>
  <c r="W16" i="32"/>
  <c r="V16" i="32"/>
  <c r="I16" i="32"/>
  <c r="H16" i="32"/>
  <c r="X15" i="32"/>
  <c r="W15" i="32"/>
  <c r="Y15" i="32" s="1"/>
  <c r="V15" i="32"/>
  <c r="I15" i="32"/>
  <c r="H15" i="32"/>
  <c r="W14" i="32"/>
  <c r="V14" i="32"/>
  <c r="M14" i="32"/>
  <c r="L14" i="32"/>
  <c r="I14" i="32"/>
  <c r="H14" i="32"/>
  <c r="W13" i="32"/>
  <c r="V13" i="32"/>
  <c r="Q13" i="32"/>
  <c r="P13" i="32"/>
  <c r="I13" i="32"/>
  <c r="H13" i="32"/>
  <c r="W12" i="32"/>
  <c r="V12" i="32"/>
  <c r="I12" i="32"/>
  <c r="H12" i="32"/>
  <c r="X11" i="32"/>
  <c r="W11" i="32"/>
  <c r="Y11" i="32" s="1"/>
  <c r="V11" i="32"/>
  <c r="Q11" i="32"/>
  <c r="P11" i="32"/>
  <c r="W10" i="32"/>
  <c r="V10" i="32"/>
  <c r="M10" i="32"/>
  <c r="L10" i="32"/>
  <c r="I10" i="32"/>
  <c r="H10" i="32"/>
  <c r="W9" i="32"/>
  <c r="V9" i="32"/>
  <c r="Q9" i="32"/>
  <c r="P9" i="32"/>
  <c r="M9" i="32"/>
  <c r="L9" i="32"/>
  <c r="I9" i="32"/>
  <c r="H9" i="32"/>
  <c r="X8" i="32"/>
  <c r="W8" i="32"/>
  <c r="Y8" i="32" s="1"/>
  <c r="V8" i="32"/>
  <c r="I8" i="32"/>
  <c r="H8" i="32"/>
  <c r="K125" i="31"/>
  <c r="J125" i="31"/>
  <c r="M125" i="31" s="1"/>
  <c r="G125" i="31"/>
  <c r="F125" i="31"/>
  <c r="I125" i="31" s="1"/>
  <c r="M124" i="31"/>
  <c r="L124" i="31"/>
  <c r="I124" i="31"/>
  <c r="H124" i="31"/>
  <c r="M123" i="31"/>
  <c r="L123" i="31"/>
  <c r="I123" i="31"/>
  <c r="H123" i="31"/>
  <c r="M122" i="31"/>
  <c r="L122" i="31"/>
  <c r="I122" i="31"/>
  <c r="H122" i="31"/>
  <c r="M121" i="31"/>
  <c r="L121" i="31"/>
  <c r="L125" i="31" s="1"/>
  <c r="I121" i="31"/>
  <c r="H121" i="31"/>
  <c r="H125" i="31" s="1"/>
  <c r="R97" i="31"/>
  <c r="N97" i="31"/>
  <c r="J97" i="31"/>
  <c r="F97" i="31"/>
  <c r="V96" i="31"/>
  <c r="R96" i="31"/>
  <c r="N96" i="31"/>
  <c r="J96" i="31"/>
  <c r="F96" i="31"/>
  <c r="R86" i="31"/>
  <c r="R100" i="31" s="1"/>
  <c r="O85" i="31"/>
  <c r="O99" i="31" s="1"/>
  <c r="N85" i="31"/>
  <c r="Q85" i="31" s="1"/>
  <c r="Q99" i="31" s="1"/>
  <c r="K85" i="31"/>
  <c r="K99" i="31" s="1"/>
  <c r="J85" i="31"/>
  <c r="G85" i="31"/>
  <c r="G99" i="31" s="1"/>
  <c r="F85" i="31"/>
  <c r="I85" i="31" s="1"/>
  <c r="I99" i="31" s="1"/>
  <c r="W84" i="31"/>
  <c r="V84" i="31"/>
  <c r="Q84" i="31"/>
  <c r="P84" i="31"/>
  <c r="I84" i="31"/>
  <c r="H84" i="31"/>
  <c r="W83" i="31"/>
  <c r="V83" i="31"/>
  <c r="Q83" i="31"/>
  <c r="P83" i="31"/>
  <c r="I83" i="31"/>
  <c r="H83" i="31"/>
  <c r="W82" i="31"/>
  <c r="V82" i="31"/>
  <c r="I82" i="31"/>
  <c r="H82" i="31"/>
  <c r="X81" i="31"/>
  <c r="W81" i="31"/>
  <c r="Y81" i="31" s="1"/>
  <c r="V81" i="31"/>
  <c r="I81" i="31"/>
  <c r="H81" i="31"/>
  <c r="W80" i="31"/>
  <c r="V80" i="31"/>
  <c r="I80" i="31"/>
  <c r="H80" i="31"/>
  <c r="X79" i="31"/>
  <c r="W79" i="31"/>
  <c r="Y79" i="31" s="1"/>
  <c r="V79" i="31"/>
  <c r="I79" i="31"/>
  <c r="H79" i="31"/>
  <c r="W78" i="31"/>
  <c r="V78" i="31"/>
  <c r="Q78" i="31"/>
  <c r="P78" i="31"/>
  <c r="M78" i="31"/>
  <c r="L78" i="31"/>
  <c r="I78" i="31"/>
  <c r="H78" i="31"/>
  <c r="X77" i="31"/>
  <c r="W77" i="31"/>
  <c r="Y77" i="31" s="1"/>
  <c r="V77" i="31"/>
  <c r="Q77" i="31"/>
  <c r="P77" i="31"/>
  <c r="I77" i="31"/>
  <c r="H77" i="31"/>
  <c r="X76" i="31"/>
  <c r="W76" i="31"/>
  <c r="Y76" i="31" s="1"/>
  <c r="V76" i="31"/>
  <c r="Q76" i="31"/>
  <c r="P76" i="31"/>
  <c r="I76" i="31"/>
  <c r="H76" i="31"/>
  <c r="X75" i="31"/>
  <c r="W75" i="31"/>
  <c r="Y75" i="31" s="1"/>
  <c r="V75" i="31"/>
  <c r="Q75" i="31"/>
  <c r="P75" i="31"/>
  <c r="M75" i="31"/>
  <c r="L75" i="31"/>
  <c r="I75" i="31"/>
  <c r="H75" i="31"/>
  <c r="W74" i="31"/>
  <c r="V74" i="31"/>
  <c r="I74" i="31"/>
  <c r="H74" i="31"/>
  <c r="X73" i="31"/>
  <c r="W73" i="31"/>
  <c r="Y73" i="31" s="1"/>
  <c r="V73" i="31"/>
  <c r="M73" i="31"/>
  <c r="L73" i="31"/>
  <c r="I73" i="31"/>
  <c r="H73" i="31"/>
  <c r="X72" i="31"/>
  <c r="W72" i="31"/>
  <c r="Y72" i="31" s="1"/>
  <c r="V72" i="31"/>
  <c r="I72" i="31"/>
  <c r="H72" i="31"/>
  <c r="W71" i="31"/>
  <c r="W85" i="31" s="1"/>
  <c r="V71" i="31"/>
  <c r="Q71" i="31"/>
  <c r="P71" i="31"/>
  <c r="I71" i="31"/>
  <c r="H71" i="31"/>
  <c r="O70" i="31"/>
  <c r="O98" i="31" s="1"/>
  <c r="N70" i="31"/>
  <c r="K70" i="31"/>
  <c r="K98" i="31" s="1"/>
  <c r="J70" i="31"/>
  <c r="G70" i="31"/>
  <c r="G98" i="31" s="1"/>
  <c r="F70" i="31"/>
  <c r="W69" i="31"/>
  <c r="V69" i="31"/>
  <c r="Q69" i="31"/>
  <c r="P69" i="31"/>
  <c r="I69" i="31"/>
  <c r="H69" i="31"/>
  <c r="W68" i="31"/>
  <c r="V68" i="31"/>
  <c r="Q68" i="31"/>
  <c r="P68" i="31"/>
  <c r="I68" i="31"/>
  <c r="H68" i="31"/>
  <c r="W67" i="31"/>
  <c r="V67" i="31"/>
  <c r="Q67" i="31"/>
  <c r="P67" i="31"/>
  <c r="I67" i="31"/>
  <c r="H67" i="31"/>
  <c r="W66" i="31"/>
  <c r="V66" i="31"/>
  <c r="Q66" i="31"/>
  <c r="P66" i="31"/>
  <c r="I66" i="31"/>
  <c r="H66" i="31"/>
  <c r="W65" i="31"/>
  <c r="V65" i="31"/>
  <c r="I65" i="31"/>
  <c r="H65" i="31"/>
  <c r="X64" i="31"/>
  <c r="W64" i="31"/>
  <c r="Y64" i="31" s="1"/>
  <c r="V64" i="31"/>
  <c r="I64" i="31"/>
  <c r="H64" i="31"/>
  <c r="W63" i="31"/>
  <c r="V63" i="31"/>
  <c r="Q63" i="31"/>
  <c r="P63" i="31"/>
  <c r="I63" i="31"/>
  <c r="H63" i="31"/>
  <c r="W62" i="31"/>
  <c r="V62" i="31"/>
  <c r="M62" i="31"/>
  <c r="L62" i="31"/>
  <c r="I62" i="31"/>
  <c r="H62" i="31"/>
  <c r="W61" i="31"/>
  <c r="V61" i="31"/>
  <c r="I61" i="31"/>
  <c r="H61" i="31"/>
  <c r="X60" i="31"/>
  <c r="W60" i="31"/>
  <c r="Y60" i="31" s="1"/>
  <c r="V60" i="31"/>
  <c r="I60" i="31"/>
  <c r="H60" i="31"/>
  <c r="W59" i="31"/>
  <c r="V59" i="31"/>
  <c r="Q59" i="31"/>
  <c r="P59" i="31"/>
  <c r="I59" i="31"/>
  <c r="H59" i="31"/>
  <c r="W58" i="31"/>
  <c r="V58" i="31"/>
  <c r="I58" i="31"/>
  <c r="H58" i="31"/>
  <c r="X57" i="31"/>
  <c r="W57" i="31"/>
  <c r="V57" i="31"/>
  <c r="Y57" i="31" s="1"/>
  <c r="Q57" i="31"/>
  <c r="P57" i="31"/>
  <c r="P70" i="31" s="1"/>
  <c r="P98" i="31" s="1"/>
  <c r="I57" i="31"/>
  <c r="H57" i="31"/>
  <c r="X56" i="31"/>
  <c r="W56" i="31"/>
  <c r="Y56" i="31" s="1"/>
  <c r="V56" i="31"/>
  <c r="M56" i="31"/>
  <c r="L56" i="31"/>
  <c r="I56" i="31"/>
  <c r="H56" i="31"/>
  <c r="X55" i="31"/>
  <c r="W55" i="31"/>
  <c r="W70" i="31" s="1"/>
  <c r="V55" i="31"/>
  <c r="Q55" i="31"/>
  <c r="M55" i="31"/>
  <c r="L55" i="31"/>
  <c r="I55" i="31"/>
  <c r="H55" i="31"/>
  <c r="H70" i="31" s="1"/>
  <c r="H98" i="31" s="1"/>
  <c r="U54" i="31"/>
  <c r="U97" i="31" s="1"/>
  <c r="S54" i="31"/>
  <c r="T54" i="31" s="1"/>
  <c r="T97" i="31" s="1"/>
  <c r="R54" i="31"/>
  <c r="Q54" i="31"/>
  <c r="Q97" i="31" s="1"/>
  <c r="O54" i="31"/>
  <c r="O97" i="31" s="1"/>
  <c r="N54" i="31"/>
  <c r="P54" i="31" s="1"/>
  <c r="P97" i="31" s="1"/>
  <c r="M54" i="31"/>
  <c r="M97" i="31" s="1"/>
  <c r="K54" i="31"/>
  <c r="K97" i="31" s="1"/>
  <c r="J54" i="31"/>
  <c r="I54" i="31"/>
  <c r="I97" i="31" s="1"/>
  <c r="G54" i="31"/>
  <c r="G97" i="31" s="1"/>
  <c r="F54" i="31"/>
  <c r="Y53" i="31"/>
  <c r="W53" i="31"/>
  <c r="V53" i="31"/>
  <c r="X53" i="31" s="1"/>
  <c r="I53" i="31"/>
  <c r="H53" i="31"/>
  <c r="W52" i="31"/>
  <c r="Y52" i="31" s="1"/>
  <c r="V52" i="31"/>
  <c r="X52" i="31" s="1"/>
  <c r="Q52" i="31"/>
  <c r="P52" i="31"/>
  <c r="M52" i="31"/>
  <c r="L52" i="31"/>
  <c r="I52" i="31"/>
  <c r="H52" i="31"/>
  <c r="Y51" i="31"/>
  <c r="W51" i="31"/>
  <c r="V51" i="31"/>
  <c r="X51" i="31" s="1"/>
  <c r="Q51" i="31"/>
  <c r="P51" i="31"/>
  <c r="M51" i="31"/>
  <c r="L51" i="31"/>
  <c r="I51" i="31"/>
  <c r="H51" i="31"/>
  <c r="W50" i="31"/>
  <c r="Y50" i="31" s="1"/>
  <c r="V50" i="31"/>
  <c r="Q50" i="31"/>
  <c r="P50" i="31"/>
  <c r="I50" i="31"/>
  <c r="H50" i="31"/>
  <c r="W49" i="31"/>
  <c r="Y49" i="31" s="1"/>
  <c r="V49" i="31"/>
  <c r="M49" i="31"/>
  <c r="L49" i="31"/>
  <c r="I49" i="31"/>
  <c r="H49" i="31"/>
  <c r="W48" i="31"/>
  <c r="Y48" i="31" s="1"/>
  <c r="V48" i="31"/>
  <c r="I48" i="31"/>
  <c r="H48" i="31"/>
  <c r="Y47" i="31"/>
  <c r="W47" i="31"/>
  <c r="X47" i="31" s="1"/>
  <c r="V47" i="31"/>
  <c r="I47" i="31"/>
  <c r="H47" i="31"/>
  <c r="W46" i="31"/>
  <c r="Y46" i="31" s="1"/>
  <c r="V46" i="31"/>
  <c r="X46" i="31" s="1"/>
  <c r="U46" i="31"/>
  <c r="T46" i="31"/>
  <c r="Q46" i="31"/>
  <c r="P46" i="31"/>
  <c r="I46" i="31"/>
  <c r="H46" i="31"/>
  <c r="Y45" i="31"/>
  <c r="W45" i="31"/>
  <c r="X45" i="31" s="1"/>
  <c r="V45" i="31"/>
  <c r="M45" i="31"/>
  <c r="L45" i="31"/>
  <c r="L54" i="31" s="1"/>
  <c r="L97" i="31" s="1"/>
  <c r="I45" i="31"/>
  <c r="H45" i="31"/>
  <c r="Y44" i="31"/>
  <c r="W44" i="31"/>
  <c r="V44" i="31"/>
  <c r="X44" i="31" s="1"/>
  <c r="I44" i="31"/>
  <c r="H44" i="31"/>
  <c r="W43" i="31"/>
  <c r="Y43" i="31" s="1"/>
  <c r="V43" i="31"/>
  <c r="X43" i="31" s="1"/>
  <c r="I43" i="31"/>
  <c r="H43" i="31"/>
  <c r="Y42" i="31"/>
  <c r="W42" i="31"/>
  <c r="V42" i="31"/>
  <c r="X42" i="31" s="1"/>
  <c r="I42" i="31"/>
  <c r="H42" i="31"/>
  <c r="W41" i="31"/>
  <c r="Y41" i="31" s="1"/>
  <c r="V41" i="31"/>
  <c r="I41" i="31"/>
  <c r="H41" i="31"/>
  <c r="Y40" i="31"/>
  <c r="W40" i="31"/>
  <c r="V40" i="31"/>
  <c r="X40" i="31" s="1"/>
  <c r="Q40" i="31"/>
  <c r="P40" i="31"/>
  <c r="I40" i="31"/>
  <c r="H40" i="31"/>
  <c r="Y39" i="31"/>
  <c r="W39" i="31"/>
  <c r="V39" i="31"/>
  <c r="X39" i="31" s="1"/>
  <c r="Q39" i="31"/>
  <c r="P39" i="31"/>
  <c r="I39" i="31"/>
  <c r="H39" i="31"/>
  <c r="H54" i="31" s="1"/>
  <c r="H97" i="31" s="1"/>
  <c r="U38" i="31"/>
  <c r="U96" i="31" s="1"/>
  <c r="S38" i="31"/>
  <c r="S96" i="31" s="1"/>
  <c r="R38" i="31"/>
  <c r="Q38" i="31"/>
  <c r="Q96" i="31" s="1"/>
  <c r="O38" i="31"/>
  <c r="O96" i="31" s="1"/>
  <c r="N38" i="31"/>
  <c r="M38" i="31"/>
  <c r="M96" i="31" s="1"/>
  <c r="K38" i="31"/>
  <c r="K96" i="31" s="1"/>
  <c r="J38" i="31"/>
  <c r="L38" i="31" s="1"/>
  <c r="I38" i="31"/>
  <c r="I96" i="31" s="1"/>
  <c r="G38" i="31"/>
  <c r="G96" i="31" s="1"/>
  <c r="F38" i="31"/>
  <c r="H38" i="31" s="1"/>
  <c r="Y37" i="31"/>
  <c r="W37" i="31"/>
  <c r="V37" i="31"/>
  <c r="X37" i="31" s="1"/>
  <c r="I37" i="31"/>
  <c r="H37" i="31"/>
  <c r="W36" i="31"/>
  <c r="V36" i="31"/>
  <c r="Q36" i="31"/>
  <c r="P36" i="31"/>
  <c r="I36" i="31"/>
  <c r="H36" i="31"/>
  <c r="W35" i="31"/>
  <c r="V35" i="31"/>
  <c r="I35" i="31"/>
  <c r="H35" i="31"/>
  <c r="Y34" i="31"/>
  <c r="W34" i="31"/>
  <c r="V34" i="31"/>
  <c r="X34" i="31" s="1"/>
  <c r="Q34" i="31"/>
  <c r="P34" i="31"/>
  <c r="I34" i="31"/>
  <c r="H34" i="31"/>
  <c r="Y33" i="31"/>
  <c r="W33" i="31"/>
  <c r="X33" i="31" s="1"/>
  <c r="V33" i="31"/>
  <c r="M33" i="31"/>
  <c r="L33" i="31"/>
  <c r="I33" i="31"/>
  <c r="H33" i="31"/>
  <c r="Y32" i="31"/>
  <c r="W32" i="31"/>
  <c r="X32" i="31" s="1"/>
  <c r="V32" i="31"/>
  <c r="M32" i="31"/>
  <c r="L32" i="31"/>
  <c r="I32" i="31"/>
  <c r="H32" i="31"/>
  <c r="Y31" i="31"/>
  <c r="W31" i="31"/>
  <c r="X31" i="31" s="1"/>
  <c r="V31" i="31"/>
  <c r="U31" i="31"/>
  <c r="T31" i="31"/>
  <c r="T38" i="31" s="1"/>
  <c r="M31" i="31"/>
  <c r="L31" i="31"/>
  <c r="I31" i="31"/>
  <c r="H31" i="31"/>
  <c r="W30" i="31"/>
  <c r="Y30" i="31" s="1"/>
  <c r="V30" i="31"/>
  <c r="I30" i="31"/>
  <c r="H30" i="31"/>
  <c r="Y29" i="31"/>
  <c r="W29" i="31"/>
  <c r="X29" i="31" s="1"/>
  <c r="V29" i="31"/>
  <c r="M29" i="31"/>
  <c r="L29" i="31"/>
  <c r="I29" i="31"/>
  <c r="H29" i="31"/>
  <c r="Y28" i="31"/>
  <c r="W28" i="31"/>
  <c r="X28" i="31" s="1"/>
  <c r="V28" i="31"/>
  <c r="M28" i="31"/>
  <c r="L28" i="31"/>
  <c r="W27" i="31"/>
  <c r="Y27" i="31" s="1"/>
  <c r="V27" i="31"/>
  <c r="I27" i="31"/>
  <c r="H27" i="31"/>
  <c r="Y26" i="31"/>
  <c r="W26" i="31"/>
  <c r="X26" i="31" s="1"/>
  <c r="V26" i="31"/>
  <c r="Q26" i="31"/>
  <c r="P26" i="31"/>
  <c r="I26" i="31"/>
  <c r="H26" i="31"/>
  <c r="Y25" i="31"/>
  <c r="W25" i="31"/>
  <c r="X25" i="31" s="1"/>
  <c r="V25" i="31"/>
  <c r="I25" i="31"/>
  <c r="H25" i="31"/>
  <c r="W24" i="31"/>
  <c r="Y24" i="31" s="1"/>
  <c r="V24" i="31"/>
  <c r="Q24" i="31"/>
  <c r="P24" i="31"/>
  <c r="I24" i="31"/>
  <c r="H24" i="31"/>
  <c r="W23" i="31"/>
  <c r="Y23" i="31" s="1"/>
  <c r="V23" i="31"/>
  <c r="Q23" i="31"/>
  <c r="P23" i="31"/>
  <c r="I23" i="31"/>
  <c r="H23" i="31"/>
  <c r="W22" i="31"/>
  <c r="Y22" i="31" s="1"/>
  <c r="V22" i="31"/>
  <c r="I22" i="31"/>
  <c r="H22" i="31"/>
  <c r="Y21" i="31"/>
  <c r="W21" i="31"/>
  <c r="X21" i="31" s="1"/>
  <c r="V21" i="31"/>
  <c r="I21" i="31"/>
  <c r="H21" i="31"/>
  <c r="W20" i="31"/>
  <c r="Y20" i="31" s="1"/>
  <c r="V20" i="31"/>
  <c r="I20" i="31"/>
  <c r="H20" i="31"/>
  <c r="Y19" i="31"/>
  <c r="W19" i="31"/>
  <c r="X19" i="31" s="1"/>
  <c r="V19" i="31"/>
  <c r="Q19" i="31"/>
  <c r="P19" i="31"/>
  <c r="W18" i="31"/>
  <c r="Y18" i="31" s="1"/>
  <c r="V18" i="31"/>
  <c r="Q18" i="31"/>
  <c r="P18" i="31"/>
  <c r="I18" i="31"/>
  <c r="H18" i="31"/>
  <c r="Y17" i="31"/>
  <c r="W17" i="31"/>
  <c r="V17" i="31"/>
  <c r="X17" i="31" s="1"/>
  <c r="I17" i="31"/>
  <c r="H17" i="31"/>
  <c r="Y16" i="31"/>
  <c r="X16" i="31"/>
  <c r="W16" i="31"/>
  <c r="V16" i="31"/>
  <c r="I16" i="31"/>
  <c r="H16" i="31"/>
  <c r="W15" i="31"/>
  <c r="Y15" i="31" s="1"/>
  <c r="V15" i="31"/>
  <c r="I15" i="31"/>
  <c r="H15" i="31"/>
  <c r="Y14" i="31"/>
  <c r="W14" i="31"/>
  <c r="X14" i="31" s="1"/>
  <c r="V14" i="31"/>
  <c r="M14" i="31"/>
  <c r="L14" i="31"/>
  <c r="I14" i="31"/>
  <c r="H14" i="31"/>
  <c r="W13" i="31"/>
  <c r="X13" i="31" s="1"/>
  <c r="V13" i="31"/>
  <c r="Q13" i="31"/>
  <c r="P13" i="31"/>
  <c r="I13" i="31"/>
  <c r="H13" i="31"/>
  <c r="W12" i="31"/>
  <c r="V12" i="31"/>
  <c r="I12" i="31"/>
  <c r="H12" i="31"/>
  <c r="W11" i="31"/>
  <c r="Y11" i="31" s="1"/>
  <c r="V11" i="31"/>
  <c r="Q11" i="31"/>
  <c r="P11" i="31"/>
  <c r="Y10" i="31"/>
  <c r="W10" i="31"/>
  <c r="X10" i="31" s="1"/>
  <c r="V10" i="31"/>
  <c r="M10" i="31"/>
  <c r="L10" i="31"/>
  <c r="I10" i="31"/>
  <c r="H10" i="31"/>
  <c r="W9" i="31"/>
  <c r="X9" i="31" s="1"/>
  <c r="V9" i="31"/>
  <c r="Q9" i="31"/>
  <c r="P9" i="31"/>
  <c r="P38" i="31" s="1"/>
  <c r="M9" i="31"/>
  <c r="L9" i="31"/>
  <c r="I9" i="31"/>
  <c r="H9" i="31"/>
  <c r="Y8" i="31"/>
  <c r="W8" i="31"/>
  <c r="V8" i="31"/>
  <c r="V38" i="31" s="1"/>
  <c r="I8" i="31"/>
  <c r="H8" i="31"/>
  <c r="K125" i="30"/>
  <c r="M125" i="30" s="1"/>
  <c r="J125" i="30"/>
  <c r="I125" i="30"/>
  <c r="H125" i="30"/>
  <c r="G125" i="30"/>
  <c r="F125" i="30"/>
  <c r="M124" i="30"/>
  <c r="L124" i="30"/>
  <c r="I124" i="30"/>
  <c r="H124" i="30"/>
  <c r="M123" i="30"/>
  <c r="L123" i="30"/>
  <c r="I123" i="30"/>
  <c r="H123" i="30"/>
  <c r="M122" i="30"/>
  <c r="L122" i="30"/>
  <c r="I122" i="30"/>
  <c r="H122" i="30"/>
  <c r="M121" i="30"/>
  <c r="L121" i="30"/>
  <c r="L125" i="30" s="1"/>
  <c r="I121" i="30"/>
  <c r="H121" i="30"/>
  <c r="O99" i="30"/>
  <c r="O98" i="30"/>
  <c r="M98" i="30"/>
  <c r="S97" i="30"/>
  <c r="O97" i="30"/>
  <c r="K97" i="30"/>
  <c r="G97" i="30"/>
  <c r="G96" i="30"/>
  <c r="S86" i="30"/>
  <c r="Q85" i="30"/>
  <c r="Q99" i="30" s="1"/>
  <c r="O85" i="30"/>
  <c r="N85" i="30"/>
  <c r="N99" i="30" s="1"/>
  <c r="K85" i="30"/>
  <c r="J85" i="30"/>
  <c r="J99" i="30" s="1"/>
  <c r="G85" i="30"/>
  <c r="I85" i="30" s="1"/>
  <c r="I99" i="30" s="1"/>
  <c r="F85" i="30"/>
  <c r="F99" i="30" s="1"/>
  <c r="W84" i="30"/>
  <c r="X84" i="30" s="1"/>
  <c r="V84" i="30"/>
  <c r="Q84" i="30"/>
  <c r="P84" i="30"/>
  <c r="I84" i="30"/>
  <c r="H84" i="30"/>
  <c r="Y83" i="30"/>
  <c r="W83" i="30"/>
  <c r="X83" i="30" s="1"/>
  <c r="V83" i="30"/>
  <c r="Q83" i="30"/>
  <c r="P83" i="30"/>
  <c r="I83" i="30"/>
  <c r="H83" i="30"/>
  <c r="W82" i="30"/>
  <c r="X82" i="30" s="1"/>
  <c r="V82" i="30"/>
  <c r="I82" i="30"/>
  <c r="H82" i="30"/>
  <c r="Y81" i="30"/>
  <c r="W81" i="30"/>
  <c r="V81" i="30"/>
  <c r="X81" i="30" s="1"/>
  <c r="I81" i="30"/>
  <c r="H81" i="30"/>
  <c r="W80" i="30"/>
  <c r="X80" i="30" s="1"/>
  <c r="V80" i="30"/>
  <c r="I80" i="30"/>
  <c r="H80" i="30"/>
  <c r="W79" i="30"/>
  <c r="Y79" i="30" s="1"/>
  <c r="V79" i="30"/>
  <c r="X79" i="30" s="1"/>
  <c r="I79" i="30"/>
  <c r="H79" i="30"/>
  <c r="W78" i="30"/>
  <c r="X78" i="30" s="1"/>
  <c r="V78" i="30"/>
  <c r="Q78" i="30"/>
  <c r="P78" i="30"/>
  <c r="M78" i="30"/>
  <c r="L78" i="30"/>
  <c r="I78" i="30"/>
  <c r="H78" i="30"/>
  <c r="Y77" i="30"/>
  <c r="W77" i="30"/>
  <c r="V77" i="30"/>
  <c r="X77" i="30" s="1"/>
  <c r="Q77" i="30"/>
  <c r="P77" i="30"/>
  <c r="I77" i="30"/>
  <c r="H77" i="30"/>
  <c r="W76" i="30"/>
  <c r="Y76" i="30" s="1"/>
  <c r="V76" i="30"/>
  <c r="Q76" i="30"/>
  <c r="P76" i="30"/>
  <c r="I76" i="30"/>
  <c r="H76" i="30"/>
  <c r="W75" i="30"/>
  <c r="Y75" i="30" s="1"/>
  <c r="V75" i="30"/>
  <c r="X75" i="30" s="1"/>
  <c r="Q75" i="30"/>
  <c r="P75" i="30"/>
  <c r="M75" i="30"/>
  <c r="L75" i="30"/>
  <c r="I75" i="30"/>
  <c r="H75" i="30"/>
  <c r="W74" i="30"/>
  <c r="X74" i="30" s="1"/>
  <c r="V74" i="30"/>
  <c r="I74" i="30"/>
  <c r="H74" i="30"/>
  <c r="Y73" i="30"/>
  <c r="W73" i="30"/>
  <c r="V73" i="30"/>
  <c r="X73" i="30" s="1"/>
  <c r="M73" i="30"/>
  <c r="L73" i="30"/>
  <c r="I73" i="30"/>
  <c r="H73" i="30"/>
  <c r="W72" i="30"/>
  <c r="W85" i="30" s="1"/>
  <c r="V72" i="30"/>
  <c r="I72" i="30"/>
  <c r="H72" i="30"/>
  <c r="Y71" i="30"/>
  <c r="W71" i="30"/>
  <c r="X71" i="30" s="1"/>
  <c r="V71" i="30"/>
  <c r="V85" i="30" s="1"/>
  <c r="V99" i="30" s="1"/>
  <c r="Q71" i="30"/>
  <c r="P71" i="30"/>
  <c r="P85" i="30" s="1"/>
  <c r="P99" i="30" s="1"/>
  <c r="I71" i="30"/>
  <c r="H71" i="30"/>
  <c r="H85" i="30" s="1"/>
  <c r="H99" i="30" s="1"/>
  <c r="O70" i="30"/>
  <c r="Q70" i="30" s="1"/>
  <c r="Q98" i="30" s="1"/>
  <c r="N70" i="30"/>
  <c r="N98" i="30" s="1"/>
  <c r="M70" i="30"/>
  <c r="K70" i="30"/>
  <c r="L70" i="30" s="1"/>
  <c r="L98" i="30" s="1"/>
  <c r="J70" i="30"/>
  <c r="J98" i="30" s="1"/>
  <c r="G70" i="30"/>
  <c r="G98" i="30" s="1"/>
  <c r="F70" i="30"/>
  <c r="F98" i="30" s="1"/>
  <c r="W69" i="30"/>
  <c r="V69" i="30"/>
  <c r="Q69" i="30"/>
  <c r="P69" i="30"/>
  <c r="I69" i="30"/>
  <c r="H69" i="30"/>
  <c r="W68" i="30"/>
  <c r="X68" i="30" s="1"/>
  <c r="V68" i="30"/>
  <c r="Q68" i="30"/>
  <c r="P68" i="30"/>
  <c r="I68" i="30"/>
  <c r="H68" i="30"/>
  <c r="Y67" i="30"/>
  <c r="W67" i="30"/>
  <c r="X67" i="30" s="1"/>
  <c r="V67" i="30"/>
  <c r="Q67" i="30"/>
  <c r="P67" i="30"/>
  <c r="I67" i="30"/>
  <c r="H67" i="30"/>
  <c r="W66" i="30"/>
  <c r="X66" i="30" s="1"/>
  <c r="V66" i="30"/>
  <c r="Q66" i="30"/>
  <c r="P66" i="30"/>
  <c r="I66" i="30"/>
  <c r="H66" i="30"/>
  <c r="W65" i="30"/>
  <c r="V65" i="30"/>
  <c r="I65" i="30"/>
  <c r="H65" i="30"/>
  <c r="W64" i="30"/>
  <c r="Y64" i="30" s="1"/>
  <c r="V64" i="30"/>
  <c r="I64" i="30"/>
  <c r="H64" i="30"/>
  <c r="Y63" i="30"/>
  <c r="W63" i="30"/>
  <c r="X63" i="30" s="1"/>
  <c r="V63" i="30"/>
  <c r="Q63" i="30"/>
  <c r="P63" i="30"/>
  <c r="I63" i="30"/>
  <c r="H63" i="30"/>
  <c r="W62" i="30"/>
  <c r="X62" i="30" s="1"/>
  <c r="V62" i="30"/>
  <c r="M62" i="30"/>
  <c r="L62" i="30"/>
  <c r="I62" i="30"/>
  <c r="H62" i="30"/>
  <c r="W61" i="30"/>
  <c r="V61" i="30"/>
  <c r="I61" i="30"/>
  <c r="H61" i="30"/>
  <c r="W60" i="30"/>
  <c r="Y60" i="30" s="1"/>
  <c r="V60" i="30"/>
  <c r="I60" i="30"/>
  <c r="H60" i="30"/>
  <c r="Y59" i="30"/>
  <c r="W59" i="30"/>
  <c r="X59" i="30" s="1"/>
  <c r="V59" i="30"/>
  <c r="Q59" i="30"/>
  <c r="P59" i="30"/>
  <c r="I59" i="30"/>
  <c r="H59" i="30"/>
  <c r="W58" i="30"/>
  <c r="X58" i="30" s="1"/>
  <c r="V58" i="30"/>
  <c r="I58" i="30"/>
  <c r="H58" i="30"/>
  <c r="Y57" i="30"/>
  <c r="W57" i="30"/>
  <c r="V57" i="30"/>
  <c r="X57" i="30" s="1"/>
  <c r="Q57" i="30"/>
  <c r="P57" i="30"/>
  <c r="P70" i="30" s="1"/>
  <c r="P98" i="30" s="1"/>
  <c r="I57" i="30"/>
  <c r="H57" i="30"/>
  <c r="W56" i="30"/>
  <c r="Y56" i="30" s="1"/>
  <c r="V56" i="30"/>
  <c r="M56" i="30"/>
  <c r="L56" i="30"/>
  <c r="I56" i="30"/>
  <c r="H56" i="30"/>
  <c r="W55" i="30"/>
  <c r="Y55" i="30" s="1"/>
  <c r="V55" i="30"/>
  <c r="V70" i="30" s="1"/>
  <c r="V98" i="30" s="1"/>
  <c r="Q55" i="30"/>
  <c r="M55" i="30"/>
  <c r="L55" i="30"/>
  <c r="I55" i="30"/>
  <c r="H55" i="30"/>
  <c r="H70" i="30" s="1"/>
  <c r="H98" i="30" s="1"/>
  <c r="T54" i="30"/>
  <c r="T97" i="30" s="1"/>
  <c r="S54" i="30"/>
  <c r="R54" i="30"/>
  <c r="R97" i="30" s="1"/>
  <c r="P54" i="30"/>
  <c r="P97" i="30" s="1"/>
  <c r="O54" i="30"/>
  <c r="Q54" i="30" s="1"/>
  <c r="Q97" i="30" s="1"/>
  <c r="N54" i="30"/>
  <c r="N97" i="30" s="1"/>
  <c r="K54" i="30"/>
  <c r="J54" i="30"/>
  <c r="J97" i="30" s="1"/>
  <c r="G54" i="30"/>
  <c r="F54" i="30"/>
  <c r="F97" i="30" s="1"/>
  <c r="X53" i="30"/>
  <c r="W53" i="30"/>
  <c r="V53" i="30"/>
  <c r="I53" i="30"/>
  <c r="H53" i="30"/>
  <c r="W52" i="30"/>
  <c r="V52" i="30"/>
  <c r="Q52" i="30"/>
  <c r="P52" i="30"/>
  <c r="M52" i="30"/>
  <c r="L52" i="30"/>
  <c r="I52" i="30"/>
  <c r="H52" i="30"/>
  <c r="W51" i="30"/>
  <c r="V51" i="30"/>
  <c r="X51" i="30" s="1"/>
  <c r="Q51" i="30"/>
  <c r="P51" i="30"/>
  <c r="M51" i="30"/>
  <c r="L51" i="30"/>
  <c r="I51" i="30"/>
  <c r="H51" i="30"/>
  <c r="X50" i="30"/>
  <c r="W50" i="30"/>
  <c r="V50" i="30"/>
  <c r="Y50" i="30" s="1"/>
  <c r="Q50" i="30"/>
  <c r="P50" i="30"/>
  <c r="I50" i="30"/>
  <c r="H50" i="30"/>
  <c r="W49" i="30"/>
  <c r="V49" i="30"/>
  <c r="M49" i="30"/>
  <c r="L49" i="30"/>
  <c r="I49" i="30"/>
  <c r="H49" i="30"/>
  <c r="W48" i="30"/>
  <c r="V48" i="30"/>
  <c r="I48" i="30"/>
  <c r="H48" i="30"/>
  <c r="W47" i="30"/>
  <c r="Y47" i="30" s="1"/>
  <c r="V47" i="30"/>
  <c r="X47" i="30" s="1"/>
  <c r="I47" i="30"/>
  <c r="H47" i="30"/>
  <c r="X46" i="30"/>
  <c r="W46" i="30"/>
  <c r="V46" i="30"/>
  <c r="Y46" i="30" s="1"/>
  <c r="U46" i="30"/>
  <c r="T46" i="30"/>
  <c r="Q46" i="30"/>
  <c r="P46" i="30"/>
  <c r="I46" i="30"/>
  <c r="H46" i="30"/>
  <c r="X45" i="30"/>
  <c r="W45" i="30"/>
  <c r="V45" i="30"/>
  <c r="M45" i="30"/>
  <c r="L45" i="30"/>
  <c r="I45" i="30"/>
  <c r="H45" i="30"/>
  <c r="X44" i="30"/>
  <c r="W44" i="30"/>
  <c r="Y44" i="30" s="1"/>
  <c r="V44" i="30"/>
  <c r="I44" i="30"/>
  <c r="H44" i="30"/>
  <c r="X43" i="30"/>
  <c r="W43" i="30"/>
  <c r="V43" i="30"/>
  <c r="Y43" i="30" s="1"/>
  <c r="I43" i="30"/>
  <c r="H43" i="30"/>
  <c r="W42" i="30"/>
  <c r="V42" i="30"/>
  <c r="X42" i="30" s="1"/>
  <c r="I42" i="30"/>
  <c r="H42" i="30"/>
  <c r="W41" i="30"/>
  <c r="V41" i="30"/>
  <c r="I41" i="30"/>
  <c r="H41" i="30"/>
  <c r="X40" i="30"/>
  <c r="W40" i="30"/>
  <c r="Y40" i="30" s="1"/>
  <c r="V40" i="30"/>
  <c r="Q40" i="30"/>
  <c r="P40" i="30"/>
  <c r="I40" i="30"/>
  <c r="H40" i="30"/>
  <c r="W39" i="30"/>
  <c r="V39" i="30"/>
  <c r="X39" i="30" s="1"/>
  <c r="Q39" i="30"/>
  <c r="P39" i="30"/>
  <c r="I39" i="30"/>
  <c r="H39" i="30"/>
  <c r="T38" i="30"/>
  <c r="S38" i="30"/>
  <c r="R38" i="30"/>
  <c r="O38" i="30"/>
  <c r="N38" i="30"/>
  <c r="K38" i="30"/>
  <c r="J38" i="30"/>
  <c r="G38" i="30"/>
  <c r="F38" i="30"/>
  <c r="W37" i="30"/>
  <c r="V37" i="30"/>
  <c r="X37" i="30" s="1"/>
  <c r="I37" i="30"/>
  <c r="H37" i="30"/>
  <c r="X36" i="30"/>
  <c r="W36" i="30"/>
  <c r="Y36" i="30" s="1"/>
  <c r="V36" i="30"/>
  <c r="Q36" i="30"/>
  <c r="P36" i="30"/>
  <c r="I36" i="30"/>
  <c r="H36" i="30"/>
  <c r="W35" i="30"/>
  <c r="V35" i="30"/>
  <c r="I35" i="30"/>
  <c r="H35" i="30"/>
  <c r="Y34" i="30"/>
  <c r="W34" i="30"/>
  <c r="V34" i="30"/>
  <c r="X34" i="30" s="1"/>
  <c r="Q34" i="30"/>
  <c r="P34" i="30"/>
  <c r="I34" i="30"/>
  <c r="H34" i="30"/>
  <c r="W33" i="30"/>
  <c r="V33" i="30"/>
  <c r="X33" i="30" s="1"/>
  <c r="M33" i="30"/>
  <c r="L33" i="30"/>
  <c r="I33" i="30"/>
  <c r="H33" i="30"/>
  <c r="W32" i="30"/>
  <c r="V32" i="30"/>
  <c r="M32" i="30"/>
  <c r="L32" i="30"/>
  <c r="I32" i="30"/>
  <c r="H32" i="30"/>
  <c r="Y31" i="30"/>
  <c r="W31" i="30"/>
  <c r="V31" i="30"/>
  <c r="X31" i="30" s="1"/>
  <c r="U31" i="30"/>
  <c r="T31" i="30"/>
  <c r="M31" i="30"/>
  <c r="L31" i="30"/>
  <c r="I31" i="30"/>
  <c r="H31" i="30"/>
  <c r="W30" i="30"/>
  <c r="Y30" i="30" s="1"/>
  <c r="V30" i="30"/>
  <c r="I30" i="30"/>
  <c r="H30" i="30"/>
  <c r="W29" i="30"/>
  <c r="V29" i="30"/>
  <c r="X29" i="30" s="1"/>
  <c r="M29" i="30"/>
  <c r="L29" i="30"/>
  <c r="I29" i="30"/>
  <c r="H29" i="30"/>
  <c r="W28" i="30"/>
  <c r="V28" i="30"/>
  <c r="M28" i="30"/>
  <c r="L28" i="30"/>
  <c r="W27" i="30"/>
  <c r="V27" i="30"/>
  <c r="I27" i="30"/>
  <c r="H27" i="30"/>
  <c r="Y26" i="30"/>
  <c r="W26" i="30"/>
  <c r="V26" i="30"/>
  <c r="X26" i="30" s="1"/>
  <c r="Q26" i="30"/>
  <c r="P26" i="30"/>
  <c r="I26" i="30"/>
  <c r="H26" i="30"/>
  <c r="W25" i="30"/>
  <c r="V25" i="30"/>
  <c r="X25" i="30" s="1"/>
  <c r="I25" i="30"/>
  <c r="H25" i="30"/>
  <c r="X24" i="30"/>
  <c r="W24" i="30"/>
  <c r="Y24" i="30" s="1"/>
  <c r="V24" i="30"/>
  <c r="Q24" i="30"/>
  <c r="P24" i="30"/>
  <c r="P38" i="30" s="1"/>
  <c r="I24" i="30"/>
  <c r="H24" i="30"/>
  <c r="W23" i="30"/>
  <c r="V23" i="30"/>
  <c r="Q23" i="30"/>
  <c r="P23" i="30"/>
  <c r="I23" i="30"/>
  <c r="H23" i="30"/>
  <c r="W22" i="30"/>
  <c r="Y22" i="30" s="1"/>
  <c r="V22" i="30"/>
  <c r="I22" i="30"/>
  <c r="H22" i="30"/>
  <c r="W21" i="30"/>
  <c r="V21" i="30"/>
  <c r="X21" i="30" s="1"/>
  <c r="I21" i="30"/>
  <c r="H21" i="30"/>
  <c r="X20" i="30"/>
  <c r="W20" i="30"/>
  <c r="Y20" i="30" s="1"/>
  <c r="V20" i="30"/>
  <c r="I20" i="30"/>
  <c r="H20" i="30"/>
  <c r="Y19" i="30"/>
  <c r="W19" i="30"/>
  <c r="V19" i="30"/>
  <c r="X19" i="30" s="1"/>
  <c r="Q19" i="30"/>
  <c r="P19" i="30"/>
  <c r="W18" i="30"/>
  <c r="Y18" i="30" s="1"/>
  <c r="V18" i="30"/>
  <c r="Q18" i="30"/>
  <c r="P18" i="30"/>
  <c r="I18" i="30"/>
  <c r="H18" i="30"/>
  <c r="X17" i="30"/>
  <c r="W17" i="30"/>
  <c r="Y17" i="30" s="1"/>
  <c r="V17" i="30"/>
  <c r="I17" i="30"/>
  <c r="H17" i="30"/>
  <c r="W16" i="30"/>
  <c r="V16" i="30"/>
  <c r="I16" i="30"/>
  <c r="H16" i="30"/>
  <c r="W15" i="30"/>
  <c r="V15" i="30"/>
  <c r="I15" i="30"/>
  <c r="H15" i="30"/>
  <c r="Y14" i="30"/>
  <c r="W14" i="30"/>
  <c r="V14" i="30"/>
  <c r="X14" i="30" s="1"/>
  <c r="M14" i="30"/>
  <c r="L14" i="30"/>
  <c r="I14" i="30"/>
  <c r="H14" i="30"/>
  <c r="W13" i="30"/>
  <c r="V13" i="30"/>
  <c r="X13" i="30" s="1"/>
  <c r="Q13" i="30"/>
  <c r="P13" i="30"/>
  <c r="I13" i="30"/>
  <c r="H13" i="30"/>
  <c r="W12" i="30"/>
  <c r="V12" i="30"/>
  <c r="I12" i="30"/>
  <c r="H12" i="30"/>
  <c r="W11" i="30"/>
  <c r="V11" i="30"/>
  <c r="Q11" i="30"/>
  <c r="P11" i="30"/>
  <c r="Y10" i="30"/>
  <c r="W10" i="30"/>
  <c r="V10" i="30"/>
  <c r="X10" i="30" s="1"/>
  <c r="M10" i="30"/>
  <c r="L10" i="30"/>
  <c r="I10" i="30"/>
  <c r="H10" i="30"/>
  <c r="W9" i="30"/>
  <c r="V9" i="30"/>
  <c r="X9" i="30" s="1"/>
  <c r="Q9" i="30"/>
  <c r="P9" i="30"/>
  <c r="M9" i="30"/>
  <c r="L9" i="30"/>
  <c r="I9" i="30"/>
  <c r="H9" i="30"/>
  <c r="W8" i="30"/>
  <c r="V8" i="30"/>
  <c r="I8" i="30"/>
  <c r="H8" i="30"/>
  <c r="M125" i="29"/>
  <c r="K125" i="29"/>
  <c r="J125" i="29"/>
  <c r="I125" i="29"/>
  <c r="G125" i="29"/>
  <c r="F125" i="29"/>
  <c r="M124" i="29"/>
  <c r="L124" i="29"/>
  <c r="I124" i="29"/>
  <c r="H124" i="29"/>
  <c r="M123" i="29"/>
  <c r="L123" i="29"/>
  <c r="I123" i="29"/>
  <c r="H123" i="29"/>
  <c r="M122" i="29"/>
  <c r="L122" i="29"/>
  <c r="I122" i="29"/>
  <c r="H122" i="29"/>
  <c r="M121" i="29"/>
  <c r="L121" i="29"/>
  <c r="L125" i="29" s="1"/>
  <c r="I121" i="29"/>
  <c r="H121" i="29"/>
  <c r="H125" i="29" s="1"/>
  <c r="R100" i="29"/>
  <c r="J99" i="29"/>
  <c r="F99" i="29"/>
  <c r="R97" i="29"/>
  <c r="N97" i="29"/>
  <c r="J97" i="29"/>
  <c r="F97" i="29"/>
  <c r="R96" i="29"/>
  <c r="N96" i="29"/>
  <c r="J96" i="29"/>
  <c r="F96" i="29"/>
  <c r="R86" i="29"/>
  <c r="N86" i="29"/>
  <c r="O85" i="29"/>
  <c r="O99" i="29" s="1"/>
  <c r="N85" i="29"/>
  <c r="K85" i="29"/>
  <c r="K99" i="29" s="1"/>
  <c r="J85" i="29"/>
  <c r="I85" i="29"/>
  <c r="I99" i="29" s="1"/>
  <c r="G85" i="29"/>
  <c r="G99" i="29" s="1"/>
  <c r="F85" i="29"/>
  <c r="Y84" i="29"/>
  <c r="W84" i="29"/>
  <c r="V84" i="29"/>
  <c r="X84" i="29" s="1"/>
  <c r="Q84" i="29"/>
  <c r="P84" i="29"/>
  <c r="I84" i="29"/>
  <c r="H84" i="29"/>
  <c r="W83" i="29"/>
  <c r="V83" i="29"/>
  <c r="Q83" i="29"/>
  <c r="P83" i="29"/>
  <c r="I83" i="29"/>
  <c r="H83" i="29"/>
  <c r="W82" i="29"/>
  <c r="V82" i="29"/>
  <c r="I82" i="29"/>
  <c r="H82" i="29"/>
  <c r="W81" i="29"/>
  <c r="V81" i="29"/>
  <c r="I81" i="29"/>
  <c r="H81" i="29"/>
  <c r="Y80" i="29"/>
  <c r="W80" i="29"/>
  <c r="V80" i="29"/>
  <c r="X80" i="29" s="1"/>
  <c r="I80" i="29"/>
  <c r="H80" i="29"/>
  <c r="X79" i="29"/>
  <c r="W79" i="29"/>
  <c r="Y79" i="29" s="1"/>
  <c r="V79" i="29"/>
  <c r="I79" i="29"/>
  <c r="H79" i="29"/>
  <c r="W78" i="29"/>
  <c r="V78" i="29"/>
  <c r="Q78" i="29"/>
  <c r="P78" i="29"/>
  <c r="M78" i="29"/>
  <c r="L78" i="29"/>
  <c r="I78" i="29"/>
  <c r="H78" i="29"/>
  <c r="W77" i="29"/>
  <c r="V77" i="29"/>
  <c r="Q77" i="29"/>
  <c r="P77" i="29"/>
  <c r="I77" i="29"/>
  <c r="H77" i="29"/>
  <c r="X76" i="29"/>
  <c r="W76" i="29"/>
  <c r="Y76" i="29" s="1"/>
  <c r="V76" i="29"/>
  <c r="Q76" i="29"/>
  <c r="P76" i="29"/>
  <c r="I76" i="29"/>
  <c r="H76" i="29"/>
  <c r="X75" i="29"/>
  <c r="W75" i="29"/>
  <c r="Y75" i="29" s="1"/>
  <c r="V75" i="29"/>
  <c r="Q75" i="29"/>
  <c r="P75" i="29"/>
  <c r="M75" i="29"/>
  <c r="L75" i="29"/>
  <c r="I75" i="29"/>
  <c r="H75" i="29"/>
  <c r="W74" i="29"/>
  <c r="V74" i="29"/>
  <c r="I74" i="29"/>
  <c r="H74" i="29"/>
  <c r="W73" i="29"/>
  <c r="V73" i="29"/>
  <c r="M73" i="29"/>
  <c r="L73" i="29"/>
  <c r="I73" i="29"/>
  <c r="H73" i="29"/>
  <c r="X72" i="29"/>
  <c r="W72" i="29"/>
  <c r="Y72" i="29" s="1"/>
  <c r="V72" i="29"/>
  <c r="I72" i="29"/>
  <c r="H72" i="29"/>
  <c r="W71" i="29"/>
  <c r="V71" i="29"/>
  <c r="Q71" i="29"/>
  <c r="P71" i="29"/>
  <c r="I71" i="29"/>
  <c r="H71" i="29"/>
  <c r="H85" i="29" s="1"/>
  <c r="H99" i="29" s="1"/>
  <c r="Q70" i="29"/>
  <c r="Q98" i="29" s="1"/>
  <c r="O70" i="29"/>
  <c r="O98" i="29" s="1"/>
  <c r="N70" i="29"/>
  <c r="N98" i="29" s="1"/>
  <c r="K70" i="29"/>
  <c r="K98" i="29" s="1"/>
  <c r="J70" i="29"/>
  <c r="G70" i="29"/>
  <c r="G98" i="29" s="1"/>
  <c r="F70" i="29"/>
  <c r="Y69" i="29"/>
  <c r="W69" i="29"/>
  <c r="V69" i="29"/>
  <c r="X69" i="29" s="1"/>
  <c r="Q69" i="29"/>
  <c r="P69" i="29"/>
  <c r="I69" i="29"/>
  <c r="H69" i="29"/>
  <c r="Y68" i="29"/>
  <c r="W68" i="29"/>
  <c r="V68" i="29"/>
  <c r="X68" i="29" s="1"/>
  <c r="Q68" i="29"/>
  <c r="P68" i="29"/>
  <c r="I68" i="29"/>
  <c r="H68" i="29"/>
  <c r="W67" i="29"/>
  <c r="V67" i="29"/>
  <c r="Q67" i="29"/>
  <c r="P67" i="29"/>
  <c r="I67" i="29"/>
  <c r="H67" i="29"/>
  <c r="W66" i="29"/>
  <c r="V66" i="29"/>
  <c r="Q66" i="29"/>
  <c r="P66" i="29"/>
  <c r="I66" i="29"/>
  <c r="H66" i="29"/>
  <c r="Y65" i="29"/>
  <c r="W65" i="29"/>
  <c r="V65" i="29"/>
  <c r="X65" i="29" s="1"/>
  <c r="I65" i="29"/>
  <c r="H65" i="29"/>
  <c r="X64" i="29"/>
  <c r="W64" i="29"/>
  <c r="Y64" i="29" s="1"/>
  <c r="V64" i="29"/>
  <c r="I64" i="29"/>
  <c r="H64" i="29"/>
  <c r="W63" i="29"/>
  <c r="V63" i="29"/>
  <c r="Q63" i="29"/>
  <c r="P63" i="29"/>
  <c r="I63" i="29"/>
  <c r="H63" i="29"/>
  <c r="W62" i="29"/>
  <c r="V62" i="29"/>
  <c r="M62" i="29"/>
  <c r="L62" i="29"/>
  <c r="I62" i="29"/>
  <c r="H62" i="29"/>
  <c r="Y61" i="29"/>
  <c r="W61" i="29"/>
  <c r="V61" i="29"/>
  <c r="X61" i="29" s="1"/>
  <c r="I61" i="29"/>
  <c r="H61" i="29"/>
  <c r="X60" i="29"/>
  <c r="W60" i="29"/>
  <c r="Y60" i="29" s="1"/>
  <c r="V60" i="29"/>
  <c r="I60" i="29"/>
  <c r="H60" i="29"/>
  <c r="W59" i="29"/>
  <c r="V59" i="29"/>
  <c r="Q59" i="29"/>
  <c r="P59" i="29"/>
  <c r="I59" i="29"/>
  <c r="H59" i="29"/>
  <c r="W58" i="29"/>
  <c r="V58" i="29"/>
  <c r="I58" i="29"/>
  <c r="H58" i="29"/>
  <c r="Y57" i="29"/>
  <c r="X57" i="29"/>
  <c r="W57" i="29"/>
  <c r="V57" i="29"/>
  <c r="Q57" i="29"/>
  <c r="P57" i="29"/>
  <c r="P70" i="29" s="1"/>
  <c r="P98" i="29" s="1"/>
  <c r="I57" i="29"/>
  <c r="H57" i="29"/>
  <c r="W56" i="29"/>
  <c r="V56" i="29"/>
  <c r="M56" i="29"/>
  <c r="L56" i="29"/>
  <c r="I56" i="29"/>
  <c r="H56" i="29"/>
  <c r="X55" i="29"/>
  <c r="W55" i="29"/>
  <c r="V55" i="29"/>
  <c r="Q55" i="29"/>
  <c r="M55" i="29"/>
  <c r="L55" i="29"/>
  <c r="I55" i="29"/>
  <c r="H55" i="29"/>
  <c r="U54" i="29"/>
  <c r="U97" i="29" s="1"/>
  <c r="T54" i="29"/>
  <c r="T97" i="29" s="1"/>
  <c r="S54" i="29"/>
  <c r="S97" i="29" s="1"/>
  <c r="R54" i="29"/>
  <c r="Q54" i="29"/>
  <c r="Q97" i="29" s="1"/>
  <c r="P54" i="29"/>
  <c r="P97" i="29" s="1"/>
  <c r="O54" i="29"/>
  <c r="O97" i="29" s="1"/>
  <c r="N54" i="29"/>
  <c r="M54" i="29"/>
  <c r="M97" i="29" s="1"/>
  <c r="L54" i="29"/>
  <c r="L97" i="29" s="1"/>
  <c r="K54" i="29"/>
  <c r="K97" i="29" s="1"/>
  <c r="J54" i="29"/>
  <c r="I54" i="29"/>
  <c r="I97" i="29" s="1"/>
  <c r="G54" i="29"/>
  <c r="G97" i="29" s="1"/>
  <c r="F54" i="29"/>
  <c r="Y53" i="29"/>
  <c r="X53" i="29"/>
  <c r="W53" i="29"/>
  <c r="V53" i="29"/>
  <c r="I53" i="29"/>
  <c r="H53" i="29"/>
  <c r="W52" i="29"/>
  <c r="Y52" i="29" s="1"/>
  <c r="V52" i="29"/>
  <c r="Q52" i="29"/>
  <c r="P52" i="29"/>
  <c r="M52" i="29"/>
  <c r="L52" i="29"/>
  <c r="I52" i="29"/>
  <c r="H52" i="29"/>
  <c r="Y51" i="29"/>
  <c r="X51" i="29"/>
  <c r="W51" i="29"/>
  <c r="V51" i="29"/>
  <c r="Q51" i="29"/>
  <c r="P51" i="29"/>
  <c r="M51" i="29"/>
  <c r="L51" i="29"/>
  <c r="I51" i="29"/>
  <c r="H51" i="29"/>
  <c r="W50" i="29"/>
  <c r="V50" i="29"/>
  <c r="X50" i="29" s="1"/>
  <c r="Q50" i="29"/>
  <c r="P50" i="29"/>
  <c r="I50" i="29"/>
  <c r="H50" i="29"/>
  <c r="W49" i="29"/>
  <c r="Y49" i="29" s="1"/>
  <c r="V49" i="29"/>
  <c r="M49" i="29"/>
  <c r="L49" i="29"/>
  <c r="I49" i="29"/>
  <c r="H49" i="29"/>
  <c r="W48" i="29"/>
  <c r="V48" i="29"/>
  <c r="X48" i="29" s="1"/>
  <c r="I48" i="29"/>
  <c r="H48" i="29"/>
  <c r="Y47" i="29"/>
  <c r="X47" i="29"/>
  <c r="W47" i="29"/>
  <c r="V47" i="29"/>
  <c r="I47" i="29"/>
  <c r="H47" i="29"/>
  <c r="W46" i="29"/>
  <c r="Y46" i="29" s="1"/>
  <c r="V46" i="29"/>
  <c r="U46" i="29"/>
  <c r="T46" i="29"/>
  <c r="Q46" i="29"/>
  <c r="P46" i="29"/>
  <c r="I46" i="29"/>
  <c r="H46" i="29"/>
  <c r="Y45" i="29"/>
  <c r="X45" i="29"/>
  <c r="W45" i="29"/>
  <c r="V45" i="29"/>
  <c r="M45" i="29"/>
  <c r="L45" i="29"/>
  <c r="I45" i="29"/>
  <c r="H45" i="29"/>
  <c r="Y44" i="29"/>
  <c r="X44" i="29"/>
  <c r="W44" i="29"/>
  <c r="V44" i="29"/>
  <c r="I44" i="29"/>
  <c r="H44" i="29"/>
  <c r="W43" i="29"/>
  <c r="V43" i="29"/>
  <c r="X43" i="29" s="1"/>
  <c r="I43" i="29"/>
  <c r="H43" i="29"/>
  <c r="Y42" i="29"/>
  <c r="X42" i="29"/>
  <c r="W42" i="29"/>
  <c r="V42" i="29"/>
  <c r="I42" i="29"/>
  <c r="H42" i="29"/>
  <c r="H54" i="29" s="1"/>
  <c r="H97" i="29" s="1"/>
  <c r="W41" i="29"/>
  <c r="Y41" i="29" s="1"/>
  <c r="V41" i="29"/>
  <c r="I41" i="29"/>
  <c r="H41" i="29"/>
  <c r="Y40" i="29"/>
  <c r="X40" i="29"/>
  <c r="W40" i="29"/>
  <c r="V40" i="29"/>
  <c r="Q40" i="29"/>
  <c r="P40" i="29"/>
  <c r="I40" i="29"/>
  <c r="H40" i="29"/>
  <c r="Y39" i="29"/>
  <c r="X39" i="29"/>
  <c r="W39" i="29"/>
  <c r="W54" i="29" s="1"/>
  <c r="V39" i="29"/>
  <c r="V54" i="29" s="1"/>
  <c r="V97" i="29" s="1"/>
  <c r="Q39" i="29"/>
  <c r="P39" i="29"/>
  <c r="I39" i="29"/>
  <c r="H39" i="29"/>
  <c r="U38" i="29"/>
  <c r="U96" i="29" s="1"/>
  <c r="S38" i="29"/>
  <c r="S96" i="29" s="1"/>
  <c r="R38" i="29"/>
  <c r="Q38" i="29"/>
  <c r="Q96" i="29" s="1"/>
  <c r="O38" i="29"/>
  <c r="O96" i="29" s="1"/>
  <c r="N38" i="29"/>
  <c r="M38" i="29"/>
  <c r="M96" i="29" s="1"/>
  <c r="L38" i="29"/>
  <c r="K38" i="29"/>
  <c r="K96" i="29" s="1"/>
  <c r="J38" i="29"/>
  <c r="I38" i="29"/>
  <c r="I96" i="29" s="1"/>
  <c r="H38" i="29"/>
  <c r="G38" i="29"/>
  <c r="G96" i="29" s="1"/>
  <c r="F38" i="29"/>
  <c r="Y37" i="29"/>
  <c r="X37" i="29"/>
  <c r="W37" i="29"/>
  <c r="V37" i="29"/>
  <c r="I37" i="29"/>
  <c r="H37" i="29"/>
  <c r="W36" i="29"/>
  <c r="Y36" i="29" s="1"/>
  <c r="V36" i="29"/>
  <c r="Q36" i="29"/>
  <c r="P36" i="29"/>
  <c r="I36" i="29"/>
  <c r="H36" i="29"/>
  <c r="W35" i="29"/>
  <c r="V35" i="29"/>
  <c r="X35" i="29" s="1"/>
  <c r="I35" i="29"/>
  <c r="H35" i="29"/>
  <c r="Y34" i="29"/>
  <c r="X34" i="29"/>
  <c r="W34" i="29"/>
  <c r="V34" i="29"/>
  <c r="Q34" i="29"/>
  <c r="P34" i="29"/>
  <c r="I34" i="29"/>
  <c r="H34" i="29"/>
  <c r="Y33" i="29"/>
  <c r="X33" i="29"/>
  <c r="W33" i="29"/>
  <c r="V33" i="29"/>
  <c r="M33" i="29"/>
  <c r="L33" i="29"/>
  <c r="I33" i="29"/>
  <c r="H33" i="29"/>
  <c r="Y32" i="29"/>
  <c r="X32" i="29"/>
  <c r="W32" i="29"/>
  <c r="V32" i="29"/>
  <c r="M32" i="29"/>
  <c r="L32" i="29"/>
  <c r="I32" i="29"/>
  <c r="H32" i="29"/>
  <c r="Y31" i="29"/>
  <c r="X31" i="29"/>
  <c r="W31" i="29"/>
  <c r="V31" i="29"/>
  <c r="U31" i="29"/>
  <c r="T31" i="29"/>
  <c r="T38" i="29" s="1"/>
  <c r="M31" i="29"/>
  <c r="L31" i="29"/>
  <c r="I31" i="29"/>
  <c r="H31" i="29"/>
  <c r="W30" i="29"/>
  <c r="Y30" i="29" s="1"/>
  <c r="V30" i="29"/>
  <c r="I30" i="29"/>
  <c r="H30" i="29"/>
  <c r="Y29" i="29"/>
  <c r="X29" i="29"/>
  <c r="W29" i="29"/>
  <c r="V29" i="29"/>
  <c r="M29" i="29"/>
  <c r="L29" i="29"/>
  <c r="I29" i="29"/>
  <c r="H29" i="29"/>
  <c r="Y28" i="29"/>
  <c r="X28" i="29"/>
  <c r="W28" i="29"/>
  <c r="V28" i="29"/>
  <c r="M28" i="29"/>
  <c r="L28" i="29"/>
  <c r="W27" i="29"/>
  <c r="V27" i="29"/>
  <c r="X27" i="29" s="1"/>
  <c r="I27" i="29"/>
  <c r="H27" i="29"/>
  <c r="Y26" i="29"/>
  <c r="X26" i="29"/>
  <c r="W26" i="29"/>
  <c r="V26" i="29"/>
  <c r="Q26" i="29"/>
  <c r="P26" i="29"/>
  <c r="I26" i="29"/>
  <c r="H26" i="29"/>
  <c r="Y25" i="29"/>
  <c r="X25" i="29"/>
  <c r="W25" i="29"/>
  <c r="V25" i="29"/>
  <c r="I25" i="29"/>
  <c r="H25" i="29"/>
  <c r="W24" i="29"/>
  <c r="Y24" i="29" s="1"/>
  <c r="V24" i="29"/>
  <c r="Q24" i="29"/>
  <c r="P24" i="29"/>
  <c r="I24" i="29"/>
  <c r="H24" i="29"/>
  <c r="W23" i="29"/>
  <c r="V23" i="29"/>
  <c r="X23" i="29" s="1"/>
  <c r="Q23" i="29"/>
  <c r="P23" i="29"/>
  <c r="I23" i="29"/>
  <c r="H23" i="29"/>
  <c r="W22" i="29"/>
  <c r="Y22" i="29" s="1"/>
  <c r="V22" i="29"/>
  <c r="I22" i="29"/>
  <c r="H22" i="29"/>
  <c r="Y21" i="29"/>
  <c r="X21" i="29"/>
  <c r="W21" i="29"/>
  <c r="V21" i="29"/>
  <c r="I21" i="29"/>
  <c r="H21" i="29"/>
  <c r="W20" i="29"/>
  <c r="V20" i="29"/>
  <c r="X20" i="29" s="1"/>
  <c r="I20" i="29"/>
  <c r="H20" i="29"/>
  <c r="Y19" i="29"/>
  <c r="X19" i="29"/>
  <c r="W19" i="29"/>
  <c r="V19" i="29"/>
  <c r="Q19" i="29"/>
  <c r="P19" i="29"/>
  <c r="W18" i="29"/>
  <c r="Y18" i="29" s="1"/>
  <c r="V18" i="29"/>
  <c r="Q18" i="29"/>
  <c r="P18" i="29"/>
  <c r="I18" i="29"/>
  <c r="H18" i="29"/>
  <c r="W17" i="29"/>
  <c r="V17" i="29"/>
  <c r="X17" i="29" s="1"/>
  <c r="I17" i="29"/>
  <c r="H17" i="29"/>
  <c r="Y16" i="29"/>
  <c r="X16" i="29"/>
  <c r="W16" i="29"/>
  <c r="V16" i="29"/>
  <c r="I16" i="29"/>
  <c r="H16" i="29"/>
  <c r="W15" i="29"/>
  <c r="Y15" i="29" s="1"/>
  <c r="V15" i="29"/>
  <c r="I15" i="29"/>
  <c r="H15" i="29"/>
  <c r="Y14" i="29"/>
  <c r="X14" i="29"/>
  <c r="W14" i="29"/>
  <c r="V14" i="29"/>
  <c r="M14" i="29"/>
  <c r="L14" i="29"/>
  <c r="I14" i="29"/>
  <c r="H14" i="29"/>
  <c r="Y13" i="29"/>
  <c r="X13" i="29"/>
  <c r="W13" i="29"/>
  <c r="V13" i="29"/>
  <c r="Q13" i="29"/>
  <c r="P13" i="29"/>
  <c r="I13" i="29"/>
  <c r="H13" i="29"/>
  <c r="Y12" i="29"/>
  <c r="X12" i="29"/>
  <c r="W12" i="29"/>
  <c r="V12" i="29"/>
  <c r="I12" i="29"/>
  <c r="H12" i="29"/>
  <c r="W11" i="29"/>
  <c r="V11" i="29"/>
  <c r="X11" i="29" s="1"/>
  <c r="Q11" i="29"/>
  <c r="P11" i="29"/>
  <c r="Y10" i="29"/>
  <c r="X10" i="29"/>
  <c r="W10" i="29"/>
  <c r="V10" i="29"/>
  <c r="M10" i="29"/>
  <c r="L10" i="29"/>
  <c r="I10" i="29"/>
  <c r="H10" i="29"/>
  <c r="Y9" i="29"/>
  <c r="X9" i="29"/>
  <c r="W9" i="29"/>
  <c r="V9" i="29"/>
  <c r="Q9" i="29"/>
  <c r="P9" i="29"/>
  <c r="P38" i="29" s="1"/>
  <c r="M9" i="29"/>
  <c r="L9" i="29"/>
  <c r="I9" i="29"/>
  <c r="H9" i="29"/>
  <c r="W8" i="29"/>
  <c r="V8" i="29"/>
  <c r="I8" i="29"/>
  <c r="H8" i="29"/>
  <c r="M125" i="28"/>
  <c r="K125" i="28"/>
  <c r="J125" i="28"/>
  <c r="I125" i="28"/>
  <c r="H125" i="28"/>
  <c r="G125" i="28"/>
  <c r="F125" i="28"/>
  <c r="M124" i="28"/>
  <c r="L124" i="28"/>
  <c r="I124" i="28"/>
  <c r="H124" i="28"/>
  <c r="M123" i="28"/>
  <c r="L123" i="28"/>
  <c r="I123" i="28"/>
  <c r="H123" i="28"/>
  <c r="M122" i="28"/>
  <c r="L122" i="28"/>
  <c r="I122" i="28"/>
  <c r="H122" i="28"/>
  <c r="M121" i="28"/>
  <c r="L121" i="28"/>
  <c r="L125" i="28" s="1"/>
  <c r="I121" i="28"/>
  <c r="H121" i="28"/>
  <c r="O85" i="28"/>
  <c r="O99" i="28" s="1"/>
  <c r="N85" i="28"/>
  <c r="N99" i="28" s="1"/>
  <c r="L85" i="28"/>
  <c r="L99" i="28" s="1"/>
  <c r="K85" i="28"/>
  <c r="K99" i="28" s="1"/>
  <c r="J85" i="28"/>
  <c r="J99" i="28" s="1"/>
  <c r="G85" i="28"/>
  <c r="G99" i="28" s="1"/>
  <c r="F85" i="28"/>
  <c r="F99" i="28" s="1"/>
  <c r="X84" i="28"/>
  <c r="W84" i="28"/>
  <c r="Y84" i="28" s="1"/>
  <c r="V84" i="28"/>
  <c r="Q84" i="28"/>
  <c r="P84" i="28"/>
  <c r="I84" i="28"/>
  <c r="H84" i="28"/>
  <c r="X83" i="28"/>
  <c r="W83" i="28"/>
  <c r="Y83" i="28" s="1"/>
  <c r="V83" i="28"/>
  <c r="Q83" i="28"/>
  <c r="P83" i="28"/>
  <c r="I83" i="28"/>
  <c r="H83" i="28"/>
  <c r="X82" i="28"/>
  <c r="W82" i="28"/>
  <c r="Y82" i="28" s="1"/>
  <c r="V82" i="28"/>
  <c r="I82" i="28"/>
  <c r="H82" i="28"/>
  <c r="W81" i="28"/>
  <c r="V81" i="28"/>
  <c r="Y81" i="28" s="1"/>
  <c r="I81" i="28"/>
  <c r="H81" i="28"/>
  <c r="X80" i="28"/>
  <c r="W80" i="28"/>
  <c r="Y80" i="28" s="1"/>
  <c r="V80" i="28"/>
  <c r="I80" i="28"/>
  <c r="H80" i="28"/>
  <c r="W79" i="28"/>
  <c r="V79" i="28"/>
  <c r="Y79" i="28" s="1"/>
  <c r="I79" i="28"/>
  <c r="H79" i="28"/>
  <c r="X78" i="28"/>
  <c r="W78" i="28"/>
  <c r="Y78" i="28" s="1"/>
  <c r="V78" i="28"/>
  <c r="Q78" i="28"/>
  <c r="P78" i="28"/>
  <c r="M78" i="28"/>
  <c r="L78" i="28"/>
  <c r="I78" i="28"/>
  <c r="H78" i="28"/>
  <c r="W77" i="28"/>
  <c r="V77" i="28"/>
  <c r="Y77" i="28" s="1"/>
  <c r="Q77" i="28"/>
  <c r="P77" i="28"/>
  <c r="I77" i="28"/>
  <c r="H77" i="28"/>
  <c r="W76" i="28"/>
  <c r="V76" i="28"/>
  <c r="Y76" i="28" s="1"/>
  <c r="Q76" i="28"/>
  <c r="P76" i="28"/>
  <c r="I76" i="28"/>
  <c r="H76" i="28"/>
  <c r="W75" i="28"/>
  <c r="V75" i="28"/>
  <c r="Y75" i="28" s="1"/>
  <c r="Q75" i="28"/>
  <c r="P75" i="28"/>
  <c r="M75" i="28"/>
  <c r="L75" i="28"/>
  <c r="I75" i="28"/>
  <c r="H75" i="28"/>
  <c r="X74" i="28"/>
  <c r="W74" i="28"/>
  <c r="Y74" i="28" s="1"/>
  <c r="V74" i="28"/>
  <c r="I74" i="28"/>
  <c r="H74" i="28"/>
  <c r="W73" i="28"/>
  <c r="V73" i="28"/>
  <c r="Y73" i="28" s="1"/>
  <c r="M73" i="28"/>
  <c r="L73" i="28"/>
  <c r="I73" i="28"/>
  <c r="H73" i="28"/>
  <c r="H85" i="28" s="1"/>
  <c r="H99" i="28" s="1"/>
  <c r="W72" i="28"/>
  <c r="V72" i="28"/>
  <c r="Y72" i="28" s="1"/>
  <c r="I72" i="28"/>
  <c r="H72" i="28"/>
  <c r="X71" i="28"/>
  <c r="W71" i="28"/>
  <c r="W85" i="28" s="1"/>
  <c r="W99" i="28" s="1"/>
  <c r="V71" i="28"/>
  <c r="Q71" i="28"/>
  <c r="P71" i="28"/>
  <c r="P85" i="28" s="1"/>
  <c r="P99" i="28" s="1"/>
  <c r="I71" i="28"/>
  <c r="H71" i="28"/>
  <c r="O70" i="28"/>
  <c r="O98" i="28" s="1"/>
  <c r="N70" i="28"/>
  <c r="N98" i="28" s="1"/>
  <c r="L70" i="28"/>
  <c r="L98" i="28" s="1"/>
  <c r="K70" i="28"/>
  <c r="K98" i="28" s="1"/>
  <c r="J70" i="28"/>
  <c r="J98" i="28" s="1"/>
  <c r="G70" i="28"/>
  <c r="G98" i="28" s="1"/>
  <c r="F70" i="28"/>
  <c r="F98" i="28" s="1"/>
  <c r="X69" i="28"/>
  <c r="W69" i="28"/>
  <c r="Y69" i="28" s="1"/>
  <c r="V69" i="28"/>
  <c r="Q69" i="28"/>
  <c r="P69" i="28"/>
  <c r="I69" i="28"/>
  <c r="H69" i="28"/>
  <c r="X68" i="28"/>
  <c r="W68" i="28"/>
  <c r="Y68" i="28" s="1"/>
  <c r="V68" i="28"/>
  <c r="Q68" i="28"/>
  <c r="P68" i="28"/>
  <c r="I68" i="28"/>
  <c r="H68" i="28"/>
  <c r="X67" i="28"/>
  <c r="W67" i="28"/>
  <c r="Y67" i="28" s="1"/>
  <c r="V67" i="28"/>
  <c r="Q67" i="28"/>
  <c r="P67" i="28"/>
  <c r="I67" i="28"/>
  <c r="H67" i="28"/>
  <c r="X66" i="28"/>
  <c r="W66" i="28"/>
  <c r="Y66" i="28" s="1"/>
  <c r="V66" i="28"/>
  <c r="Q66" i="28"/>
  <c r="P66" i="28"/>
  <c r="I66" i="28"/>
  <c r="H66" i="28"/>
  <c r="X65" i="28"/>
  <c r="W65" i="28"/>
  <c r="Y65" i="28" s="1"/>
  <c r="V65" i="28"/>
  <c r="I65" i="28"/>
  <c r="H65" i="28"/>
  <c r="W64" i="28"/>
  <c r="V64" i="28"/>
  <c r="Y64" i="28" s="1"/>
  <c r="I64" i="28"/>
  <c r="H64" i="28"/>
  <c r="X63" i="28"/>
  <c r="W63" i="28"/>
  <c r="Y63" i="28" s="1"/>
  <c r="V63" i="28"/>
  <c r="Q63" i="28"/>
  <c r="P63" i="28"/>
  <c r="I63" i="28"/>
  <c r="H63" i="28"/>
  <c r="X62" i="28"/>
  <c r="W62" i="28"/>
  <c r="Y62" i="28" s="1"/>
  <c r="V62" i="28"/>
  <c r="M62" i="28"/>
  <c r="L62" i="28"/>
  <c r="I62" i="28"/>
  <c r="H62" i="28"/>
  <c r="X61" i="28"/>
  <c r="W61" i="28"/>
  <c r="Y61" i="28" s="1"/>
  <c r="V61" i="28"/>
  <c r="I61" i="28"/>
  <c r="H61" i="28"/>
  <c r="W60" i="28"/>
  <c r="V60" i="28"/>
  <c r="Y60" i="28" s="1"/>
  <c r="I60" i="28"/>
  <c r="H60" i="28"/>
  <c r="X59" i="28"/>
  <c r="W59" i="28"/>
  <c r="Y59" i="28" s="1"/>
  <c r="V59" i="28"/>
  <c r="Q59" i="28"/>
  <c r="P59" i="28"/>
  <c r="P70" i="28" s="1"/>
  <c r="P98" i="28" s="1"/>
  <c r="I59" i="28"/>
  <c r="H59" i="28"/>
  <c r="X58" i="28"/>
  <c r="W58" i="28"/>
  <c r="Y58" i="28" s="1"/>
  <c r="V58" i="28"/>
  <c r="I58" i="28"/>
  <c r="H58" i="28"/>
  <c r="W57" i="28"/>
  <c r="V57" i="28"/>
  <c r="Y57" i="28" s="1"/>
  <c r="Q57" i="28"/>
  <c r="P57" i="28"/>
  <c r="I57" i="28"/>
  <c r="H57" i="28"/>
  <c r="W56" i="28"/>
  <c r="V56" i="28"/>
  <c r="Y56" i="28" s="1"/>
  <c r="M56" i="28"/>
  <c r="L56" i="28"/>
  <c r="I56" i="28"/>
  <c r="H56" i="28"/>
  <c r="W55" i="28"/>
  <c r="W70" i="28" s="1"/>
  <c r="V55" i="28"/>
  <c r="Y55" i="28" s="1"/>
  <c r="Q55" i="28"/>
  <c r="M55" i="28"/>
  <c r="L55" i="28"/>
  <c r="I55" i="28"/>
  <c r="H55" i="28"/>
  <c r="H70" i="28" s="1"/>
  <c r="H98" i="28" s="1"/>
  <c r="S54" i="28"/>
  <c r="S97" i="28" s="1"/>
  <c r="R54" i="28"/>
  <c r="R97" i="28" s="1"/>
  <c r="O54" i="28"/>
  <c r="O97" i="28" s="1"/>
  <c r="N54" i="28"/>
  <c r="N97" i="28" s="1"/>
  <c r="K54" i="28"/>
  <c r="K97" i="28" s="1"/>
  <c r="J54" i="28"/>
  <c r="J97" i="28" s="1"/>
  <c r="G54" i="28"/>
  <c r="G97" i="28" s="1"/>
  <c r="F54" i="28"/>
  <c r="F97" i="28" s="1"/>
  <c r="W53" i="28"/>
  <c r="Y53" i="28" s="1"/>
  <c r="V53" i="28"/>
  <c r="X53" i="28" s="1"/>
  <c r="I53" i="28"/>
  <c r="H53" i="28"/>
  <c r="Y52" i="28"/>
  <c r="X52" i="28"/>
  <c r="W52" i="28"/>
  <c r="V52" i="28"/>
  <c r="Q52" i="28"/>
  <c r="P52" i="28"/>
  <c r="M52" i="28"/>
  <c r="L52" i="28"/>
  <c r="I52" i="28"/>
  <c r="H52" i="28"/>
  <c r="W51" i="28"/>
  <c r="Y51" i="28" s="1"/>
  <c r="V51" i="28"/>
  <c r="X51" i="28" s="1"/>
  <c r="Q51" i="28"/>
  <c r="P51" i="28"/>
  <c r="M51" i="28"/>
  <c r="L51" i="28"/>
  <c r="I51" i="28"/>
  <c r="H51" i="28"/>
  <c r="Y50" i="28"/>
  <c r="X50" i="28"/>
  <c r="W50" i="28"/>
  <c r="V50" i="28"/>
  <c r="Q50" i="28"/>
  <c r="P50" i="28"/>
  <c r="I50" i="28"/>
  <c r="H50" i="28"/>
  <c r="Y49" i="28"/>
  <c r="X49" i="28"/>
  <c r="W49" i="28"/>
  <c r="V49" i="28"/>
  <c r="M49" i="28"/>
  <c r="L49" i="28"/>
  <c r="I49" i="28"/>
  <c r="H49" i="28"/>
  <c r="Y48" i="28"/>
  <c r="X48" i="28"/>
  <c r="W48" i="28"/>
  <c r="V48" i="28"/>
  <c r="I48" i="28"/>
  <c r="H48" i="28"/>
  <c r="W47" i="28"/>
  <c r="Y47" i="28" s="1"/>
  <c r="V47" i="28"/>
  <c r="X47" i="28" s="1"/>
  <c r="I47" i="28"/>
  <c r="H47" i="28"/>
  <c r="Y46" i="28"/>
  <c r="X46" i="28"/>
  <c r="W46" i="28"/>
  <c r="V46" i="28"/>
  <c r="U46" i="28"/>
  <c r="T46" i="28"/>
  <c r="Q46" i="28"/>
  <c r="P46" i="28"/>
  <c r="I46" i="28"/>
  <c r="H46" i="28"/>
  <c r="W45" i="28"/>
  <c r="Y45" i="28" s="1"/>
  <c r="V45" i="28"/>
  <c r="X45" i="28" s="1"/>
  <c r="M45" i="28"/>
  <c r="L45" i="28"/>
  <c r="L54" i="28" s="1"/>
  <c r="L97" i="28" s="1"/>
  <c r="I45" i="28"/>
  <c r="H45" i="28"/>
  <c r="W44" i="28"/>
  <c r="Y44" i="28" s="1"/>
  <c r="V44" i="28"/>
  <c r="X44" i="28" s="1"/>
  <c r="I44" i="28"/>
  <c r="H44" i="28"/>
  <c r="Y43" i="28"/>
  <c r="X43" i="28"/>
  <c r="W43" i="28"/>
  <c r="V43" i="28"/>
  <c r="I43" i="28"/>
  <c r="H43" i="28"/>
  <c r="W42" i="28"/>
  <c r="Y42" i="28" s="1"/>
  <c r="V42" i="28"/>
  <c r="X42" i="28" s="1"/>
  <c r="I42" i="28"/>
  <c r="H42" i="28"/>
  <c r="Y41" i="28"/>
  <c r="X41" i="28"/>
  <c r="W41" i="28"/>
  <c r="V41" i="28"/>
  <c r="I41" i="28"/>
  <c r="H41" i="28"/>
  <c r="W40" i="28"/>
  <c r="Y40" i="28" s="1"/>
  <c r="V40" i="28"/>
  <c r="X40" i="28" s="1"/>
  <c r="Q40" i="28"/>
  <c r="P40" i="28"/>
  <c r="I40" i="28"/>
  <c r="H40" i="28"/>
  <c r="W39" i="28"/>
  <c r="W54" i="28" s="1"/>
  <c r="V39" i="28"/>
  <c r="X39" i="28" s="1"/>
  <c r="Q39" i="28"/>
  <c r="P39" i="28"/>
  <c r="I39" i="28"/>
  <c r="H39" i="28"/>
  <c r="H54" i="28" s="1"/>
  <c r="H97" i="28" s="1"/>
  <c r="S38" i="28"/>
  <c r="U38" i="28" s="1"/>
  <c r="U96" i="28" s="1"/>
  <c r="R38" i="28"/>
  <c r="O38" i="28"/>
  <c r="Q38" i="28" s="1"/>
  <c r="Q96" i="28" s="1"/>
  <c r="N38" i="28"/>
  <c r="K38" i="28"/>
  <c r="M38" i="28" s="1"/>
  <c r="M96" i="28" s="1"/>
  <c r="J38" i="28"/>
  <c r="G38" i="28"/>
  <c r="I38" i="28" s="1"/>
  <c r="I96" i="28" s="1"/>
  <c r="F38" i="28"/>
  <c r="W37" i="28"/>
  <c r="Y37" i="28" s="1"/>
  <c r="V37" i="28"/>
  <c r="X37" i="28" s="1"/>
  <c r="I37" i="28"/>
  <c r="H37" i="28"/>
  <c r="Y36" i="28"/>
  <c r="X36" i="28"/>
  <c r="W36" i="28"/>
  <c r="V36" i="28"/>
  <c r="Q36" i="28"/>
  <c r="P36" i="28"/>
  <c r="I36" i="28"/>
  <c r="H36" i="28"/>
  <c r="Y35" i="28"/>
  <c r="X35" i="28"/>
  <c r="W35" i="28"/>
  <c r="V35" i="28"/>
  <c r="I35" i="28"/>
  <c r="H35" i="28"/>
  <c r="W34" i="28"/>
  <c r="Y34" i="28" s="1"/>
  <c r="V34" i="28"/>
  <c r="X34" i="28" s="1"/>
  <c r="Q34" i="28"/>
  <c r="P34" i="28"/>
  <c r="I34" i="28"/>
  <c r="H34" i="28"/>
  <c r="W33" i="28"/>
  <c r="Y33" i="28" s="1"/>
  <c r="V33" i="28"/>
  <c r="X33" i="28" s="1"/>
  <c r="M33" i="28"/>
  <c r="L33" i="28"/>
  <c r="I33" i="28"/>
  <c r="H33" i="28"/>
  <c r="W32" i="28"/>
  <c r="Y32" i="28" s="1"/>
  <c r="V32" i="28"/>
  <c r="X32" i="28" s="1"/>
  <c r="M32" i="28"/>
  <c r="L32" i="28"/>
  <c r="I32" i="28"/>
  <c r="H32" i="28"/>
  <c r="W31" i="28"/>
  <c r="Y31" i="28" s="1"/>
  <c r="V31" i="28"/>
  <c r="X31" i="28" s="1"/>
  <c r="U31" i="28"/>
  <c r="T31" i="28"/>
  <c r="T38" i="28" s="1"/>
  <c r="M31" i="28"/>
  <c r="L31" i="28"/>
  <c r="I31" i="28"/>
  <c r="H31" i="28"/>
  <c r="Y30" i="28"/>
  <c r="X30" i="28"/>
  <c r="W30" i="28"/>
  <c r="V30" i="28"/>
  <c r="I30" i="28"/>
  <c r="H30" i="28"/>
  <c r="W29" i="28"/>
  <c r="Y29" i="28" s="1"/>
  <c r="V29" i="28"/>
  <c r="X29" i="28" s="1"/>
  <c r="M29" i="28"/>
  <c r="L29" i="28"/>
  <c r="I29" i="28"/>
  <c r="H29" i="28"/>
  <c r="W28" i="28"/>
  <c r="Y28" i="28" s="1"/>
  <c r="V28" i="28"/>
  <c r="X28" i="28" s="1"/>
  <c r="M28" i="28"/>
  <c r="L28" i="28"/>
  <c r="Y27" i="28"/>
  <c r="X27" i="28"/>
  <c r="W27" i="28"/>
  <c r="V27" i="28"/>
  <c r="I27" i="28"/>
  <c r="H27" i="28"/>
  <c r="W26" i="28"/>
  <c r="Y26" i="28" s="1"/>
  <c r="V26" i="28"/>
  <c r="X26" i="28" s="1"/>
  <c r="Q26" i="28"/>
  <c r="P26" i="28"/>
  <c r="I26" i="28"/>
  <c r="H26" i="28"/>
  <c r="W25" i="28"/>
  <c r="Y25" i="28" s="1"/>
  <c r="V25" i="28"/>
  <c r="X25" i="28" s="1"/>
  <c r="I25" i="28"/>
  <c r="H25" i="28"/>
  <c r="Y24" i="28"/>
  <c r="X24" i="28"/>
  <c r="W24" i="28"/>
  <c r="V24" i="28"/>
  <c r="Q24" i="28"/>
  <c r="P24" i="28"/>
  <c r="I24" i="28"/>
  <c r="H24" i="28"/>
  <c r="Y23" i="28"/>
  <c r="X23" i="28"/>
  <c r="W23" i="28"/>
  <c r="V23" i="28"/>
  <c r="Q23" i="28"/>
  <c r="P23" i="28"/>
  <c r="I23" i="28"/>
  <c r="H23" i="28"/>
  <c r="Y22" i="28"/>
  <c r="X22" i="28"/>
  <c r="W22" i="28"/>
  <c r="V22" i="28"/>
  <c r="I22" i="28"/>
  <c r="H22" i="28"/>
  <c r="W21" i="28"/>
  <c r="Y21" i="28" s="1"/>
  <c r="V21" i="28"/>
  <c r="X21" i="28" s="1"/>
  <c r="I21" i="28"/>
  <c r="H21" i="28"/>
  <c r="Y20" i="28"/>
  <c r="X20" i="28"/>
  <c r="W20" i="28"/>
  <c r="V20" i="28"/>
  <c r="I20" i="28"/>
  <c r="H20" i="28"/>
  <c r="W19" i="28"/>
  <c r="Y19" i="28" s="1"/>
  <c r="V19" i="28"/>
  <c r="X19" i="28" s="1"/>
  <c r="Q19" i="28"/>
  <c r="P19" i="28"/>
  <c r="Y18" i="28"/>
  <c r="X18" i="28"/>
  <c r="W18" i="28"/>
  <c r="V18" i="28"/>
  <c r="Q18" i="28"/>
  <c r="P18" i="28"/>
  <c r="I18" i="28"/>
  <c r="H18" i="28"/>
  <c r="Y17" i="28"/>
  <c r="X17" i="28"/>
  <c r="W17" i="28"/>
  <c r="V17" i="28"/>
  <c r="I17" i="28"/>
  <c r="H17" i="28"/>
  <c r="W16" i="28"/>
  <c r="Y16" i="28" s="1"/>
  <c r="V16" i="28"/>
  <c r="X16" i="28" s="1"/>
  <c r="I16" i="28"/>
  <c r="H16" i="28"/>
  <c r="Y15" i="28"/>
  <c r="X15" i="28"/>
  <c r="W15" i="28"/>
  <c r="V15" i="28"/>
  <c r="I15" i="28"/>
  <c r="H15" i="28"/>
  <c r="W14" i="28"/>
  <c r="Y14" i="28" s="1"/>
  <c r="V14" i="28"/>
  <c r="X14" i="28" s="1"/>
  <c r="M14" i="28"/>
  <c r="L14" i="28"/>
  <c r="I14" i="28"/>
  <c r="H14" i="28"/>
  <c r="W13" i="28"/>
  <c r="Y13" i="28" s="1"/>
  <c r="V13" i="28"/>
  <c r="X13" i="28" s="1"/>
  <c r="Q13" i="28"/>
  <c r="P13" i="28"/>
  <c r="I13" i="28"/>
  <c r="H13" i="28"/>
  <c r="W12" i="28"/>
  <c r="Y12" i="28" s="1"/>
  <c r="V12" i="28"/>
  <c r="X12" i="28" s="1"/>
  <c r="I12" i="28"/>
  <c r="H12" i="28"/>
  <c r="Y11" i="28"/>
  <c r="X11" i="28"/>
  <c r="W11" i="28"/>
  <c r="V11" i="28"/>
  <c r="Q11" i="28"/>
  <c r="P11" i="28"/>
  <c r="W10" i="28"/>
  <c r="Y10" i="28" s="1"/>
  <c r="V10" i="28"/>
  <c r="X10" i="28" s="1"/>
  <c r="M10" i="28"/>
  <c r="L10" i="28"/>
  <c r="I10" i="28"/>
  <c r="H10" i="28"/>
  <c r="W9" i="28"/>
  <c r="W38" i="28" s="1"/>
  <c r="V9" i="28"/>
  <c r="X9" i="28" s="1"/>
  <c r="Q9" i="28"/>
  <c r="P9" i="28"/>
  <c r="P38" i="28" s="1"/>
  <c r="M9" i="28"/>
  <c r="L9" i="28"/>
  <c r="I9" i="28"/>
  <c r="H9" i="28"/>
  <c r="Y8" i="28"/>
  <c r="X8" i="28"/>
  <c r="W8" i="28"/>
  <c r="V8" i="28"/>
  <c r="V38" i="28" s="1"/>
  <c r="I8" i="28"/>
  <c r="H8" i="28"/>
  <c r="K125" i="27"/>
  <c r="M125" i="27" s="1"/>
  <c r="J125" i="27"/>
  <c r="G125" i="27"/>
  <c r="I125" i="27" s="1"/>
  <c r="F125" i="27"/>
  <c r="M124" i="27"/>
  <c r="L124" i="27"/>
  <c r="I124" i="27"/>
  <c r="H124" i="27"/>
  <c r="M123" i="27"/>
  <c r="L123" i="27"/>
  <c r="I123" i="27"/>
  <c r="H123" i="27"/>
  <c r="M122" i="27"/>
  <c r="L122" i="27"/>
  <c r="I122" i="27"/>
  <c r="H122" i="27"/>
  <c r="M121" i="27"/>
  <c r="L121" i="27"/>
  <c r="L125" i="27" s="1"/>
  <c r="I121" i="27"/>
  <c r="H121" i="27"/>
  <c r="H125" i="27" s="1"/>
  <c r="O85" i="27"/>
  <c r="O99" i="27" s="1"/>
  <c r="N85" i="27"/>
  <c r="N99" i="27" s="1"/>
  <c r="K85" i="27"/>
  <c r="K99" i="27" s="1"/>
  <c r="J85" i="27"/>
  <c r="L85" i="27" s="1"/>
  <c r="L99" i="27" s="1"/>
  <c r="G85" i="27"/>
  <c r="G99" i="27" s="1"/>
  <c r="F85" i="27"/>
  <c r="F99" i="27" s="1"/>
  <c r="W84" i="27"/>
  <c r="Y84" i="27" s="1"/>
  <c r="V84" i="27"/>
  <c r="X84" i="27" s="1"/>
  <c r="Q84" i="27"/>
  <c r="P84" i="27"/>
  <c r="I84" i="27"/>
  <c r="H84" i="27"/>
  <c r="W83" i="27"/>
  <c r="Y83" i="27" s="1"/>
  <c r="V83" i="27"/>
  <c r="X83" i="27" s="1"/>
  <c r="Q83" i="27"/>
  <c r="P83" i="27"/>
  <c r="I83" i="27"/>
  <c r="H83" i="27"/>
  <c r="W82" i="27"/>
  <c r="Y82" i="27" s="1"/>
  <c r="V82" i="27"/>
  <c r="X82" i="27" s="1"/>
  <c r="I82" i="27"/>
  <c r="H82" i="27"/>
  <c r="Y81" i="27"/>
  <c r="X81" i="27"/>
  <c r="W81" i="27"/>
  <c r="V81" i="27"/>
  <c r="I81" i="27"/>
  <c r="H81" i="27"/>
  <c r="W80" i="27"/>
  <c r="Y80" i="27" s="1"/>
  <c r="V80" i="27"/>
  <c r="X80" i="27" s="1"/>
  <c r="I80" i="27"/>
  <c r="H80" i="27"/>
  <c r="Y79" i="27"/>
  <c r="X79" i="27"/>
  <c r="W79" i="27"/>
  <c r="V79" i="27"/>
  <c r="I79" i="27"/>
  <c r="H79" i="27"/>
  <c r="W78" i="27"/>
  <c r="Y78" i="27" s="1"/>
  <c r="V78" i="27"/>
  <c r="X78" i="27" s="1"/>
  <c r="Q78" i="27"/>
  <c r="P78" i="27"/>
  <c r="M78" i="27"/>
  <c r="L78" i="27"/>
  <c r="I78" i="27"/>
  <c r="H78" i="27"/>
  <c r="Y77" i="27"/>
  <c r="X77" i="27"/>
  <c r="W77" i="27"/>
  <c r="V77" i="27"/>
  <c r="Q77" i="27"/>
  <c r="P77" i="27"/>
  <c r="I77" i="27"/>
  <c r="H77" i="27"/>
  <c r="Y76" i="27"/>
  <c r="X76" i="27"/>
  <c r="W76" i="27"/>
  <c r="V76" i="27"/>
  <c r="Q76" i="27"/>
  <c r="P76" i="27"/>
  <c r="I76" i="27"/>
  <c r="H76" i="27"/>
  <c r="Y75" i="27"/>
  <c r="X75" i="27"/>
  <c r="W75" i="27"/>
  <c r="V75" i="27"/>
  <c r="Q75" i="27"/>
  <c r="P75" i="27"/>
  <c r="M75" i="27"/>
  <c r="L75" i="27"/>
  <c r="I75" i="27"/>
  <c r="H75" i="27"/>
  <c r="W74" i="27"/>
  <c r="Y74" i="27" s="1"/>
  <c r="V74" i="27"/>
  <c r="X74" i="27" s="1"/>
  <c r="I74" i="27"/>
  <c r="H74" i="27"/>
  <c r="Y73" i="27"/>
  <c r="X73" i="27"/>
  <c r="W73" i="27"/>
  <c r="V73" i="27"/>
  <c r="M73" i="27"/>
  <c r="L73" i="27"/>
  <c r="I73" i="27"/>
  <c r="H73" i="27"/>
  <c r="Y72" i="27"/>
  <c r="X72" i="27"/>
  <c r="W72" i="27"/>
  <c r="V72" i="27"/>
  <c r="I72" i="27"/>
  <c r="H72" i="27"/>
  <c r="W71" i="27"/>
  <c r="W85" i="27" s="1"/>
  <c r="V71" i="27"/>
  <c r="X71" i="27" s="1"/>
  <c r="Q71" i="27"/>
  <c r="P71" i="27"/>
  <c r="P85" i="27" s="1"/>
  <c r="P99" i="27" s="1"/>
  <c r="I71" i="27"/>
  <c r="H71" i="27"/>
  <c r="H85" i="27" s="1"/>
  <c r="H99" i="27" s="1"/>
  <c r="O70" i="27"/>
  <c r="O98" i="27" s="1"/>
  <c r="N70" i="27"/>
  <c r="N98" i="27" s="1"/>
  <c r="K70" i="27"/>
  <c r="K98" i="27" s="1"/>
  <c r="J70" i="27"/>
  <c r="L70" i="27" s="1"/>
  <c r="L98" i="27" s="1"/>
  <c r="G70" i="27"/>
  <c r="G98" i="27" s="1"/>
  <c r="F70" i="27"/>
  <c r="F98" i="27" s="1"/>
  <c r="W69" i="27"/>
  <c r="Y69" i="27" s="1"/>
  <c r="V69" i="27"/>
  <c r="X69" i="27" s="1"/>
  <c r="Q69" i="27"/>
  <c r="P69" i="27"/>
  <c r="I69" i="27"/>
  <c r="H69" i="27"/>
  <c r="W68" i="27"/>
  <c r="Y68" i="27" s="1"/>
  <c r="V68" i="27"/>
  <c r="X68" i="27" s="1"/>
  <c r="Q68" i="27"/>
  <c r="P68" i="27"/>
  <c r="I68" i="27"/>
  <c r="H68" i="27"/>
  <c r="W67" i="27"/>
  <c r="Y67" i="27" s="1"/>
  <c r="V67" i="27"/>
  <c r="X67" i="27" s="1"/>
  <c r="Q67" i="27"/>
  <c r="P67" i="27"/>
  <c r="I67" i="27"/>
  <c r="H67" i="27"/>
  <c r="W66" i="27"/>
  <c r="Y66" i="27" s="1"/>
  <c r="V66" i="27"/>
  <c r="X66" i="27" s="1"/>
  <c r="Q66" i="27"/>
  <c r="P66" i="27"/>
  <c r="I66" i="27"/>
  <c r="H66" i="27"/>
  <c r="W65" i="27"/>
  <c r="Y65" i="27" s="1"/>
  <c r="V65" i="27"/>
  <c r="X65" i="27" s="1"/>
  <c r="I65" i="27"/>
  <c r="H65" i="27"/>
  <c r="Y64" i="27"/>
  <c r="X64" i="27"/>
  <c r="W64" i="27"/>
  <c r="V64" i="27"/>
  <c r="I64" i="27"/>
  <c r="H64" i="27"/>
  <c r="W63" i="27"/>
  <c r="Y63" i="27" s="1"/>
  <c r="V63" i="27"/>
  <c r="X63" i="27" s="1"/>
  <c r="Q63" i="27"/>
  <c r="P63" i="27"/>
  <c r="I63" i="27"/>
  <c r="H63" i="27"/>
  <c r="W62" i="27"/>
  <c r="Y62" i="27" s="1"/>
  <c r="V62" i="27"/>
  <c r="X62" i="27" s="1"/>
  <c r="M62" i="27"/>
  <c r="L62" i="27"/>
  <c r="I62" i="27"/>
  <c r="H62" i="27"/>
  <c r="W61" i="27"/>
  <c r="Y61" i="27" s="1"/>
  <c r="V61" i="27"/>
  <c r="X61" i="27" s="1"/>
  <c r="I61" i="27"/>
  <c r="H61" i="27"/>
  <c r="Y60" i="27"/>
  <c r="X60" i="27"/>
  <c r="W60" i="27"/>
  <c r="V60" i="27"/>
  <c r="I60" i="27"/>
  <c r="H60" i="27"/>
  <c r="W59" i="27"/>
  <c r="Y59" i="27" s="1"/>
  <c r="V59" i="27"/>
  <c r="X59" i="27" s="1"/>
  <c r="Q59" i="27"/>
  <c r="P59" i="27"/>
  <c r="I59" i="27"/>
  <c r="H59" i="27"/>
  <c r="W58" i="27"/>
  <c r="W70" i="27" s="1"/>
  <c r="V58" i="27"/>
  <c r="X58" i="27" s="1"/>
  <c r="I58" i="27"/>
  <c r="H58" i="27"/>
  <c r="Y57" i="27"/>
  <c r="X57" i="27"/>
  <c r="W57" i="27"/>
  <c r="V57" i="27"/>
  <c r="Q57" i="27"/>
  <c r="P57" i="27"/>
  <c r="P70" i="27" s="1"/>
  <c r="P98" i="27" s="1"/>
  <c r="I57" i="27"/>
  <c r="H57" i="27"/>
  <c r="Y56" i="27"/>
  <c r="X56" i="27"/>
  <c r="W56" i="27"/>
  <c r="V56" i="27"/>
  <c r="M56" i="27"/>
  <c r="L56" i="27"/>
  <c r="I56" i="27"/>
  <c r="H56" i="27"/>
  <c r="Y55" i="27"/>
  <c r="X55" i="27"/>
  <c r="X70" i="27" s="1"/>
  <c r="X98" i="27" s="1"/>
  <c r="W55" i="27"/>
  <c r="V55" i="27"/>
  <c r="V70" i="27" s="1"/>
  <c r="V98" i="27" s="1"/>
  <c r="Q55" i="27"/>
  <c r="M55" i="27"/>
  <c r="L55" i="27"/>
  <c r="I55" i="27"/>
  <c r="H55" i="27"/>
  <c r="H70" i="27" s="1"/>
  <c r="H98" i="27" s="1"/>
  <c r="S54" i="27"/>
  <c r="S97" i="27" s="1"/>
  <c r="R54" i="27"/>
  <c r="O54" i="27"/>
  <c r="O97" i="27" s="1"/>
  <c r="N54" i="27"/>
  <c r="K54" i="27"/>
  <c r="K97" i="27" s="1"/>
  <c r="J54" i="27"/>
  <c r="G54" i="27"/>
  <c r="G97" i="27" s="1"/>
  <c r="F54" i="27"/>
  <c r="W53" i="27"/>
  <c r="V53" i="27"/>
  <c r="I53" i="27"/>
  <c r="H53" i="27"/>
  <c r="X52" i="27"/>
  <c r="W52" i="27"/>
  <c r="Y52" i="27" s="1"/>
  <c r="V52" i="27"/>
  <c r="Q52" i="27"/>
  <c r="P52" i="27"/>
  <c r="M52" i="27"/>
  <c r="L52" i="27"/>
  <c r="I52" i="27"/>
  <c r="H52" i="27"/>
  <c r="W51" i="27"/>
  <c r="V51" i="27"/>
  <c r="Q51" i="27"/>
  <c r="P51" i="27"/>
  <c r="M51" i="27"/>
  <c r="L51" i="27"/>
  <c r="I51" i="27"/>
  <c r="H51" i="27"/>
  <c r="X50" i="27"/>
  <c r="W50" i="27"/>
  <c r="Y50" i="27" s="1"/>
  <c r="V50" i="27"/>
  <c r="Q50" i="27"/>
  <c r="P50" i="27"/>
  <c r="I50" i="27"/>
  <c r="H50" i="27"/>
  <c r="X49" i="27"/>
  <c r="W49" i="27"/>
  <c r="Y49" i="27" s="1"/>
  <c r="V49" i="27"/>
  <c r="M49" i="27"/>
  <c r="L49" i="27"/>
  <c r="I49" i="27"/>
  <c r="H49" i="27"/>
  <c r="X48" i="27"/>
  <c r="W48" i="27"/>
  <c r="Y48" i="27" s="1"/>
  <c r="V48" i="27"/>
  <c r="I48" i="27"/>
  <c r="H48" i="27"/>
  <c r="W47" i="27"/>
  <c r="V47" i="27"/>
  <c r="I47" i="27"/>
  <c r="H47" i="27"/>
  <c r="X46" i="27"/>
  <c r="W46" i="27"/>
  <c r="Y46" i="27" s="1"/>
  <c r="V46" i="27"/>
  <c r="U46" i="27"/>
  <c r="T46" i="27"/>
  <c r="Q46" i="27"/>
  <c r="P46" i="27"/>
  <c r="I46" i="27"/>
  <c r="H46" i="27"/>
  <c r="W45" i="27"/>
  <c r="V45" i="27"/>
  <c r="M45" i="27"/>
  <c r="L45" i="27"/>
  <c r="L54" i="27" s="1"/>
  <c r="L97" i="27" s="1"/>
  <c r="I45" i="27"/>
  <c r="H45" i="27"/>
  <c r="W44" i="27"/>
  <c r="V44" i="27"/>
  <c r="I44" i="27"/>
  <c r="H44" i="27"/>
  <c r="X43" i="27"/>
  <c r="W43" i="27"/>
  <c r="Y43" i="27" s="1"/>
  <c r="V43" i="27"/>
  <c r="I43" i="27"/>
  <c r="H43" i="27"/>
  <c r="W42" i="27"/>
  <c r="V42" i="27"/>
  <c r="I42" i="27"/>
  <c r="H42" i="27"/>
  <c r="W41" i="27"/>
  <c r="V41" i="27"/>
  <c r="I41" i="27"/>
  <c r="H41" i="27"/>
  <c r="Y40" i="27"/>
  <c r="W40" i="27"/>
  <c r="V40" i="27"/>
  <c r="X40" i="27" s="1"/>
  <c r="Q40" i="27"/>
  <c r="P40" i="27"/>
  <c r="I40" i="27"/>
  <c r="H40" i="27"/>
  <c r="Y39" i="27"/>
  <c r="W39" i="27"/>
  <c r="W54" i="27" s="1"/>
  <c r="V39" i="27"/>
  <c r="Q39" i="27"/>
  <c r="P39" i="27"/>
  <c r="I39" i="27"/>
  <c r="H39" i="27"/>
  <c r="U38" i="27"/>
  <c r="U96" i="27" s="1"/>
  <c r="U250" i="2" s="1"/>
  <c r="AR33" i="2" s="1"/>
  <c r="S38" i="27"/>
  <c r="S96" i="27" s="1"/>
  <c r="R38" i="27"/>
  <c r="Q38" i="27"/>
  <c r="Q96" i="27" s="1"/>
  <c r="O38" i="27"/>
  <c r="O96" i="27" s="1"/>
  <c r="O250" i="2" s="1"/>
  <c r="AL33" i="2" s="1"/>
  <c r="N38" i="27"/>
  <c r="K38" i="27"/>
  <c r="J38" i="27"/>
  <c r="G38" i="27"/>
  <c r="I38" i="27" s="1"/>
  <c r="I96" i="27" s="1"/>
  <c r="I250" i="2" s="1"/>
  <c r="AF33" i="2" s="1"/>
  <c r="F38" i="27"/>
  <c r="Y37" i="27"/>
  <c r="W37" i="27"/>
  <c r="V37" i="27"/>
  <c r="X37" i="27" s="1"/>
  <c r="I37" i="27"/>
  <c r="H37" i="27"/>
  <c r="W36" i="27"/>
  <c r="X36" i="27" s="1"/>
  <c r="V36" i="27"/>
  <c r="Q36" i="27"/>
  <c r="P36" i="27"/>
  <c r="I36" i="27"/>
  <c r="H36" i="27"/>
  <c r="W35" i="27"/>
  <c r="X35" i="27" s="1"/>
  <c r="V35" i="27"/>
  <c r="I35" i="27"/>
  <c r="H35" i="27"/>
  <c r="W34" i="27"/>
  <c r="Y34" i="27" s="1"/>
  <c r="V34" i="27"/>
  <c r="Q34" i="27"/>
  <c r="P34" i="27"/>
  <c r="I34" i="27"/>
  <c r="H34" i="27"/>
  <c r="W33" i="27"/>
  <c r="V33" i="27"/>
  <c r="X33" i="27" s="1"/>
  <c r="M33" i="27"/>
  <c r="L33" i="27"/>
  <c r="I33" i="27"/>
  <c r="H33" i="27"/>
  <c r="W32" i="27"/>
  <c r="Y32" i="27" s="1"/>
  <c r="V32" i="27"/>
  <c r="X32" i="27" s="1"/>
  <c r="M32" i="27"/>
  <c r="L32" i="27"/>
  <c r="I32" i="27"/>
  <c r="H32" i="27"/>
  <c r="Y31" i="27"/>
  <c r="W31" i="27"/>
  <c r="V31" i="27"/>
  <c r="X31" i="27" s="1"/>
  <c r="U31" i="27"/>
  <c r="T31" i="27"/>
  <c r="T38" i="27" s="1"/>
  <c r="M31" i="27"/>
  <c r="L31" i="27"/>
  <c r="I31" i="27"/>
  <c r="H31" i="27"/>
  <c r="W30" i="27"/>
  <c r="X30" i="27" s="1"/>
  <c r="V30" i="27"/>
  <c r="I30" i="27"/>
  <c r="H30" i="27"/>
  <c r="W29" i="27"/>
  <c r="Y29" i="27" s="1"/>
  <c r="V29" i="27"/>
  <c r="M29" i="27"/>
  <c r="L29" i="27"/>
  <c r="I29" i="27"/>
  <c r="H29" i="27"/>
  <c r="W28" i="27"/>
  <c r="V28" i="27"/>
  <c r="X28" i="27" s="1"/>
  <c r="M28" i="27"/>
  <c r="L28" i="27"/>
  <c r="Y27" i="27"/>
  <c r="X27" i="27"/>
  <c r="W27" i="27"/>
  <c r="V27" i="27"/>
  <c r="I27" i="27"/>
  <c r="H27" i="27"/>
  <c r="W26" i="27"/>
  <c r="Y26" i="27" s="1"/>
  <c r="V26" i="27"/>
  <c r="X26" i="27" s="1"/>
  <c r="Q26" i="27"/>
  <c r="P26" i="27"/>
  <c r="I26" i="27"/>
  <c r="H26" i="27"/>
  <c r="Y25" i="27"/>
  <c r="W25" i="27"/>
  <c r="V25" i="27"/>
  <c r="X25" i="27" s="1"/>
  <c r="I25" i="27"/>
  <c r="H25" i="27"/>
  <c r="W24" i="27"/>
  <c r="X24" i="27" s="1"/>
  <c r="V24" i="27"/>
  <c r="Q24" i="27"/>
  <c r="P24" i="27"/>
  <c r="I24" i="27"/>
  <c r="H24" i="27"/>
  <c r="W23" i="27"/>
  <c r="X23" i="27" s="1"/>
  <c r="V23" i="27"/>
  <c r="Q23" i="27"/>
  <c r="P23" i="27"/>
  <c r="I23" i="27"/>
  <c r="H23" i="27"/>
  <c r="W22" i="27"/>
  <c r="X22" i="27" s="1"/>
  <c r="V22" i="27"/>
  <c r="I22" i="27"/>
  <c r="H22" i="27"/>
  <c r="W21" i="27"/>
  <c r="Y21" i="27" s="1"/>
  <c r="V21" i="27"/>
  <c r="I21" i="27"/>
  <c r="H21" i="27"/>
  <c r="Y20" i="27"/>
  <c r="W20" i="27"/>
  <c r="X20" i="27" s="1"/>
  <c r="V20" i="27"/>
  <c r="I20" i="27"/>
  <c r="H20" i="27"/>
  <c r="W19" i="27"/>
  <c r="Y19" i="27" s="1"/>
  <c r="V19" i="27"/>
  <c r="X19" i="27" s="1"/>
  <c r="Q19" i="27"/>
  <c r="P19" i="27"/>
  <c r="Y18" i="27"/>
  <c r="X18" i="27"/>
  <c r="W18" i="27"/>
  <c r="V18" i="27"/>
  <c r="Q18" i="27"/>
  <c r="P18" i="27"/>
  <c r="I18" i="27"/>
  <c r="H18" i="27"/>
  <c r="Y17" i="27"/>
  <c r="X17" i="27"/>
  <c r="W17" i="27"/>
  <c r="V17" i="27"/>
  <c r="I17" i="27"/>
  <c r="H17" i="27"/>
  <c r="W16" i="27"/>
  <c r="Y16" i="27" s="1"/>
  <c r="V16" i="27"/>
  <c r="X16" i="27" s="1"/>
  <c r="I16" i="27"/>
  <c r="H16" i="27"/>
  <c r="W15" i="27"/>
  <c r="V15" i="27"/>
  <c r="I15" i="27"/>
  <c r="H15" i="27"/>
  <c r="Y14" i="27"/>
  <c r="W14" i="27"/>
  <c r="V14" i="27"/>
  <c r="X14" i="27" s="1"/>
  <c r="M14" i="27"/>
  <c r="L14" i="27"/>
  <c r="I14" i="27"/>
  <c r="H14" i="27"/>
  <c r="W13" i="27"/>
  <c r="Y13" i="27" s="1"/>
  <c r="V13" i="27"/>
  <c r="Q13" i="27"/>
  <c r="P13" i="27"/>
  <c r="I13" i="27"/>
  <c r="H13" i="27"/>
  <c r="W12" i="27"/>
  <c r="V12" i="27"/>
  <c r="X12" i="27" s="1"/>
  <c r="I12" i="27"/>
  <c r="H12" i="27"/>
  <c r="Y11" i="27"/>
  <c r="X11" i="27"/>
  <c r="W11" i="27"/>
  <c r="V11" i="27"/>
  <c r="Q11" i="27"/>
  <c r="P11" i="27"/>
  <c r="W10" i="27"/>
  <c r="Y10" i="27" s="1"/>
  <c r="V10" i="27"/>
  <c r="X10" i="27" s="1"/>
  <c r="M10" i="27"/>
  <c r="L10" i="27"/>
  <c r="I10" i="27"/>
  <c r="H10" i="27"/>
  <c r="Y9" i="27"/>
  <c r="W9" i="27"/>
  <c r="V9" i="27"/>
  <c r="X9" i="27" s="1"/>
  <c r="Q9" i="27"/>
  <c r="P9" i="27"/>
  <c r="M9" i="27"/>
  <c r="L9" i="27"/>
  <c r="I9" i="27"/>
  <c r="H9" i="27"/>
  <c r="W8" i="27"/>
  <c r="Y8" i="27" s="1"/>
  <c r="V8" i="27"/>
  <c r="I8" i="27"/>
  <c r="H8" i="27"/>
  <c r="K132" i="26"/>
  <c r="M132" i="26" s="1"/>
  <c r="J132" i="26"/>
  <c r="G132" i="26"/>
  <c r="F132" i="26"/>
  <c r="M131" i="26"/>
  <c r="L131" i="26"/>
  <c r="I131" i="26"/>
  <c r="H131" i="26"/>
  <c r="M130" i="26"/>
  <c r="L130" i="26"/>
  <c r="I130" i="26"/>
  <c r="H130" i="26"/>
  <c r="M129" i="26"/>
  <c r="L129" i="26"/>
  <c r="I129" i="26"/>
  <c r="H129" i="26"/>
  <c r="M128" i="26"/>
  <c r="L128" i="26"/>
  <c r="L132" i="26" s="1"/>
  <c r="I128" i="26"/>
  <c r="H128" i="26"/>
  <c r="H132" i="26" s="1"/>
  <c r="S103" i="26"/>
  <c r="O102" i="26"/>
  <c r="O101" i="26"/>
  <c r="S100" i="26"/>
  <c r="O100" i="26"/>
  <c r="K100" i="26"/>
  <c r="G100" i="26"/>
  <c r="W99" i="26"/>
  <c r="S99" i="26"/>
  <c r="O99" i="26"/>
  <c r="K99" i="26"/>
  <c r="G99" i="26"/>
  <c r="S89" i="26"/>
  <c r="K89" i="26"/>
  <c r="O88" i="26"/>
  <c r="Q88" i="26" s="1"/>
  <c r="Q102" i="26" s="1"/>
  <c r="N88" i="26"/>
  <c r="N102" i="26" s="1"/>
  <c r="K88" i="26"/>
  <c r="J88" i="26"/>
  <c r="J102" i="26" s="1"/>
  <c r="G88" i="26"/>
  <c r="I88" i="26" s="1"/>
  <c r="I102" i="26" s="1"/>
  <c r="F88" i="26"/>
  <c r="F102" i="26" s="1"/>
  <c r="W87" i="26"/>
  <c r="V87" i="26"/>
  <c r="Q87" i="26"/>
  <c r="P87" i="26"/>
  <c r="I87" i="26"/>
  <c r="H87" i="26"/>
  <c r="W86" i="26"/>
  <c r="V86" i="26"/>
  <c r="Q86" i="26"/>
  <c r="P86" i="26"/>
  <c r="I86" i="26"/>
  <c r="H86" i="26"/>
  <c r="W85" i="26"/>
  <c r="V85" i="26"/>
  <c r="I85" i="26"/>
  <c r="H85" i="26"/>
  <c r="Y84" i="26"/>
  <c r="W84" i="26"/>
  <c r="V84" i="26"/>
  <c r="X84" i="26" s="1"/>
  <c r="I84" i="26"/>
  <c r="H84" i="26"/>
  <c r="W83" i="26"/>
  <c r="V83" i="26"/>
  <c r="I83" i="26"/>
  <c r="H83" i="26"/>
  <c r="Y82" i="26"/>
  <c r="W82" i="26"/>
  <c r="V82" i="26"/>
  <c r="X82" i="26" s="1"/>
  <c r="I82" i="26"/>
  <c r="H82" i="26"/>
  <c r="W81" i="26"/>
  <c r="V81" i="26"/>
  <c r="Q81" i="26"/>
  <c r="P81" i="26"/>
  <c r="M81" i="26"/>
  <c r="L81" i="26"/>
  <c r="I81" i="26"/>
  <c r="H81" i="26"/>
  <c r="Y80" i="26"/>
  <c r="W80" i="26"/>
  <c r="V80" i="26"/>
  <c r="X80" i="26" s="1"/>
  <c r="Q80" i="26"/>
  <c r="P80" i="26"/>
  <c r="I80" i="26"/>
  <c r="H80" i="26"/>
  <c r="Y79" i="26"/>
  <c r="W79" i="26"/>
  <c r="V79" i="26"/>
  <c r="X79" i="26" s="1"/>
  <c r="Q79" i="26"/>
  <c r="P79" i="26"/>
  <c r="I79" i="26"/>
  <c r="H79" i="26"/>
  <c r="Y78" i="26"/>
  <c r="W78" i="26"/>
  <c r="V78" i="26"/>
  <c r="X78" i="26" s="1"/>
  <c r="Q78" i="26"/>
  <c r="P78" i="26"/>
  <c r="M78" i="26"/>
  <c r="L78" i="26"/>
  <c r="I78" i="26"/>
  <c r="H78" i="26"/>
  <c r="W77" i="26"/>
  <c r="V77" i="26"/>
  <c r="I77" i="26"/>
  <c r="H77" i="26"/>
  <c r="Y76" i="26"/>
  <c r="W76" i="26"/>
  <c r="V76" i="26"/>
  <c r="X76" i="26" s="1"/>
  <c r="M76" i="26"/>
  <c r="L76" i="26"/>
  <c r="I76" i="26"/>
  <c r="H76" i="26"/>
  <c r="Y75" i="26"/>
  <c r="W75" i="26"/>
  <c r="V75" i="26"/>
  <c r="X75" i="26" s="1"/>
  <c r="I75" i="26"/>
  <c r="H75" i="26"/>
  <c r="W74" i="26"/>
  <c r="V74" i="26"/>
  <c r="V88" i="26" s="1"/>
  <c r="V102" i="26" s="1"/>
  <c r="Q74" i="26"/>
  <c r="P74" i="26"/>
  <c r="P88" i="26" s="1"/>
  <c r="P102" i="26" s="1"/>
  <c r="I74" i="26"/>
  <c r="H74" i="26"/>
  <c r="H88" i="26" s="1"/>
  <c r="H102" i="26" s="1"/>
  <c r="O73" i="26"/>
  <c r="Q73" i="26" s="1"/>
  <c r="Q101" i="26" s="1"/>
  <c r="N73" i="26"/>
  <c r="N101" i="26" s="1"/>
  <c r="K73" i="26"/>
  <c r="J73" i="26"/>
  <c r="J101" i="26" s="1"/>
  <c r="G73" i="26"/>
  <c r="I73" i="26" s="1"/>
  <c r="I101" i="26" s="1"/>
  <c r="F73" i="26"/>
  <c r="F101" i="26" s="1"/>
  <c r="W72" i="26"/>
  <c r="V72" i="26"/>
  <c r="Q72" i="26"/>
  <c r="P72" i="26"/>
  <c r="I72" i="26"/>
  <c r="H72" i="26"/>
  <c r="W71" i="26"/>
  <c r="V71" i="26"/>
  <c r="Q71" i="26"/>
  <c r="P71" i="26"/>
  <c r="I71" i="26"/>
  <c r="H71" i="26"/>
  <c r="W70" i="26"/>
  <c r="V70" i="26"/>
  <c r="Q70" i="26"/>
  <c r="P70" i="26"/>
  <c r="I70" i="26"/>
  <c r="H70" i="26"/>
  <c r="W69" i="26"/>
  <c r="V69" i="26"/>
  <c r="Q69" i="26"/>
  <c r="P69" i="26"/>
  <c r="I69" i="26"/>
  <c r="H69" i="26"/>
  <c r="W68" i="26"/>
  <c r="V68" i="26"/>
  <c r="I68" i="26"/>
  <c r="H68" i="26"/>
  <c r="Y67" i="26"/>
  <c r="W67" i="26"/>
  <c r="V67" i="26"/>
  <c r="X67" i="26" s="1"/>
  <c r="I67" i="26"/>
  <c r="H67" i="26"/>
  <c r="W66" i="26"/>
  <c r="V66" i="26"/>
  <c r="Q66" i="26"/>
  <c r="P66" i="26"/>
  <c r="I66" i="26"/>
  <c r="H66" i="26"/>
  <c r="W65" i="26"/>
  <c r="V65" i="26"/>
  <c r="M65" i="26"/>
  <c r="L65" i="26"/>
  <c r="I65" i="26"/>
  <c r="H65" i="26"/>
  <c r="W64" i="26"/>
  <c r="V64" i="26"/>
  <c r="I64" i="26"/>
  <c r="H64" i="26"/>
  <c r="Y63" i="26"/>
  <c r="W63" i="26"/>
  <c r="V63" i="26"/>
  <c r="X63" i="26" s="1"/>
  <c r="I63" i="26"/>
  <c r="H63" i="26"/>
  <c r="W62" i="26"/>
  <c r="V62" i="26"/>
  <c r="Q62" i="26"/>
  <c r="P62" i="26"/>
  <c r="I62" i="26"/>
  <c r="H62" i="26"/>
  <c r="W61" i="26"/>
  <c r="V61" i="26"/>
  <c r="I61" i="26"/>
  <c r="H61" i="26"/>
  <c r="Y60" i="26"/>
  <c r="W60" i="26"/>
  <c r="V60" i="26"/>
  <c r="X60" i="26" s="1"/>
  <c r="Q60" i="26"/>
  <c r="P60" i="26"/>
  <c r="P73" i="26" s="1"/>
  <c r="P101" i="26" s="1"/>
  <c r="I60" i="26"/>
  <c r="H60" i="26"/>
  <c r="Y59" i="26"/>
  <c r="W59" i="26"/>
  <c r="V59" i="26"/>
  <c r="X59" i="26" s="1"/>
  <c r="M59" i="26"/>
  <c r="L59" i="26"/>
  <c r="I59" i="26"/>
  <c r="H59" i="26"/>
  <c r="Y58" i="26"/>
  <c r="W58" i="26"/>
  <c r="V58" i="26"/>
  <c r="V73" i="26" s="1"/>
  <c r="V101" i="26" s="1"/>
  <c r="Q58" i="26"/>
  <c r="M58" i="26"/>
  <c r="L58" i="26"/>
  <c r="I58" i="26"/>
  <c r="H58" i="26"/>
  <c r="H73" i="26" s="1"/>
  <c r="H101" i="26" s="1"/>
  <c r="S57" i="26"/>
  <c r="R57" i="26"/>
  <c r="O57" i="26"/>
  <c r="Q57" i="26" s="1"/>
  <c r="Q100" i="26" s="1"/>
  <c r="N57" i="26"/>
  <c r="K57" i="26"/>
  <c r="J57" i="26"/>
  <c r="J100" i="26" s="1"/>
  <c r="G57" i="26"/>
  <c r="I57" i="26" s="1"/>
  <c r="I100" i="26" s="1"/>
  <c r="F57" i="26"/>
  <c r="F100" i="26" s="1"/>
  <c r="W56" i="26"/>
  <c r="V56" i="26"/>
  <c r="X56" i="26" s="1"/>
  <c r="I56" i="26"/>
  <c r="H56" i="26"/>
  <c r="Y55" i="26"/>
  <c r="X55" i="26"/>
  <c r="W55" i="26"/>
  <c r="V55" i="26"/>
  <c r="Q55" i="26"/>
  <c r="P55" i="26"/>
  <c r="M55" i="26"/>
  <c r="L55" i="26"/>
  <c r="I55" i="26"/>
  <c r="H55" i="26"/>
  <c r="W54" i="26"/>
  <c r="Y54" i="26" s="1"/>
  <c r="V54" i="26"/>
  <c r="X54" i="26" s="1"/>
  <c r="Q54" i="26"/>
  <c r="P54" i="26"/>
  <c r="M54" i="26"/>
  <c r="L54" i="26"/>
  <c r="I54" i="26"/>
  <c r="H54" i="26"/>
  <c r="Y53" i="26"/>
  <c r="X53" i="26"/>
  <c r="W53" i="26"/>
  <c r="V53" i="26"/>
  <c r="Q53" i="26"/>
  <c r="P53" i="26"/>
  <c r="I53" i="26"/>
  <c r="H53" i="26"/>
  <c r="Y52" i="26"/>
  <c r="X52" i="26"/>
  <c r="W52" i="26"/>
  <c r="V52" i="26"/>
  <c r="M52" i="26"/>
  <c r="L52" i="26"/>
  <c r="I52" i="26"/>
  <c r="H52" i="26"/>
  <c r="Y51" i="26"/>
  <c r="X51" i="26"/>
  <c r="W51" i="26"/>
  <c r="V51" i="26"/>
  <c r="I51" i="26"/>
  <c r="H51" i="26"/>
  <c r="W50" i="26"/>
  <c r="V50" i="26"/>
  <c r="X50" i="26" s="1"/>
  <c r="I50" i="26"/>
  <c r="H50" i="26"/>
  <c r="Y49" i="26"/>
  <c r="X49" i="26"/>
  <c r="W49" i="26"/>
  <c r="V49" i="26"/>
  <c r="U49" i="26"/>
  <c r="T49" i="26"/>
  <c r="Q49" i="26"/>
  <c r="P49" i="26"/>
  <c r="I49" i="26"/>
  <c r="H49" i="26"/>
  <c r="W48" i="26"/>
  <c r="Y48" i="26" s="1"/>
  <c r="V48" i="26"/>
  <c r="X48" i="26" s="1"/>
  <c r="M48" i="26"/>
  <c r="L48" i="26"/>
  <c r="L57" i="26" s="1"/>
  <c r="L100" i="26" s="1"/>
  <c r="I48" i="26"/>
  <c r="H48" i="26"/>
  <c r="W47" i="26"/>
  <c r="V47" i="26"/>
  <c r="X47" i="26" s="1"/>
  <c r="I47" i="26"/>
  <c r="H47" i="26"/>
  <c r="Y46" i="26"/>
  <c r="X46" i="26"/>
  <c r="W46" i="26"/>
  <c r="V46" i="26"/>
  <c r="I46" i="26"/>
  <c r="H46" i="26"/>
  <c r="W45" i="26"/>
  <c r="Y45" i="26" s="1"/>
  <c r="V45" i="26"/>
  <c r="X45" i="26" s="1"/>
  <c r="I45" i="26"/>
  <c r="H45" i="26"/>
  <c r="Y44" i="26"/>
  <c r="X44" i="26"/>
  <c r="W44" i="26"/>
  <c r="V44" i="26"/>
  <c r="I44" i="26"/>
  <c r="H44" i="26"/>
  <c r="W43" i="26"/>
  <c r="V43" i="26"/>
  <c r="X43" i="26" s="1"/>
  <c r="Q43" i="26"/>
  <c r="P43" i="26"/>
  <c r="I43" i="26"/>
  <c r="H43" i="26"/>
  <c r="W42" i="26"/>
  <c r="W57" i="26" s="1"/>
  <c r="V42" i="26"/>
  <c r="X42" i="26" s="1"/>
  <c r="Q42" i="26"/>
  <c r="P42" i="26"/>
  <c r="I42" i="26"/>
  <c r="H42" i="26"/>
  <c r="S41" i="26"/>
  <c r="R41" i="26"/>
  <c r="O41" i="26"/>
  <c r="Q41" i="26" s="1"/>
  <c r="Q99" i="26" s="1"/>
  <c r="N41" i="26"/>
  <c r="K41" i="26"/>
  <c r="J41" i="26"/>
  <c r="G41" i="26"/>
  <c r="I41" i="26" s="1"/>
  <c r="I99" i="26" s="1"/>
  <c r="F41" i="26"/>
  <c r="W40" i="26"/>
  <c r="V40" i="26"/>
  <c r="X40" i="26" s="1"/>
  <c r="I40" i="26"/>
  <c r="H40" i="26"/>
  <c r="Y39" i="26"/>
  <c r="X39" i="26"/>
  <c r="W39" i="26"/>
  <c r="V39" i="26"/>
  <c r="Q39" i="26"/>
  <c r="P39" i="26"/>
  <c r="I39" i="26"/>
  <c r="H39" i="26"/>
  <c r="Y38" i="26"/>
  <c r="X38" i="26"/>
  <c r="W38" i="26"/>
  <c r="V38" i="26"/>
  <c r="I38" i="26"/>
  <c r="H38" i="26"/>
  <c r="W37" i="26"/>
  <c r="Y37" i="26" s="1"/>
  <c r="V37" i="26"/>
  <c r="X37" i="26" s="1"/>
  <c r="Q37" i="26"/>
  <c r="P37" i="26"/>
  <c r="I37" i="26"/>
  <c r="H37" i="26"/>
  <c r="W36" i="26"/>
  <c r="V36" i="26"/>
  <c r="X36" i="26" s="1"/>
  <c r="M36" i="26"/>
  <c r="L36" i="26"/>
  <c r="I36" i="26"/>
  <c r="H36" i="26"/>
  <c r="W35" i="26"/>
  <c r="Y35" i="26" s="1"/>
  <c r="V35" i="26"/>
  <c r="X35" i="26" s="1"/>
  <c r="M35" i="26"/>
  <c r="L35" i="26"/>
  <c r="I35" i="26"/>
  <c r="H35" i="26"/>
  <c r="W34" i="26"/>
  <c r="V34" i="26"/>
  <c r="X34" i="26" s="1"/>
  <c r="U34" i="26"/>
  <c r="T34" i="26"/>
  <c r="T41" i="26" s="1"/>
  <c r="M34" i="26"/>
  <c r="L34" i="26"/>
  <c r="I34" i="26"/>
  <c r="H34" i="26"/>
  <c r="Y33" i="26"/>
  <c r="X33" i="26"/>
  <c r="W33" i="26"/>
  <c r="V33" i="26"/>
  <c r="I33" i="26"/>
  <c r="H33" i="26"/>
  <c r="W32" i="26"/>
  <c r="Y32" i="26" s="1"/>
  <c r="V32" i="26"/>
  <c r="X32" i="26" s="1"/>
  <c r="M32" i="26"/>
  <c r="L32" i="26"/>
  <c r="I32" i="26"/>
  <c r="H32" i="26"/>
  <c r="W31" i="26"/>
  <c r="V31" i="26"/>
  <c r="X31" i="26" s="1"/>
  <c r="M31" i="26"/>
  <c r="L31" i="26"/>
  <c r="Y30" i="26"/>
  <c r="X30" i="26"/>
  <c r="W30" i="26"/>
  <c r="V30" i="26"/>
  <c r="I30" i="26"/>
  <c r="H30" i="26"/>
  <c r="W29" i="26"/>
  <c r="Y29" i="26" s="1"/>
  <c r="V29" i="26"/>
  <c r="X29" i="26" s="1"/>
  <c r="Q29" i="26"/>
  <c r="P29" i="26"/>
  <c r="I29" i="26"/>
  <c r="H29" i="26"/>
  <c r="W28" i="26"/>
  <c r="V28" i="26"/>
  <c r="X28" i="26" s="1"/>
  <c r="I28" i="26"/>
  <c r="H28" i="26"/>
  <c r="Y27" i="26"/>
  <c r="X27" i="26"/>
  <c r="W27" i="26"/>
  <c r="V27" i="26"/>
  <c r="Q27" i="26"/>
  <c r="P27" i="26"/>
  <c r="I27" i="26"/>
  <c r="H27" i="26"/>
  <c r="Y26" i="26"/>
  <c r="X26" i="26"/>
  <c r="W26" i="26"/>
  <c r="V26" i="26"/>
  <c r="Q26" i="26"/>
  <c r="P26" i="26"/>
  <c r="I26" i="26"/>
  <c r="H26" i="26"/>
  <c r="Y25" i="26"/>
  <c r="X25" i="26"/>
  <c r="W25" i="26"/>
  <c r="V25" i="26"/>
  <c r="I25" i="26"/>
  <c r="H25" i="26"/>
  <c r="W24" i="26"/>
  <c r="Y24" i="26" s="1"/>
  <c r="V24" i="26"/>
  <c r="X24" i="26" s="1"/>
  <c r="I24" i="26"/>
  <c r="H24" i="26"/>
  <c r="Y23" i="26"/>
  <c r="X23" i="26"/>
  <c r="W23" i="26"/>
  <c r="V23" i="26"/>
  <c r="I23" i="26"/>
  <c r="H23" i="26"/>
  <c r="W22" i="26"/>
  <c r="V22" i="26"/>
  <c r="X22" i="26" s="1"/>
  <c r="Q22" i="26"/>
  <c r="P22" i="26"/>
  <c r="Y21" i="26"/>
  <c r="X21" i="26"/>
  <c r="W21" i="26"/>
  <c r="V21" i="26"/>
  <c r="Q21" i="26"/>
  <c r="P21" i="26"/>
  <c r="I21" i="26"/>
  <c r="H21" i="26"/>
  <c r="Y20" i="26"/>
  <c r="X20" i="26"/>
  <c r="W20" i="26"/>
  <c r="V20" i="26"/>
  <c r="I20" i="26"/>
  <c r="H20" i="26"/>
  <c r="W19" i="26"/>
  <c r="Y19" i="26" s="1"/>
  <c r="V19" i="26"/>
  <c r="X19" i="26" s="1"/>
  <c r="I19" i="26"/>
  <c r="H19" i="26"/>
  <c r="Y18" i="26"/>
  <c r="X18" i="26"/>
  <c r="W18" i="26"/>
  <c r="V18" i="26"/>
  <c r="I18" i="26"/>
  <c r="H18" i="26"/>
  <c r="W17" i="26"/>
  <c r="V17" i="26"/>
  <c r="X17" i="26" s="1"/>
  <c r="M17" i="26"/>
  <c r="L17" i="26"/>
  <c r="I17" i="26"/>
  <c r="H17" i="26"/>
  <c r="W16" i="26"/>
  <c r="Y16" i="26" s="1"/>
  <c r="V16" i="26"/>
  <c r="X16" i="26" s="1"/>
  <c r="Q16" i="26"/>
  <c r="P16" i="26"/>
  <c r="I16" i="26"/>
  <c r="H16" i="26"/>
  <c r="W15" i="26"/>
  <c r="V15" i="26"/>
  <c r="X15" i="26" s="1"/>
  <c r="I15" i="26"/>
  <c r="H15" i="26"/>
  <c r="Y14" i="26"/>
  <c r="X14" i="26"/>
  <c r="W14" i="26"/>
  <c r="V14" i="26"/>
  <c r="Q14" i="26"/>
  <c r="P14" i="26"/>
  <c r="W13" i="26"/>
  <c r="Y13" i="26" s="1"/>
  <c r="V13" i="26"/>
  <c r="X13" i="26" s="1"/>
  <c r="M13" i="26"/>
  <c r="L13" i="26"/>
  <c r="I13" i="26"/>
  <c r="H13" i="26"/>
  <c r="W12" i="26"/>
  <c r="V12" i="26"/>
  <c r="Q12" i="26"/>
  <c r="P12" i="26"/>
  <c r="M12" i="26"/>
  <c r="L12" i="26"/>
  <c r="I12" i="26"/>
  <c r="H12" i="26"/>
  <c r="Y11" i="26"/>
  <c r="X11" i="26"/>
  <c r="W11" i="26"/>
  <c r="W41" i="26" s="1"/>
  <c r="V11" i="26"/>
  <c r="I11" i="26"/>
  <c r="H11" i="26"/>
  <c r="K125" i="25"/>
  <c r="M125" i="25" s="1"/>
  <c r="J125" i="25"/>
  <c r="G125" i="25"/>
  <c r="F125" i="25"/>
  <c r="M124" i="25"/>
  <c r="L124" i="25"/>
  <c r="I124" i="25"/>
  <c r="H124" i="25"/>
  <c r="M123" i="25"/>
  <c r="L123" i="25"/>
  <c r="I123" i="25"/>
  <c r="H123" i="25"/>
  <c r="M122" i="25"/>
  <c r="L122" i="25"/>
  <c r="I122" i="25"/>
  <c r="H122" i="25"/>
  <c r="M121" i="25"/>
  <c r="L121" i="25"/>
  <c r="L125" i="25" s="1"/>
  <c r="I121" i="25"/>
  <c r="H121" i="25"/>
  <c r="H125" i="25" s="1"/>
  <c r="F99" i="25"/>
  <c r="J98" i="25"/>
  <c r="F98" i="25"/>
  <c r="R97" i="25"/>
  <c r="N97" i="25"/>
  <c r="J97" i="25"/>
  <c r="F97" i="25"/>
  <c r="R96" i="25"/>
  <c r="N96" i="25"/>
  <c r="J96" i="25"/>
  <c r="F96" i="25"/>
  <c r="R86" i="25"/>
  <c r="R100" i="25" s="1"/>
  <c r="O85" i="25"/>
  <c r="O99" i="25" s="1"/>
  <c r="N85" i="25"/>
  <c r="N99" i="25" s="1"/>
  <c r="K85" i="25"/>
  <c r="K99" i="25" s="1"/>
  <c r="J85" i="25"/>
  <c r="G85" i="25"/>
  <c r="G99" i="25" s="1"/>
  <c r="F85" i="25"/>
  <c r="W84" i="25"/>
  <c r="V84" i="25"/>
  <c r="X84" i="25" s="1"/>
  <c r="Q84" i="25"/>
  <c r="P84" i="25"/>
  <c r="I84" i="25"/>
  <c r="H84" i="25"/>
  <c r="W83" i="25"/>
  <c r="V83" i="25"/>
  <c r="X83" i="25" s="1"/>
  <c r="Q83" i="25"/>
  <c r="P83" i="25"/>
  <c r="I83" i="25"/>
  <c r="H83" i="25"/>
  <c r="W82" i="25"/>
  <c r="V82" i="25"/>
  <c r="X82" i="25" s="1"/>
  <c r="I82" i="25"/>
  <c r="H82" i="25"/>
  <c r="Y81" i="25"/>
  <c r="X81" i="25"/>
  <c r="W81" i="25"/>
  <c r="V81" i="25"/>
  <c r="I81" i="25"/>
  <c r="H81" i="25"/>
  <c r="W80" i="25"/>
  <c r="V80" i="25"/>
  <c r="X80" i="25" s="1"/>
  <c r="I80" i="25"/>
  <c r="H80" i="25"/>
  <c r="Y79" i="25"/>
  <c r="X79" i="25"/>
  <c r="W79" i="25"/>
  <c r="V79" i="25"/>
  <c r="I79" i="25"/>
  <c r="H79" i="25"/>
  <c r="W78" i="25"/>
  <c r="V78" i="25"/>
  <c r="X78" i="25" s="1"/>
  <c r="Q78" i="25"/>
  <c r="P78" i="25"/>
  <c r="M78" i="25"/>
  <c r="L78" i="25"/>
  <c r="I78" i="25"/>
  <c r="H78" i="25"/>
  <c r="Y77" i="25"/>
  <c r="X77" i="25"/>
  <c r="W77" i="25"/>
  <c r="V77" i="25"/>
  <c r="Q77" i="25"/>
  <c r="P77" i="25"/>
  <c r="I77" i="25"/>
  <c r="H77" i="25"/>
  <c r="Y76" i="25"/>
  <c r="X76" i="25"/>
  <c r="W76" i="25"/>
  <c r="V76" i="25"/>
  <c r="Q76" i="25"/>
  <c r="P76" i="25"/>
  <c r="I76" i="25"/>
  <c r="H76" i="25"/>
  <c r="Y75" i="25"/>
  <c r="X75" i="25"/>
  <c r="W75" i="25"/>
  <c r="V75" i="25"/>
  <c r="Q75" i="25"/>
  <c r="P75" i="25"/>
  <c r="M75" i="25"/>
  <c r="L75" i="25"/>
  <c r="I75" i="25"/>
  <c r="H75" i="25"/>
  <c r="W74" i="25"/>
  <c r="V74" i="25"/>
  <c r="X74" i="25" s="1"/>
  <c r="I74" i="25"/>
  <c r="H74" i="25"/>
  <c r="Y73" i="25"/>
  <c r="X73" i="25"/>
  <c r="W73" i="25"/>
  <c r="V73" i="25"/>
  <c r="M73" i="25"/>
  <c r="L73" i="25"/>
  <c r="I73" i="25"/>
  <c r="H73" i="25"/>
  <c r="Y72" i="25"/>
  <c r="X72" i="25"/>
  <c r="W72" i="25"/>
  <c r="V72" i="25"/>
  <c r="I72" i="25"/>
  <c r="H72" i="25"/>
  <c r="W71" i="25"/>
  <c r="W85" i="25" s="1"/>
  <c r="V71" i="25"/>
  <c r="X71" i="25" s="1"/>
  <c r="X85" i="25" s="1"/>
  <c r="X99" i="25" s="1"/>
  <c r="Q71" i="25"/>
  <c r="P71" i="25"/>
  <c r="I71" i="25"/>
  <c r="H71" i="25"/>
  <c r="H85" i="25" s="1"/>
  <c r="H99" i="25" s="1"/>
  <c r="O70" i="25"/>
  <c r="O98" i="25" s="1"/>
  <c r="N70" i="25"/>
  <c r="N86" i="25" s="1"/>
  <c r="K70" i="25"/>
  <c r="K98" i="25" s="1"/>
  <c r="J70" i="25"/>
  <c r="L70" i="25" s="1"/>
  <c r="L98" i="25" s="1"/>
  <c r="G70" i="25"/>
  <c r="G98" i="25" s="1"/>
  <c r="F70" i="25"/>
  <c r="F86" i="25" s="1"/>
  <c r="W69" i="25"/>
  <c r="Y69" i="25" s="1"/>
  <c r="V69" i="25"/>
  <c r="X69" i="25" s="1"/>
  <c r="Q69" i="25"/>
  <c r="P69" i="25"/>
  <c r="I69" i="25"/>
  <c r="H69" i="25"/>
  <c r="W68" i="25"/>
  <c r="V68" i="25"/>
  <c r="X68" i="25" s="1"/>
  <c r="Q68" i="25"/>
  <c r="P68" i="25"/>
  <c r="I68" i="25"/>
  <c r="H68" i="25"/>
  <c r="W67" i="25"/>
  <c r="Y67" i="25" s="1"/>
  <c r="V67" i="25"/>
  <c r="X67" i="25" s="1"/>
  <c r="Q67" i="25"/>
  <c r="P67" i="25"/>
  <c r="I67" i="25"/>
  <c r="H67" i="25"/>
  <c r="W66" i="25"/>
  <c r="V66" i="25"/>
  <c r="X66" i="25" s="1"/>
  <c r="Q66" i="25"/>
  <c r="P66" i="25"/>
  <c r="I66" i="25"/>
  <c r="H66" i="25"/>
  <c r="W65" i="25"/>
  <c r="Y65" i="25" s="1"/>
  <c r="V65" i="25"/>
  <c r="X65" i="25" s="1"/>
  <c r="I65" i="25"/>
  <c r="H65" i="25"/>
  <c r="Y64" i="25"/>
  <c r="X64" i="25"/>
  <c r="W64" i="25"/>
  <c r="V64" i="25"/>
  <c r="I64" i="25"/>
  <c r="H64" i="25"/>
  <c r="W63" i="25"/>
  <c r="V63" i="25"/>
  <c r="X63" i="25" s="1"/>
  <c r="Q63" i="25"/>
  <c r="P63" i="25"/>
  <c r="I63" i="25"/>
  <c r="H63" i="25"/>
  <c r="W62" i="25"/>
  <c r="Y62" i="25" s="1"/>
  <c r="V62" i="25"/>
  <c r="X62" i="25" s="1"/>
  <c r="M62" i="25"/>
  <c r="L62" i="25"/>
  <c r="I62" i="25"/>
  <c r="H62" i="25"/>
  <c r="W61" i="25"/>
  <c r="V61" i="25"/>
  <c r="X61" i="25" s="1"/>
  <c r="I61" i="25"/>
  <c r="H61" i="25"/>
  <c r="Y60" i="25"/>
  <c r="X60" i="25"/>
  <c r="W60" i="25"/>
  <c r="V60" i="25"/>
  <c r="I60" i="25"/>
  <c r="H60" i="25"/>
  <c r="W59" i="25"/>
  <c r="Y59" i="25" s="1"/>
  <c r="V59" i="25"/>
  <c r="X59" i="25" s="1"/>
  <c r="Q59" i="25"/>
  <c r="P59" i="25"/>
  <c r="I59" i="25"/>
  <c r="H59" i="25"/>
  <c r="W58" i="25"/>
  <c r="W70" i="25" s="1"/>
  <c r="V58" i="25"/>
  <c r="X58" i="25" s="1"/>
  <c r="I58" i="25"/>
  <c r="H58" i="25"/>
  <c r="Y57" i="25"/>
  <c r="X57" i="25"/>
  <c r="W57" i="25"/>
  <c r="V57" i="25"/>
  <c r="Q57" i="25"/>
  <c r="P57" i="25"/>
  <c r="P70" i="25" s="1"/>
  <c r="P98" i="25" s="1"/>
  <c r="I57" i="25"/>
  <c r="H57" i="25"/>
  <c r="Y56" i="25"/>
  <c r="X56" i="25"/>
  <c r="W56" i="25"/>
  <c r="V56" i="25"/>
  <c r="M56" i="25"/>
  <c r="L56" i="25"/>
  <c r="I56" i="25"/>
  <c r="H56" i="25"/>
  <c r="Y55" i="25"/>
  <c r="X55" i="25"/>
  <c r="X70" i="25" s="1"/>
  <c r="X98" i="25" s="1"/>
  <c r="W55" i="25"/>
  <c r="V55" i="25"/>
  <c r="Q55" i="25"/>
  <c r="M55" i="25"/>
  <c r="L55" i="25"/>
  <c r="I55" i="25"/>
  <c r="H55" i="25"/>
  <c r="U54" i="25"/>
  <c r="U97" i="25" s="1"/>
  <c r="S54" i="25"/>
  <c r="S97" i="25" s="1"/>
  <c r="R54" i="25"/>
  <c r="T54" i="25" s="1"/>
  <c r="T97" i="25" s="1"/>
  <c r="Q54" i="25"/>
  <c r="Q97" i="25" s="1"/>
  <c r="O54" i="25"/>
  <c r="O97" i="25" s="1"/>
  <c r="N54" i="25"/>
  <c r="P54" i="25" s="1"/>
  <c r="P97" i="25" s="1"/>
  <c r="M54" i="25"/>
  <c r="M97" i="25" s="1"/>
  <c r="K54" i="25"/>
  <c r="K97" i="25" s="1"/>
  <c r="J54" i="25"/>
  <c r="I54" i="25"/>
  <c r="I97" i="25" s="1"/>
  <c r="G54" i="25"/>
  <c r="G97" i="25" s="1"/>
  <c r="F54" i="25"/>
  <c r="Y53" i="25"/>
  <c r="W53" i="25"/>
  <c r="V53" i="25"/>
  <c r="X53" i="25" s="1"/>
  <c r="I53" i="25"/>
  <c r="H53" i="25"/>
  <c r="W52" i="25"/>
  <c r="V52" i="25"/>
  <c r="Q52" i="25"/>
  <c r="P52" i="25"/>
  <c r="M52" i="25"/>
  <c r="L52" i="25"/>
  <c r="I52" i="25"/>
  <c r="H52" i="25"/>
  <c r="Y51" i="25"/>
  <c r="W51" i="25"/>
  <c r="V51" i="25"/>
  <c r="X51" i="25" s="1"/>
  <c r="Q51" i="25"/>
  <c r="P51" i="25"/>
  <c r="M51" i="25"/>
  <c r="L51" i="25"/>
  <c r="I51" i="25"/>
  <c r="H51" i="25"/>
  <c r="W50" i="25"/>
  <c r="V50" i="25"/>
  <c r="Q50" i="25"/>
  <c r="P50" i="25"/>
  <c r="I50" i="25"/>
  <c r="H50" i="25"/>
  <c r="W49" i="25"/>
  <c r="V49" i="25"/>
  <c r="M49" i="25"/>
  <c r="L49" i="25"/>
  <c r="I49" i="25"/>
  <c r="H49" i="25"/>
  <c r="W48" i="25"/>
  <c r="V48" i="25"/>
  <c r="I48" i="25"/>
  <c r="H48" i="25"/>
  <c r="Y47" i="25"/>
  <c r="W47" i="25"/>
  <c r="V47" i="25"/>
  <c r="X47" i="25" s="1"/>
  <c r="I47" i="25"/>
  <c r="H47" i="25"/>
  <c r="W46" i="25"/>
  <c r="V46" i="25"/>
  <c r="U46" i="25"/>
  <c r="T46" i="25"/>
  <c r="Q46" i="25"/>
  <c r="P46" i="25"/>
  <c r="I46" i="25"/>
  <c r="H46" i="25"/>
  <c r="Y45" i="25"/>
  <c r="W45" i="25"/>
  <c r="V45" i="25"/>
  <c r="X45" i="25" s="1"/>
  <c r="M45" i="25"/>
  <c r="L45" i="25"/>
  <c r="L54" i="25" s="1"/>
  <c r="L97" i="25" s="1"/>
  <c r="I45" i="25"/>
  <c r="H45" i="25"/>
  <c r="Y44" i="25"/>
  <c r="W44" i="25"/>
  <c r="V44" i="25"/>
  <c r="X44" i="25" s="1"/>
  <c r="I44" i="25"/>
  <c r="H44" i="25"/>
  <c r="W43" i="25"/>
  <c r="V43" i="25"/>
  <c r="I43" i="25"/>
  <c r="H43" i="25"/>
  <c r="Y42" i="25"/>
  <c r="W42" i="25"/>
  <c r="V42" i="25"/>
  <c r="X42" i="25" s="1"/>
  <c r="I42" i="25"/>
  <c r="H42" i="25"/>
  <c r="W41" i="25"/>
  <c r="V41" i="25"/>
  <c r="I41" i="25"/>
  <c r="H41" i="25"/>
  <c r="Y40" i="25"/>
  <c r="W40" i="25"/>
  <c r="V40" i="25"/>
  <c r="X40" i="25" s="1"/>
  <c r="Q40" i="25"/>
  <c r="P40" i="25"/>
  <c r="I40" i="25"/>
  <c r="H40" i="25"/>
  <c r="Y39" i="25"/>
  <c r="W39" i="25"/>
  <c r="W54" i="25" s="1"/>
  <c r="V39" i="25"/>
  <c r="V54" i="25" s="1"/>
  <c r="V97" i="25" s="1"/>
  <c r="Q39" i="25"/>
  <c r="P39" i="25"/>
  <c r="I39" i="25"/>
  <c r="H39" i="25"/>
  <c r="H54" i="25" s="1"/>
  <c r="H97" i="25" s="1"/>
  <c r="U38" i="25"/>
  <c r="U96" i="25" s="1"/>
  <c r="S38" i="25"/>
  <c r="S96" i="25" s="1"/>
  <c r="R38" i="25"/>
  <c r="Q38" i="25"/>
  <c r="Q96" i="25" s="1"/>
  <c r="O38" i="25"/>
  <c r="O96" i="25" s="1"/>
  <c r="N38" i="25"/>
  <c r="M38" i="25"/>
  <c r="M96" i="25" s="1"/>
  <c r="K38" i="25"/>
  <c r="K96" i="25" s="1"/>
  <c r="J38" i="25"/>
  <c r="L38" i="25" s="1"/>
  <c r="I38" i="25"/>
  <c r="I96" i="25" s="1"/>
  <c r="G38" i="25"/>
  <c r="G96" i="25" s="1"/>
  <c r="F38" i="25"/>
  <c r="H38" i="25" s="1"/>
  <c r="Y37" i="25"/>
  <c r="W37" i="25"/>
  <c r="V37" i="25"/>
  <c r="X37" i="25" s="1"/>
  <c r="I37" i="25"/>
  <c r="H37" i="25"/>
  <c r="W36" i="25"/>
  <c r="V36" i="25"/>
  <c r="Q36" i="25"/>
  <c r="P36" i="25"/>
  <c r="I36" i="25"/>
  <c r="H36" i="25"/>
  <c r="W35" i="25"/>
  <c r="V35" i="25"/>
  <c r="I35" i="25"/>
  <c r="H35" i="25"/>
  <c r="Y34" i="25"/>
  <c r="W34" i="25"/>
  <c r="V34" i="25"/>
  <c r="X34" i="25" s="1"/>
  <c r="Q34" i="25"/>
  <c r="P34" i="25"/>
  <c r="I34" i="25"/>
  <c r="H34" i="25"/>
  <c r="Y33" i="25"/>
  <c r="W33" i="25"/>
  <c r="V33" i="25"/>
  <c r="X33" i="25" s="1"/>
  <c r="M33" i="25"/>
  <c r="L33" i="25"/>
  <c r="I33" i="25"/>
  <c r="H33" i="25"/>
  <c r="Y32" i="25"/>
  <c r="W32" i="25"/>
  <c r="V32" i="25"/>
  <c r="X32" i="25" s="1"/>
  <c r="M32" i="25"/>
  <c r="L32" i="25"/>
  <c r="I32" i="25"/>
  <c r="H32" i="25"/>
  <c r="Y31" i="25"/>
  <c r="W31" i="25"/>
  <c r="V31" i="25"/>
  <c r="X31" i="25" s="1"/>
  <c r="U31" i="25"/>
  <c r="T31" i="25"/>
  <c r="T38" i="25" s="1"/>
  <c r="M31" i="25"/>
  <c r="L31" i="25"/>
  <c r="I31" i="25"/>
  <c r="H31" i="25"/>
  <c r="W30" i="25"/>
  <c r="V30" i="25"/>
  <c r="I30" i="25"/>
  <c r="H30" i="25"/>
  <c r="Y29" i="25"/>
  <c r="W29" i="25"/>
  <c r="V29" i="25"/>
  <c r="X29" i="25" s="1"/>
  <c r="M29" i="25"/>
  <c r="L29" i="25"/>
  <c r="I29" i="25"/>
  <c r="H29" i="25"/>
  <c r="Y28" i="25"/>
  <c r="W28" i="25"/>
  <c r="V28" i="25"/>
  <c r="X28" i="25" s="1"/>
  <c r="M28" i="25"/>
  <c r="L28" i="25"/>
  <c r="W27" i="25"/>
  <c r="V27" i="25"/>
  <c r="I27" i="25"/>
  <c r="H27" i="25"/>
  <c r="Y26" i="25"/>
  <c r="W26" i="25"/>
  <c r="V26" i="25"/>
  <c r="X26" i="25" s="1"/>
  <c r="Q26" i="25"/>
  <c r="P26" i="25"/>
  <c r="I26" i="25"/>
  <c r="H26" i="25"/>
  <c r="Y25" i="25"/>
  <c r="W25" i="25"/>
  <c r="V25" i="25"/>
  <c r="X25" i="25" s="1"/>
  <c r="I25" i="25"/>
  <c r="H25" i="25"/>
  <c r="W24" i="25"/>
  <c r="V24" i="25"/>
  <c r="Q24" i="25"/>
  <c r="P24" i="25"/>
  <c r="I24" i="25"/>
  <c r="H24" i="25"/>
  <c r="W23" i="25"/>
  <c r="V23" i="25"/>
  <c r="Q23" i="25"/>
  <c r="P23" i="25"/>
  <c r="I23" i="25"/>
  <c r="H23" i="25"/>
  <c r="W22" i="25"/>
  <c r="V22" i="25"/>
  <c r="I22" i="25"/>
  <c r="H22" i="25"/>
  <c r="Y21" i="25"/>
  <c r="W21" i="25"/>
  <c r="V21" i="25"/>
  <c r="X21" i="25" s="1"/>
  <c r="I21" i="25"/>
  <c r="H21" i="25"/>
  <c r="W20" i="25"/>
  <c r="V20" i="25"/>
  <c r="I20" i="25"/>
  <c r="H20" i="25"/>
  <c r="Y19" i="25"/>
  <c r="W19" i="25"/>
  <c r="V19" i="25"/>
  <c r="X19" i="25" s="1"/>
  <c r="Q19" i="25"/>
  <c r="P19" i="25"/>
  <c r="W18" i="25"/>
  <c r="V18" i="25"/>
  <c r="Q18" i="25"/>
  <c r="P18" i="25"/>
  <c r="I18" i="25"/>
  <c r="H18" i="25"/>
  <c r="W17" i="25"/>
  <c r="V17" i="25"/>
  <c r="I17" i="25"/>
  <c r="H17" i="25"/>
  <c r="Y16" i="25"/>
  <c r="W16" i="25"/>
  <c r="V16" i="25"/>
  <c r="X16" i="25" s="1"/>
  <c r="I16" i="25"/>
  <c r="H16" i="25"/>
  <c r="W15" i="25"/>
  <c r="V15" i="25"/>
  <c r="I15" i="25"/>
  <c r="H15" i="25"/>
  <c r="Y14" i="25"/>
  <c r="W14" i="25"/>
  <c r="V14" i="25"/>
  <c r="X14" i="25" s="1"/>
  <c r="M14" i="25"/>
  <c r="L14" i="25"/>
  <c r="I14" i="25"/>
  <c r="H14" i="25"/>
  <c r="Y13" i="25"/>
  <c r="W13" i="25"/>
  <c r="V13" i="25"/>
  <c r="X13" i="25" s="1"/>
  <c r="Q13" i="25"/>
  <c r="P13" i="25"/>
  <c r="I13" i="25"/>
  <c r="H13" i="25"/>
  <c r="Y12" i="25"/>
  <c r="W12" i="25"/>
  <c r="V12" i="25"/>
  <c r="X12" i="25" s="1"/>
  <c r="I12" i="25"/>
  <c r="H12" i="25"/>
  <c r="W11" i="25"/>
  <c r="V11" i="25"/>
  <c r="Q11" i="25"/>
  <c r="P11" i="25"/>
  <c r="Y10" i="25"/>
  <c r="W10" i="25"/>
  <c r="V10" i="25"/>
  <c r="X10" i="25" s="1"/>
  <c r="M10" i="25"/>
  <c r="L10" i="25"/>
  <c r="I10" i="25"/>
  <c r="H10" i="25"/>
  <c r="Y9" i="25"/>
  <c r="W9" i="25"/>
  <c r="V9" i="25"/>
  <c r="X9" i="25" s="1"/>
  <c r="Q9" i="25"/>
  <c r="P9" i="25"/>
  <c r="P38" i="25" s="1"/>
  <c r="M9" i="25"/>
  <c r="L9" i="25"/>
  <c r="I9" i="25"/>
  <c r="H9" i="25"/>
  <c r="W8" i="25"/>
  <c r="V8" i="25"/>
  <c r="V38" i="25" s="1"/>
  <c r="V96" i="25" s="1"/>
  <c r="I8" i="25"/>
  <c r="H8" i="25"/>
  <c r="M126" i="24"/>
  <c r="K126" i="24"/>
  <c r="J126" i="24"/>
  <c r="I126" i="24"/>
  <c r="G126" i="24"/>
  <c r="F126" i="24"/>
  <c r="M125" i="24"/>
  <c r="L125" i="24"/>
  <c r="I125" i="24"/>
  <c r="H125" i="24"/>
  <c r="M124" i="24"/>
  <c r="L124" i="24"/>
  <c r="I124" i="24"/>
  <c r="H124" i="24"/>
  <c r="M123" i="24"/>
  <c r="L123" i="24"/>
  <c r="I123" i="24"/>
  <c r="H123" i="24"/>
  <c r="M122" i="24"/>
  <c r="L122" i="24"/>
  <c r="L126" i="24" s="1"/>
  <c r="I122" i="24"/>
  <c r="H122" i="24"/>
  <c r="H126" i="24" s="1"/>
  <c r="Q99" i="24"/>
  <c r="M99" i="24"/>
  <c r="M98" i="24"/>
  <c r="U97" i="24"/>
  <c r="Q97" i="24"/>
  <c r="U96" i="24"/>
  <c r="Q85" i="24"/>
  <c r="O85" i="24"/>
  <c r="O99" i="24" s="1"/>
  <c r="N85" i="24"/>
  <c r="N99" i="24" s="1"/>
  <c r="M85" i="24"/>
  <c r="K85" i="24"/>
  <c r="K99" i="24" s="1"/>
  <c r="J85" i="24"/>
  <c r="J99" i="24" s="1"/>
  <c r="I85" i="24"/>
  <c r="I99" i="24" s="1"/>
  <c r="G85" i="24"/>
  <c r="G99" i="24" s="1"/>
  <c r="F85" i="24"/>
  <c r="F99" i="24" s="1"/>
  <c r="Y84" i="24"/>
  <c r="W84" i="24"/>
  <c r="V84" i="24"/>
  <c r="X84" i="24" s="1"/>
  <c r="Q84" i="24"/>
  <c r="P84" i="24"/>
  <c r="I84" i="24"/>
  <c r="H84" i="24"/>
  <c r="Y83" i="24"/>
  <c r="W83" i="24"/>
  <c r="V83" i="24"/>
  <c r="X83" i="24" s="1"/>
  <c r="Q83" i="24"/>
  <c r="P83" i="24"/>
  <c r="I83" i="24"/>
  <c r="H83" i="24"/>
  <c r="Y82" i="24"/>
  <c r="W82" i="24"/>
  <c r="V82" i="24"/>
  <c r="X82" i="24" s="1"/>
  <c r="I82" i="24"/>
  <c r="H82" i="24"/>
  <c r="W81" i="24"/>
  <c r="V81" i="24"/>
  <c r="I81" i="24"/>
  <c r="H81" i="24"/>
  <c r="Y80" i="24"/>
  <c r="W80" i="24"/>
  <c r="V80" i="24"/>
  <c r="X80" i="24" s="1"/>
  <c r="I80" i="24"/>
  <c r="H80" i="24"/>
  <c r="W79" i="24"/>
  <c r="V79" i="24"/>
  <c r="I79" i="24"/>
  <c r="H79" i="24"/>
  <c r="Y78" i="24"/>
  <c r="W78" i="24"/>
  <c r="V78" i="24"/>
  <c r="X78" i="24" s="1"/>
  <c r="Q78" i="24"/>
  <c r="P78" i="24"/>
  <c r="M78" i="24"/>
  <c r="L78" i="24"/>
  <c r="I78" i="24"/>
  <c r="H78" i="24"/>
  <c r="W77" i="24"/>
  <c r="V77" i="24"/>
  <c r="Q77" i="24"/>
  <c r="P77" i="24"/>
  <c r="I77" i="24"/>
  <c r="H77" i="24"/>
  <c r="W76" i="24"/>
  <c r="V76" i="24"/>
  <c r="Q76" i="24"/>
  <c r="P76" i="24"/>
  <c r="I76" i="24"/>
  <c r="H76" i="24"/>
  <c r="W75" i="24"/>
  <c r="V75" i="24"/>
  <c r="Q75" i="24"/>
  <c r="P75" i="24"/>
  <c r="M75" i="24"/>
  <c r="L75" i="24"/>
  <c r="I75" i="24"/>
  <c r="H75" i="24"/>
  <c r="Y74" i="24"/>
  <c r="W74" i="24"/>
  <c r="V74" i="24"/>
  <c r="X74" i="24" s="1"/>
  <c r="I74" i="24"/>
  <c r="H74" i="24"/>
  <c r="W73" i="24"/>
  <c r="V73" i="24"/>
  <c r="M73" i="24"/>
  <c r="L73" i="24"/>
  <c r="I73" i="24"/>
  <c r="H73" i="24"/>
  <c r="W72" i="24"/>
  <c r="V72" i="24"/>
  <c r="I72" i="24"/>
  <c r="H72" i="24"/>
  <c r="Y71" i="24"/>
  <c r="W71" i="24"/>
  <c r="W85" i="24" s="1"/>
  <c r="V71" i="24"/>
  <c r="V85" i="24" s="1"/>
  <c r="V99" i="24" s="1"/>
  <c r="Q71" i="24"/>
  <c r="P71" i="24"/>
  <c r="P85" i="24" s="1"/>
  <c r="P99" i="24" s="1"/>
  <c r="I71" i="24"/>
  <c r="H71" i="24"/>
  <c r="H85" i="24" s="1"/>
  <c r="H99" i="24" s="1"/>
  <c r="Q70" i="24"/>
  <c r="Q98" i="24" s="1"/>
  <c r="O70" i="24"/>
  <c r="O98" i="24" s="1"/>
  <c r="N70" i="24"/>
  <c r="N98" i="24" s="1"/>
  <c r="M70" i="24"/>
  <c r="K70" i="24"/>
  <c r="K98" i="24" s="1"/>
  <c r="J70" i="24"/>
  <c r="J98" i="24" s="1"/>
  <c r="I70" i="24"/>
  <c r="I98" i="24" s="1"/>
  <c r="G70" i="24"/>
  <c r="G98" i="24" s="1"/>
  <c r="F70" i="24"/>
  <c r="F98" i="24" s="1"/>
  <c r="Y69" i="24"/>
  <c r="W69" i="24"/>
  <c r="V69" i="24"/>
  <c r="X69" i="24" s="1"/>
  <c r="Q69" i="24"/>
  <c r="P69" i="24"/>
  <c r="I69" i="24"/>
  <c r="H69" i="24"/>
  <c r="Y68" i="24"/>
  <c r="W68" i="24"/>
  <c r="V68" i="24"/>
  <c r="X68" i="24" s="1"/>
  <c r="Q68" i="24"/>
  <c r="P68" i="24"/>
  <c r="I68" i="24"/>
  <c r="H68" i="24"/>
  <c r="Y67" i="24"/>
  <c r="W67" i="24"/>
  <c r="V67" i="24"/>
  <c r="X67" i="24" s="1"/>
  <c r="Q67" i="24"/>
  <c r="P67" i="24"/>
  <c r="I67" i="24"/>
  <c r="H67" i="24"/>
  <c r="Y66" i="24"/>
  <c r="W66" i="24"/>
  <c r="V66" i="24"/>
  <c r="X66" i="24" s="1"/>
  <c r="Q66" i="24"/>
  <c r="P66" i="24"/>
  <c r="I66" i="24"/>
  <c r="H66" i="24"/>
  <c r="Y65" i="24"/>
  <c r="W65" i="24"/>
  <c r="V65" i="24"/>
  <c r="X65" i="24" s="1"/>
  <c r="I65" i="24"/>
  <c r="H65" i="24"/>
  <c r="W64" i="24"/>
  <c r="V64" i="24"/>
  <c r="I64" i="24"/>
  <c r="H64" i="24"/>
  <c r="Y63" i="24"/>
  <c r="W63" i="24"/>
  <c r="V63" i="24"/>
  <c r="X63" i="24" s="1"/>
  <c r="Q63" i="24"/>
  <c r="P63" i="24"/>
  <c r="I63" i="24"/>
  <c r="H63" i="24"/>
  <c r="Y62" i="24"/>
  <c r="W62" i="24"/>
  <c r="V62" i="24"/>
  <c r="X62" i="24" s="1"/>
  <c r="M62" i="24"/>
  <c r="L62" i="24"/>
  <c r="I62" i="24"/>
  <c r="H62" i="24"/>
  <c r="Y61" i="24"/>
  <c r="W61" i="24"/>
  <c r="V61" i="24"/>
  <c r="X61" i="24" s="1"/>
  <c r="I61" i="24"/>
  <c r="H61" i="24"/>
  <c r="W60" i="24"/>
  <c r="V60" i="24"/>
  <c r="I60" i="24"/>
  <c r="H60" i="24"/>
  <c r="Y59" i="24"/>
  <c r="W59" i="24"/>
  <c r="V59" i="24"/>
  <c r="X59" i="24" s="1"/>
  <c r="Q59" i="24"/>
  <c r="P59" i="24"/>
  <c r="I59" i="24"/>
  <c r="H59" i="24"/>
  <c r="Y58" i="24"/>
  <c r="W58" i="24"/>
  <c r="V58" i="24"/>
  <c r="V70" i="24" s="1"/>
  <c r="V98" i="24" s="1"/>
  <c r="I58" i="24"/>
  <c r="H58" i="24"/>
  <c r="Y57" i="24"/>
  <c r="W57" i="24"/>
  <c r="X57" i="24" s="1"/>
  <c r="V57" i="24"/>
  <c r="Q57" i="24"/>
  <c r="P57" i="24"/>
  <c r="P70" i="24" s="1"/>
  <c r="P98" i="24" s="1"/>
  <c r="I57" i="24"/>
  <c r="H57" i="24"/>
  <c r="W56" i="24"/>
  <c r="V56" i="24"/>
  <c r="M56" i="24"/>
  <c r="L56" i="24"/>
  <c r="I56" i="24"/>
  <c r="H56" i="24"/>
  <c r="W55" i="24"/>
  <c r="V55" i="24"/>
  <c r="Q55" i="24"/>
  <c r="M55" i="24"/>
  <c r="L55" i="24"/>
  <c r="I55" i="24"/>
  <c r="H55" i="24"/>
  <c r="H70" i="24" s="1"/>
  <c r="H98" i="24" s="1"/>
  <c r="U54" i="24"/>
  <c r="T54" i="24"/>
  <c r="T97" i="24" s="1"/>
  <c r="S54" i="24"/>
  <c r="S97" i="24" s="1"/>
  <c r="R54" i="24"/>
  <c r="R97" i="24" s="1"/>
  <c r="Q54" i="24"/>
  <c r="P54" i="24"/>
  <c r="P97" i="24" s="1"/>
  <c r="O54" i="24"/>
  <c r="O97" i="24" s="1"/>
  <c r="N54" i="24"/>
  <c r="N97" i="24" s="1"/>
  <c r="M54" i="24"/>
  <c r="M97" i="24" s="1"/>
  <c r="L54" i="24"/>
  <c r="L97" i="24" s="1"/>
  <c r="K54" i="24"/>
  <c r="K97" i="24" s="1"/>
  <c r="J54" i="24"/>
  <c r="J97" i="24" s="1"/>
  <c r="I54" i="24"/>
  <c r="I97" i="24" s="1"/>
  <c r="G54" i="24"/>
  <c r="G97" i="24" s="1"/>
  <c r="F54" i="24"/>
  <c r="F97" i="24" s="1"/>
  <c r="Y53" i="24"/>
  <c r="X53" i="24"/>
  <c r="W53" i="24"/>
  <c r="V53" i="24"/>
  <c r="I53" i="24"/>
  <c r="H53" i="24"/>
  <c r="W52" i="24"/>
  <c r="Y52" i="24" s="1"/>
  <c r="V52" i="24"/>
  <c r="Q52" i="24"/>
  <c r="P52" i="24"/>
  <c r="M52" i="24"/>
  <c r="L52" i="24"/>
  <c r="I52" i="24"/>
  <c r="H52" i="24"/>
  <c r="Y51" i="24"/>
  <c r="X51" i="24"/>
  <c r="W51" i="24"/>
  <c r="V51" i="24"/>
  <c r="Q51" i="24"/>
  <c r="P51" i="24"/>
  <c r="M51" i="24"/>
  <c r="L51" i="24"/>
  <c r="I51" i="24"/>
  <c r="H51" i="24"/>
  <c r="W50" i="24"/>
  <c r="V50" i="24"/>
  <c r="X50" i="24" s="1"/>
  <c r="Q50" i="24"/>
  <c r="P50" i="24"/>
  <c r="I50" i="24"/>
  <c r="H50" i="24"/>
  <c r="W49" i="24"/>
  <c r="Y49" i="24" s="1"/>
  <c r="V49" i="24"/>
  <c r="M49" i="24"/>
  <c r="L49" i="24"/>
  <c r="I49" i="24"/>
  <c r="H49" i="24"/>
  <c r="W48" i="24"/>
  <c r="V48" i="24"/>
  <c r="X48" i="24" s="1"/>
  <c r="I48" i="24"/>
  <c r="H48" i="24"/>
  <c r="Y47" i="24"/>
  <c r="X47" i="24"/>
  <c r="W47" i="24"/>
  <c r="V47" i="24"/>
  <c r="I47" i="24"/>
  <c r="H47" i="24"/>
  <c r="W46" i="24"/>
  <c r="Y46" i="24" s="1"/>
  <c r="V46" i="24"/>
  <c r="U46" i="24"/>
  <c r="T46" i="24"/>
  <c r="Q46" i="24"/>
  <c r="P46" i="24"/>
  <c r="I46" i="24"/>
  <c r="H46" i="24"/>
  <c r="Y45" i="24"/>
  <c r="X45" i="24"/>
  <c r="W45" i="24"/>
  <c r="V45" i="24"/>
  <c r="M45" i="24"/>
  <c r="L45" i="24"/>
  <c r="I45" i="24"/>
  <c r="H45" i="24"/>
  <c r="Y44" i="24"/>
  <c r="X44" i="24"/>
  <c r="W44" i="24"/>
  <c r="V44" i="24"/>
  <c r="I44" i="24"/>
  <c r="H44" i="24"/>
  <c r="W43" i="24"/>
  <c r="V43" i="24"/>
  <c r="X43" i="24" s="1"/>
  <c r="I43" i="24"/>
  <c r="H43" i="24"/>
  <c r="Y42" i="24"/>
  <c r="X42" i="24"/>
  <c r="W42" i="24"/>
  <c r="V42" i="24"/>
  <c r="I42" i="24"/>
  <c r="H42" i="24"/>
  <c r="H54" i="24" s="1"/>
  <c r="H97" i="24" s="1"/>
  <c r="W41" i="24"/>
  <c r="Y41" i="24" s="1"/>
  <c r="V41" i="24"/>
  <c r="I41" i="24"/>
  <c r="H41" i="24"/>
  <c r="Y40" i="24"/>
  <c r="X40" i="24"/>
  <c r="W40" i="24"/>
  <c r="V40" i="24"/>
  <c r="Q40" i="24"/>
  <c r="P40" i="24"/>
  <c r="I40" i="24"/>
  <c r="H40" i="24"/>
  <c r="Y39" i="24"/>
  <c r="X39" i="24"/>
  <c r="W39" i="24"/>
  <c r="V39" i="24"/>
  <c r="V54" i="24" s="1"/>
  <c r="V97" i="24" s="1"/>
  <c r="Q39" i="24"/>
  <c r="P39" i="24"/>
  <c r="I39" i="24"/>
  <c r="H39" i="24"/>
  <c r="U38" i="24"/>
  <c r="T38" i="24"/>
  <c r="S38" i="24"/>
  <c r="S96" i="24" s="1"/>
  <c r="R38" i="24"/>
  <c r="R96" i="24" s="1"/>
  <c r="Q38" i="24"/>
  <c r="Q96" i="24" s="1"/>
  <c r="O38" i="24"/>
  <c r="O96" i="24" s="1"/>
  <c r="N38" i="24"/>
  <c r="N96" i="24" s="1"/>
  <c r="M38" i="24"/>
  <c r="M96" i="24" s="1"/>
  <c r="L38" i="24"/>
  <c r="K38" i="24"/>
  <c r="K96" i="24" s="1"/>
  <c r="J38" i="24"/>
  <c r="J96" i="24" s="1"/>
  <c r="H38" i="24"/>
  <c r="G38" i="24"/>
  <c r="G96" i="24" s="1"/>
  <c r="F38" i="24"/>
  <c r="I38" i="24" s="1"/>
  <c r="I96" i="24" s="1"/>
  <c r="X37" i="24"/>
  <c r="W37" i="24"/>
  <c r="V37" i="24"/>
  <c r="Y37" i="24" s="1"/>
  <c r="I37" i="24"/>
  <c r="H37" i="24"/>
  <c r="X36" i="24"/>
  <c r="W36" i="24"/>
  <c r="Y36" i="24" s="1"/>
  <c r="V36" i="24"/>
  <c r="Q36" i="24"/>
  <c r="P36" i="24"/>
  <c r="I36" i="24"/>
  <c r="H36" i="24"/>
  <c r="W35" i="24"/>
  <c r="V35" i="24"/>
  <c r="I35" i="24"/>
  <c r="H35" i="24"/>
  <c r="Y34" i="24"/>
  <c r="W34" i="24"/>
  <c r="V34" i="24"/>
  <c r="X34" i="24" s="1"/>
  <c r="Q34" i="24"/>
  <c r="P34" i="24"/>
  <c r="I34" i="24"/>
  <c r="H34" i="24"/>
  <c r="Y33" i="24"/>
  <c r="W33" i="24"/>
  <c r="V33" i="24"/>
  <c r="X33" i="24" s="1"/>
  <c r="M33" i="24"/>
  <c r="L33" i="24"/>
  <c r="I33" i="24"/>
  <c r="H33" i="24"/>
  <c r="Y32" i="24"/>
  <c r="W32" i="24"/>
  <c r="V32" i="24"/>
  <c r="X32" i="24" s="1"/>
  <c r="M32" i="24"/>
  <c r="L32" i="24"/>
  <c r="I32" i="24"/>
  <c r="H32" i="24"/>
  <c r="Y31" i="24"/>
  <c r="W31" i="24"/>
  <c r="V31" i="24"/>
  <c r="X31" i="24" s="1"/>
  <c r="U31" i="24"/>
  <c r="T31" i="24"/>
  <c r="M31" i="24"/>
  <c r="L31" i="24"/>
  <c r="I31" i="24"/>
  <c r="H31" i="24"/>
  <c r="W30" i="24"/>
  <c r="V30" i="24"/>
  <c r="I30" i="24"/>
  <c r="H30" i="24"/>
  <c r="Y29" i="24"/>
  <c r="W29" i="24"/>
  <c r="V29" i="24"/>
  <c r="X29" i="24" s="1"/>
  <c r="M29" i="24"/>
  <c r="L29" i="24"/>
  <c r="I29" i="24"/>
  <c r="H29" i="24"/>
  <c r="Y28" i="24"/>
  <c r="W28" i="24"/>
  <c r="V28" i="24"/>
  <c r="X28" i="24" s="1"/>
  <c r="M28" i="24"/>
  <c r="L28" i="24"/>
  <c r="W27" i="24"/>
  <c r="V27" i="24"/>
  <c r="I27" i="24"/>
  <c r="H27" i="24"/>
  <c r="Y26" i="24"/>
  <c r="W26" i="24"/>
  <c r="V26" i="24"/>
  <c r="X26" i="24" s="1"/>
  <c r="Q26" i="24"/>
  <c r="P26" i="24"/>
  <c r="I26" i="24"/>
  <c r="H26" i="24"/>
  <c r="Y25" i="24"/>
  <c r="W25" i="24"/>
  <c r="V25" i="24"/>
  <c r="X25" i="24" s="1"/>
  <c r="I25" i="24"/>
  <c r="H25" i="24"/>
  <c r="W24" i="24"/>
  <c r="V24" i="24"/>
  <c r="Q24" i="24"/>
  <c r="P24" i="24"/>
  <c r="I24" i="24"/>
  <c r="H24" i="24"/>
  <c r="W23" i="24"/>
  <c r="V23" i="24"/>
  <c r="Q23" i="24"/>
  <c r="P23" i="24"/>
  <c r="I23" i="24"/>
  <c r="H23" i="24"/>
  <c r="W22" i="24"/>
  <c r="V22" i="24"/>
  <c r="I22" i="24"/>
  <c r="H22" i="24"/>
  <c r="Y21" i="24"/>
  <c r="W21" i="24"/>
  <c r="V21" i="24"/>
  <c r="X21" i="24" s="1"/>
  <c r="I21" i="24"/>
  <c r="H21" i="24"/>
  <c r="W20" i="24"/>
  <c r="V20" i="24"/>
  <c r="I20" i="24"/>
  <c r="H20" i="24"/>
  <c r="Y19" i="24"/>
  <c r="W19" i="24"/>
  <c r="V19" i="24"/>
  <c r="X19" i="24" s="1"/>
  <c r="Q19" i="24"/>
  <c r="P19" i="24"/>
  <c r="W18" i="24"/>
  <c r="V18" i="24"/>
  <c r="Q18" i="24"/>
  <c r="P18" i="24"/>
  <c r="I18" i="24"/>
  <c r="H18" i="24"/>
  <c r="W17" i="24"/>
  <c r="V17" i="24"/>
  <c r="I17" i="24"/>
  <c r="H17" i="24"/>
  <c r="Y16" i="24"/>
  <c r="W16" i="24"/>
  <c r="V16" i="24"/>
  <c r="X16" i="24" s="1"/>
  <c r="I16" i="24"/>
  <c r="H16" i="24"/>
  <c r="W15" i="24"/>
  <c r="V15" i="24"/>
  <c r="I15" i="24"/>
  <c r="H15" i="24"/>
  <c r="Y14" i="24"/>
  <c r="W14" i="24"/>
  <c r="V14" i="24"/>
  <c r="X14" i="24" s="1"/>
  <c r="M14" i="24"/>
  <c r="L14" i="24"/>
  <c r="I14" i="24"/>
  <c r="H14" i="24"/>
  <c r="Y13" i="24"/>
  <c r="W13" i="24"/>
  <c r="V13" i="24"/>
  <c r="X13" i="24" s="1"/>
  <c r="Q13" i="24"/>
  <c r="P13" i="24"/>
  <c r="I13" i="24"/>
  <c r="H13" i="24"/>
  <c r="Y12" i="24"/>
  <c r="W12" i="24"/>
  <c r="V12" i="24"/>
  <c r="X12" i="24" s="1"/>
  <c r="I12" i="24"/>
  <c r="H12" i="24"/>
  <c r="W11" i="24"/>
  <c r="V11" i="24"/>
  <c r="Q11" i="24"/>
  <c r="P11" i="24"/>
  <c r="P38" i="24" s="1"/>
  <c r="Y10" i="24"/>
  <c r="W10" i="24"/>
  <c r="V10" i="24"/>
  <c r="X10" i="24" s="1"/>
  <c r="M10" i="24"/>
  <c r="L10" i="24"/>
  <c r="I10" i="24"/>
  <c r="H10" i="24"/>
  <c r="Y9" i="24"/>
  <c r="W9" i="24"/>
  <c r="V9" i="24"/>
  <c r="X9" i="24" s="1"/>
  <c r="Q9" i="24"/>
  <c r="P9" i="24"/>
  <c r="M9" i="24"/>
  <c r="L9" i="24"/>
  <c r="I9" i="24"/>
  <c r="H9" i="24"/>
  <c r="W8" i="24"/>
  <c r="V8" i="24"/>
  <c r="I8" i="24"/>
  <c r="H8" i="24"/>
  <c r="M126" i="23"/>
  <c r="K126" i="23"/>
  <c r="J126" i="23"/>
  <c r="I126" i="23"/>
  <c r="G126" i="23"/>
  <c r="F126" i="23"/>
  <c r="M125" i="23"/>
  <c r="L125" i="23"/>
  <c r="I125" i="23"/>
  <c r="H125" i="23"/>
  <c r="M124" i="23"/>
  <c r="L124" i="23"/>
  <c r="I124" i="23"/>
  <c r="H124" i="23"/>
  <c r="M123" i="23"/>
  <c r="L123" i="23"/>
  <c r="I123" i="23"/>
  <c r="H123" i="23"/>
  <c r="M122" i="23"/>
  <c r="L122" i="23"/>
  <c r="L126" i="23" s="1"/>
  <c r="I122" i="23"/>
  <c r="H122" i="23"/>
  <c r="H126" i="23" s="1"/>
  <c r="Q99" i="23"/>
  <c r="I99" i="23"/>
  <c r="M98" i="23"/>
  <c r="U97" i="23"/>
  <c r="R97" i="23"/>
  <c r="Q97" i="23"/>
  <c r="N97" i="23"/>
  <c r="M97" i="23"/>
  <c r="J97" i="23"/>
  <c r="I97" i="23"/>
  <c r="F97" i="23"/>
  <c r="U96" i="23"/>
  <c r="Q96" i="23"/>
  <c r="M96" i="23"/>
  <c r="I96" i="23"/>
  <c r="Q85" i="23"/>
  <c r="O85" i="23"/>
  <c r="O99" i="23" s="1"/>
  <c r="N85" i="23"/>
  <c r="N99" i="23" s="1"/>
  <c r="M85" i="23"/>
  <c r="M99" i="23" s="1"/>
  <c r="K85" i="23"/>
  <c r="K99" i="23" s="1"/>
  <c r="J85" i="23"/>
  <c r="L85" i="23" s="1"/>
  <c r="L99" i="23" s="1"/>
  <c r="I85" i="23"/>
  <c r="G85" i="23"/>
  <c r="G99" i="23" s="1"/>
  <c r="F85" i="23"/>
  <c r="F99" i="23" s="1"/>
  <c r="Y84" i="23"/>
  <c r="W84" i="23"/>
  <c r="V84" i="23"/>
  <c r="X84" i="23" s="1"/>
  <c r="Q84" i="23"/>
  <c r="P84" i="23"/>
  <c r="I84" i="23"/>
  <c r="H84" i="23"/>
  <c r="Y83" i="23"/>
  <c r="W83" i="23"/>
  <c r="V83" i="23"/>
  <c r="X83" i="23" s="1"/>
  <c r="Q83" i="23"/>
  <c r="P83" i="23"/>
  <c r="I83" i="23"/>
  <c r="H83" i="23"/>
  <c r="Y82" i="23"/>
  <c r="W82" i="23"/>
  <c r="V82" i="23"/>
  <c r="X82" i="23" s="1"/>
  <c r="I82" i="23"/>
  <c r="H82" i="23"/>
  <c r="W81" i="23"/>
  <c r="V81" i="23"/>
  <c r="I81" i="23"/>
  <c r="H81" i="23"/>
  <c r="Y80" i="23"/>
  <c r="W80" i="23"/>
  <c r="V80" i="23"/>
  <c r="X80" i="23" s="1"/>
  <c r="I80" i="23"/>
  <c r="H80" i="23"/>
  <c r="W79" i="23"/>
  <c r="V79" i="23"/>
  <c r="I79" i="23"/>
  <c r="H79" i="23"/>
  <c r="Y78" i="23"/>
  <c r="W78" i="23"/>
  <c r="V78" i="23"/>
  <c r="X78" i="23" s="1"/>
  <c r="Q78" i="23"/>
  <c r="P78" i="23"/>
  <c r="M78" i="23"/>
  <c r="L78" i="23"/>
  <c r="I78" i="23"/>
  <c r="H78" i="23"/>
  <c r="W77" i="23"/>
  <c r="V77" i="23"/>
  <c r="Q77" i="23"/>
  <c r="P77" i="23"/>
  <c r="I77" i="23"/>
  <c r="H77" i="23"/>
  <c r="W76" i="23"/>
  <c r="V76" i="23"/>
  <c r="Q76" i="23"/>
  <c r="P76" i="23"/>
  <c r="I76" i="23"/>
  <c r="H76" i="23"/>
  <c r="W75" i="23"/>
  <c r="V75" i="23"/>
  <c r="Q75" i="23"/>
  <c r="P75" i="23"/>
  <c r="M75" i="23"/>
  <c r="L75" i="23"/>
  <c r="I75" i="23"/>
  <c r="H75" i="23"/>
  <c r="Y74" i="23"/>
  <c r="W74" i="23"/>
  <c r="V74" i="23"/>
  <c r="X74" i="23" s="1"/>
  <c r="I74" i="23"/>
  <c r="H74" i="23"/>
  <c r="W73" i="23"/>
  <c r="V73" i="23"/>
  <c r="M73" i="23"/>
  <c r="L73" i="23"/>
  <c r="I73" i="23"/>
  <c r="H73" i="23"/>
  <c r="W72" i="23"/>
  <c r="V72" i="23"/>
  <c r="I72" i="23"/>
  <c r="H72" i="23"/>
  <c r="Y71" i="23"/>
  <c r="W71" i="23"/>
  <c r="V71" i="23"/>
  <c r="X71" i="23" s="1"/>
  <c r="Q71" i="23"/>
  <c r="P71" i="23"/>
  <c r="P85" i="23" s="1"/>
  <c r="P99" i="23" s="1"/>
  <c r="I71" i="23"/>
  <c r="H71" i="23"/>
  <c r="H85" i="23" s="1"/>
  <c r="H99" i="23" s="1"/>
  <c r="Q70" i="23"/>
  <c r="Q98" i="23" s="1"/>
  <c r="O70" i="23"/>
  <c r="O98" i="23" s="1"/>
  <c r="N70" i="23"/>
  <c r="N98" i="23" s="1"/>
  <c r="M70" i="23"/>
  <c r="K70" i="23"/>
  <c r="K98" i="23" s="1"/>
  <c r="J70" i="23"/>
  <c r="L70" i="23" s="1"/>
  <c r="L98" i="23" s="1"/>
  <c r="I70" i="23"/>
  <c r="I98" i="23" s="1"/>
  <c r="G70" i="23"/>
  <c r="G98" i="23" s="1"/>
  <c r="F70" i="23"/>
  <c r="F98" i="23" s="1"/>
  <c r="Y69" i="23"/>
  <c r="W69" i="23"/>
  <c r="V69" i="23"/>
  <c r="X69" i="23" s="1"/>
  <c r="Q69" i="23"/>
  <c r="P69" i="23"/>
  <c r="I69" i="23"/>
  <c r="H69" i="23"/>
  <c r="Y68" i="23"/>
  <c r="W68" i="23"/>
  <c r="V68" i="23"/>
  <c r="X68" i="23" s="1"/>
  <c r="Q68" i="23"/>
  <c r="P68" i="23"/>
  <c r="I68" i="23"/>
  <c r="H68" i="23"/>
  <c r="Y67" i="23"/>
  <c r="W67" i="23"/>
  <c r="V67" i="23"/>
  <c r="X67" i="23" s="1"/>
  <c r="Q67" i="23"/>
  <c r="P67" i="23"/>
  <c r="I67" i="23"/>
  <c r="H67" i="23"/>
  <c r="Y66" i="23"/>
  <c r="W66" i="23"/>
  <c r="V66" i="23"/>
  <c r="X66" i="23" s="1"/>
  <c r="Q66" i="23"/>
  <c r="P66" i="23"/>
  <c r="I66" i="23"/>
  <c r="H66" i="23"/>
  <c r="Y65" i="23"/>
  <c r="W65" i="23"/>
  <c r="V65" i="23"/>
  <c r="X65" i="23" s="1"/>
  <c r="I65" i="23"/>
  <c r="H65" i="23"/>
  <c r="W64" i="23"/>
  <c r="V64" i="23"/>
  <c r="I64" i="23"/>
  <c r="H64" i="23"/>
  <c r="Y63" i="23"/>
  <c r="W63" i="23"/>
  <c r="V63" i="23"/>
  <c r="X63" i="23" s="1"/>
  <c r="Q63" i="23"/>
  <c r="P63" i="23"/>
  <c r="I63" i="23"/>
  <c r="H63" i="23"/>
  <c r="Y62" i="23"/>
  <c r="W62" i="23"/>
  <c r="V62" i="23"/>
  <c r="X62" i="23" s="1"/>
  <c r="M62" i="23"/>
  <c r="L62" i="23"/>
  <c r="I62" i="23"/>
  <c r="H62" i="23"/>
  <c r="Y61" i="23"/>
  <c r="W61" i="23"/>
  <c r="V61" i="23"/>
  <c r="X61" i="23" s="1"/>
  <c r="I61" i="23"/>
  <c r="H61" i="23"/>
  <c r="W60" i="23"/>
  <c r="V60" i="23"/>
  <c r="I60" i="23"/>
  <c r="H60" i="23"/>
  <c r="Y59" i="23"/>
  <c r="W59" i="23"/>
  <c r="V59" i="23"/>
  <c r="X59" i="23" s="1"/>
  <c r="Q59" i="23"/>
  <c r="P59" i="23"/>
  <c r="I59" i="23"/>
  <c r="H59" i="23"/>
  <c r="Y58" i="23"/>
  <c r="W58" i="23"/>
  <c r="V58" i="23"/>
  <c r="X58" i="23" s="1"/>
  <c r="I58" i="23"/>
  <c r="H58" i="23"/>
  <c r="Y57" i="23"/>
  <c r="W57" i="23"/>
  <c r="X57" i="23" s="1"/>
  <c r="V57" i="23"/>
  <c r="Q57" i="23"/>
  <c r="P57" i="23"/>
  <c r="P70" i="23" s="1"/>
  <c r="P98" i="23" s="1"/>
  <c r="I57" i="23"/>
  <c r="H57" i="23"/>
  <c r="W56" i="23"/>
  <c r="V56" i="23"/>
  <c r="M56" i="23"/>
  <c r="L56" i="23"/>
  <c r="I56" i="23"/>
  <c r="H56" i="23"/>
  <c r="W55" i="23"/>
  <c r="V55" i="23"/>
  <c r="Q55" i="23"/>
  <c r="M55" i="23"/>
  <c r="L55" i="23"/>
  <c r="I55" i="23"/>
  <c r="H55" i="23"/>
  <c r="H70" i="23" s="1"/>
  <c r="H98" i="23" s="1"/>
  <c r="U54" i="23"/>
  <c r="T54" i="23"/>
  <c r="T97" i="23" s="1"/>
  <c r="S54" i="23"/>
  <c r="S97" i="23" s="1"/>
  <c r="R54" i="23"/>
  <c r="Q54" i="23"/>
  <c r="P54" i="23"/>
  <c r="P97" i="23" s="1"/>
  <c r="O54" i="23"/>
  <c r="O97" i="23" s="1"/>
  <c r="N54" i="23"/>
  <c r="M54" i="23"/>
  <c r="K54" i="23"/>
  <c r="K97" i="23" s="1"/>
  <c r="J54" i="23"/>
  <c r="I54" i="23"/>
  <c r="G54" i="23"/>
  <c r="G97" i="23" s="1"/>
  <c r="F54" i="23"/>
  <c r="Y53" i="23"/>
  <c r="X53" i="23"/>
  <c r="W53" i="23"/>
  <c r="V53" i="23"/>
  <c r="I53" i="23"/>
  <c r="H53" i="23"/>
  <c r="W52" i="23"/>
  <c r="Y52" i="23" s="1"/>
  <c r="V52" i="23"/>
  <c r="X52" i="23" s="1"/>
  <c r="Q52" i="23"/>
  <c r="P52" i="23"/>
  <c r="M52" i="23"/>
  <c r="L52" i="23"/>
  <c r="I52" i="23"/>
  <c r="H52" i="23"/>
  <c r="Y51" i="23"/>
  <c r="X51" i="23"/>
  <c r="W51" i="23"/>
  <c r="V51" i="23"/>
  <c r="Q51" i="23"/>
  <c r="P51" i="23"/>
  <c r="M51" i="23"/>
  <c r="L51" i="23"/>
  <c r="I51" i="23"/>
  <c r="H51" i="23"/>
  <c r="W50" i="23"/>
  <c r="Y50" i="23" s="1"/>
  <c r="V50" i="23"/>
  <c r="X50" i="23" s="1"/>
  <c r="Q50" i="23"/>
  <c r="P50" i="23"/>
  <c r="I50" i="23"/>
  <c r="H50" i="23"/>
  <c r="W49" i="23"/>
  <c r="Y49" i="23" s="1"/>
  <c r="V49" i="23"/>
  <c r="X49" i="23" s="1"/>
  <c r="M49" i="23"/>
  <c r="L49" i="23"/>
  <c r="I49" i="23"/>
  <c r="H49" i="23"/>
  <c r="W48" i="23"/>
  <c r="Y48" i="23" s="1"/>
  <c r="V48" i="23"/>
  <c r="X48" i="23" s="1"/>
  <c r="I48" i="23"/>
  <c r="H48" i="23"/>
  <c r="Y47" i="23"/>
  <c r="X47" i="23"/>
  <c r="W47" i="23"/>
  <c r="V47" i="23"/>
  <c r="I47" i="23"/>
  <c r="H47" i="23"/>
  <c r="W46" i="23"/>
  <c r="Y46" i="23" s="1"/>
  <c r="V46" i="23"/>
  <c r="X46" i="23" s="1"/>
  <c r="U46" i="23"/>
  <c r="T46" i="23"/>
  <c r="Q46" i="23"/>
  <c r="P46" i="23"/>
  <c r="I46" i="23"/>
  <c r="H46" i="23"/>
  <c r="Y45" i="23"/>
  <c r="X45" i="23"/>
  <c r="W45" i="23"/>
  <c r="V45" i="23"/>
  <c r="M45" i="23"/>
  <c r="L45" i="23"/>
  <c r="L54" i="23" s="1"/>
  <c r="L97" i="23" s="1"/>
  <c r="I45" i="23"/>
  <c r="H45" i="23"/>
  <c r="Y44" i="23"/>
  <c r="X44" i="23"/>
  <c r="W44" i="23"/>
  <c r="V44" i="23"/>
  <c r="I44" i="23"/>
  <c r="H44" i="23"/>
  <c r="W43" i="23"/>
  <c r="Y43" i="23" s="1"/>
  <c r="V43" i="23"/>
  <c r="X43" i="23" s="1"/>
  <c r="I43" i="23"/>
  <c r="H43" i="23"/>
  <c r="Y42" i="23"/>
  <c r="X42" i="23"/>
  <c r="W42" i="23"/>
  <c r="V42" i="23"/>
  <c r="I42" i="23"/>
  <c r="H42" i="23"/>
  <c r="H54" i="23" s="1"/>
  <c r="H97" i="23" s="1"/>
  <c r="W41" i="23"/>
  <c r="Y41" i="23" s="1"/>
  <c r="V41" i="23"/>
  <c r="X41" i="23" s="1"/>
  <c r="I41" i="23"/>
  <c r="H41" i="23"/>
  <c r="Y40" i="23"/>
  <c r="X40" i="23"/>
  <c r="W40" i="23"/>
  <c r="V40" i="23"/>
  <c r="Q40" i="23"/>
  <c r="P40" i="23"/>
  <c r="I40" i="23"/>
  <c r="H40" i="23"/>
  <c r="Y39" i="23"/>
  <c r="X39" i="23"/>
  <c r="X54" i="23" s="1"/>
  <c r="X97" i="23" s="1"/>
  <c r="W39" i="23"/>
  <c r="W54" i="23" s="1"/>
  <c r="V39" i="23"/>
  <c r="Q39" i="23"/>
  <c r="P39" i="23"/>
  <c r="I39" i="23"/>
  <c r="H39" i="23"/>
  <c r="U38" i="23"/>
  <c r="S38" i="23"/>
  <c r="S96" i="23" s="1"/>
  <c r="R38" i="23"/>
  <c r="R96" i="23" s="1"/>
  <c r="Q38" i="23"/>
  <c r="O38" i="23"/>
  <c r="O96" i="23" s="1"/>
  <c r="N38" i="23"/>
  <c r="N96" i="23" s="1"/>
  <c r="M38" i="23"/>
  <c r="L38" i="23"/>
  <c r="K38" i="23"/>
  <c r="K96" i="23" s="1"/>
  <c r="J38" i="23"/>
  <c r="J96" i="23" s="1"/>
  <c r="I38" i="23"/>
  <c r="H38" i="23"/>
  <c r="G38" i="23"/>
  <c r="G96" i="23" s="1"/>
  <c r="F38" i="23"/>
  <c r="F96" i="23" s="1"/>
  <c r="Y37" i="23"/>
  <c r="X37" i="23"/>
  <c r="W37" i="23"/>
  <c r="V37" i="23"/>
  <c r="I37" i="23"/>
  <c r="H37" i="23"/>
  <c r="W36" i="23"/>
  <c r="V36" i="23"/>
  <c r="X36" i="23" s="1"/>
  <c r="Q36" i="23"/>
  <c r="P36" i="23"/>
  <c r="I36" i="23"/>
  <c r="H36" i="23"/>
  <c r="W35" i="23"/>
  <c r="V35" i="23"/>
  <c r="X35" i="23" s="1"/>
  <c r="I35" i="23"/>
  <c r="H35" i="23"/>
  <c r="Y34" i="23"/>
  <c r="X34" i="23"/>
  <c r="W34" i="23"/>
  <c r="V34" i="23"/>
  <c r="Q34" i="23"/>
  <c r="P34" i="23"/>
  <c r="I34" i="23"/>
  <c r="H34" i="23"/>
  <c r="Y33" i="23"/>
  <c r="X33" i="23"/>
  <c r="W33" i="23"/>
  <c r="V33" i="23"/>
  <c r="M33" i="23"/>
  <c r="L33" i="23"/>
  <c r="I33" i="23"/>
  <c r="H33" i="23"/>
  <c r="Y32" i="23"/>
  <c r="X32" i="23"/>
  <c r="W32" i="23"/>
  <c r="V32" i="23"/>
  <c r="M32" i="23"/>
  <c r="L32" i="23"/>
  <c r="I32" i="23"/>
  <c r="H32" i="23"/>
  <c r="Y31" i="23"/>
  <c r="X31" i="23"/>
  <c r="W31" i="23"/>
  <c r="V31" i="23"/>
  <c r="U31" i="23"/>
  <c r="T31" i="23"/>
  <c r="T38" i="23" s="1"/>
  <c r="M31" i="23"/>
  <c r="L31" i="23"/>
  <c r="I31" i="23"/>
  <c r="H31" i="23"/>
  <c r="W30" i="23"/>
  <c r="V30" i="23"/>
  <c r="X30" i="23" s="1"/>
  <c r="I30" i="23"/>
  <c r="H30" i="23"/>
  <c r="Y29" i="23"/>
  <c r="X29" i="23"/>
  <c r="W29" i="23"/>
  <c r="V29" i="23"/>
  <c r="M29" i="23"/>
  <c r="L29" i="23"/>
  <c r="I29" i="23"/>
  <c r="H29" i="23"/>
  <c r="Y28" i="23"/>
  <c r="X28" i="23"/>
  <c r="W28" i="23"/>
  <c r="V28" i="23"/>
  <c r="M28" i="23"/>
  <c r="L28" i="23"/>
  <c r="W27" i="23"/>
  <c r="V27" i="23"/>
  <c r="X27" i="23" s="1"/>
  <c r="I27" i="23"/>
  <c r="H27" i="23"/>
  <c r="Y26" i="23"/>
  <c r="X26" i="23"/>
  <c r="W26" i="23"/>
  <c r="V26" i="23"/>
  <c r="Q26" i="23"/>
  <c r="P26" i="23"/>
  <c r="I26" i="23"/>
  <c r="H26" i="23"/>
  <c r="Y25" i="23"/>
  <c r="X25" i="23"/>
  <c r="W25" i="23"/>
  <c r="V25" i="23"/>
  <c r="I25" i="23"/>
  <c r="H25" i="23"/>
  <c r="W24" i="23"/>
  <c r="V24" i="23"/>
  <c r="X24" i="23" s="1"/>
  <c r="Q24" i="23"/>
  <c r="P24" i="23"/>
  <c r="I24" i="23"/>
  <c r="H24" i="23"/>
  <c r="W23" i="23"/>
  <c r="V23" i="23"/>
  <c r="X23" i="23" s="1"/>
  <c r="Q23" i="23"/>
  <c r="P23" i="23"/>
  <c r="I23" i="23"/>
  <c r="H23" i="23"/>
  <c r="W22" i="23"/>
  <c r="V22" i="23"/>
  <c r="X22" i="23" s="1"/>
  <c r="I22" i="23"/>
  <c r="H22" i="23"/>
  <c r="Y21" i="23"/>
  <c r="X21" i="23"/>
  <c r="W21" i="23"/>
  <c r="V21" i="23"/>
  <c r="I21" i="23"/>
  <c r="H21" i="23"/>
  <c r="W20" i="23"/>
  <c r="V20" i="23"/>
  <c r="X20" i="23" s="1"/>
  <c r="I20" i="23"/>
  <c r="H20" i="23"/>
  <c r="Y19" i="23"/>
  <c r="X19" i="23"/>
  <c r="W19" i="23"/>
  <c r="V19" i="23"/>
  <c r="Q19" i="23"/>
  <c r="P19" i="23"/>
  <c r="W18" i="23"/>
  <c r="V18" i="23"/>
  <c r="X18" i="23" s="1"/>
  <c r="Q18" i="23"/>
  <c r="P18" i="23"/>
  <c r="I18" i="23"/>
  <c r="H18" i="23"/>
  <c r="W17" i="23"/>
  <c r="V17" i="23"/>
  <c r="X17" i="23" s="1"/>
  <c r="I17" i="23"/>
  <c r="H17" i="23"/>
  <c r="Y16" i="23"/>
  <c r="X16" i="23"/>
  <c r="W16" i="23"/>
  <c r="V16" i="23"/>
  <c r="I16" i="23"/>
  <c r="H16" i="23"/>
  <c r="W15" i="23"/>
  <c r="V15" i="23"/>
  <c r="X15" i="23" s="1"/>
  <c r="I15" i="23"/>
  <c r="H15" i="23"/>
  <c r="Y14" i="23"/>
  <c r="X14" i="23"/>
  <c r="W14" i="23"/>
  <c r="V14" i="23"/>
  <c r="M14" i="23"/>
  <c r="L14" i="23"/>
  <c r="I14" i="23"/>
  <c r="H14" i="23"/>
  <c r="Y13" i="23"/>
  <c r="X13" i="23"/>
  <c r="W13" i="23"/>
  <c r="V13" i="23"/>
  <c r="Q13" i="23"/>
  <c r="P13" i="23"/>
  <c r="I13" i="23"/>
  <c r="H13" i="23"/>
  <c r="Y12" i="23"/>
  <c r="X12" i="23"/>
  <c r="W12" i="23"/>
  <c r="V12" i="23"/>
  <c r="I12" i="23"/>
  <c r="H12" i="23"/>
  <c r="W11" i="23"/>
  <c r="V11" i="23"/>
  <c r="X11" i="23" s="1"/>
  <c r="Q11" i="23"/>
  <c r="P11" i="23"/>
  <c r="Y10" i="23"/>
  <c r="X10" i="23"/>
  <c r="W10" i="23"/>
  <c r="V10" i="23"/>
  <c r="M10" i="23"/>
  <c r="L10" i="23"/>
  <c r="I10" i="23"/>
  <c r="H10" i="23"/>
  <c r="Y9" i="23"/>
  <c r="X9" i="23"/>
  <c r="W9" i="23"/>
  <c r="V9" i="23"/>
  <c r="Q9" i="23"/>
  <c r="P9" i="23"/>
  <c r="P38" i="23" s="1"/>
  <c r="M9" i="23"/>
  <c r="L9" i="23"/>
  <c r="I9" i="23"/>
  <c r="H9" i="23"/>
  <c r="W8" i="23"/>
  <c r="W38" i="23" s="1"/>
  <c r="V8" i="23"/>
  <c r="I8" i="23"/>
  <c r="H8" i="23"/>
  <c r="M126" i="22"/>
  <c r="K126" i="22"/>
  <c r="J126" i="22"/>
  <c r="I126" i="22"/>
  <c r="H126" i="22"/>
  <c r="G126" i="22"/>
  <c r="F126" i="22"/>
  <c r="M125" i="22"/>
  <c r="L125" i="22"/>
  <c r="I125" i="22"/>
  <c r="H125" i="22"/>
  <c r="M124" i="22"/>
  <c r="L124" i="22"/>
  <c r="I124" i="22"/>
  <c r="H124" i="22"/>
  <c r="M123" i="22"/>
  <c r="L123" i="22"/>
  <c r="I123" i="22"/>
  <c r="H123" i="22"/>
  <c r="M122" i="22"/>
  <c r="L122" i="22"/>
  <c r="L126" i="22" s="1"/>
  <c r="I122" i="22"/>
  <c r="H122" i="22"/>
  <c r="L98" i="22"/>
  <c r="P96" i="22"/>
  <c r="Q85" i="22"/>
  <c r="Q99" i="22" s="1"/>
  <c r="O85" i="22"/>
  <c r="O99" i="22" s="1"/>
  <c r="N85" i="22"/>
  <c r="N99" i="22" s="1"/>
  <c r="M85" i="22"/>
  <c r="M99" i="22" s="1"/>
  <c r="L85" i="22"/>
  <c r="L99" i="22" s="1"/>
  <c r="L203" i="2" s="1"/>
  <c r="K85" i="22"/>
  <c r="K99" i="22" s="1"/>
  <c r="J85" i="22"/>
  <c r="J99" i="22" s="1"/>
  <c r="I85" i="22"/>
  <c r="I99" i="22" s="1"/>
  <c r="G85" i="22"/>
  <c r="G99" i="22" s="1"/>
  <c r="F85" i="22"/>
  <c r="F99" i="22" s="1"/>
  <c r="Y84" i="22"/>
  <c r="X84" i="22"/>
  <c r="W84" i="22"/>
  <c r="V84" i="22"/>
  <c r="Q84" i="22"/>
  <c r="P84" i="22"/>
  <c r="I84" i="22"/>
  <c r="H84" i="22"/>
  <c r="Y83" i="22"/>
  <c r="X83" i="22"/>
  <c r="W83" i="22"/>
  <c r="V83" i="22"/>
  <c r="Q83" i="22"/>
  <c r="P83" i="22"/>
  <c r="I83" i="22"/>
  <c r="H83" i="22"/>
  <c r="Y82" i="22"/>
  <c r="X82" i="22"/>
  <c r="W82" i="22"/>
  <c r="V82" i="22"/>
  <c r="I82" i="22"/>
  <c r="H82" i="22"/>
  <c r="W81" i="22"/>
  <c r="V81" i="22"/>
  <c r="X81" i="22" s="1"/>
  <c r="I81" i="22"/>
  <c r="H81" i="22"/>
  <c r="Y80" i="22"/>
  <c r="X80" i="22"/>
  <c r="W80" i="22"/>
  <c r="V80" i="22"/>
  <c r="I80" i="22"/>
  <c r="H80" i="22"/>
  <c r="W79" i="22"/>
  <c r="V79" i="22"/>
  <c r="X79" i="22" s="1"/>
  <c r="I79" i="22"/>
  <c r="H79" i="22"/>
  <c r="Y78" i="22"/>
  <c r="X78" i="22"/>
  <c r="W78" i="22"/>
  <c r="V78" i="22"/>
  <c r="Q78" i="22"/>
  <c r="P78" i="22"/>
  <c r="P85" i="22" s="1"/>
  <c r="P99" i="22" s="1"/>
  <c r="P203" i="2" s="1"/>
  <c r="M78" i="22"/>
  <c r="L78" i="22"/>
  <c r="I78" i="22"/>
  <c r="H78" i="22"/>
  <c r="W77" i="22"/>
  <c r="V77" i="22"/>
  <c r="X77" i="22" s="1"/>
  <c r="Q77" i="22"/>
  <c r="P77" i="22"/>
  <c r="I77" i="22"/>
  <c r="H77" i="22"/>
  <c r="W76" i="22"/>
  <c r="V76" i="22"/>
  <c r="X76" i="22" s="1"/>
  <c r="Q76" i="22"/>
  <c r="P76" i="22"/>
  <c r="I76" i="22"/>
  <c r="H76" i="22"/>
  <c r="W75" i="22"/>
  <c r="V75" i="22"/>
  <c r="X75" i="22" s="1"/>
  <c r="Q75" i="22"/>
  <c r="P75" i="22"/>
  <c r="M75" i="22"/>
  <c r="L75" i="22"/>
  <c r="I75" i="22"/>
  <c r="H75" i="22"/>
  <c r="Y74" i="22"/>
  <c r="X74" i="22"/>
  <c r="W74" i="22"/>
  <c r="V74" i="22"/>
  <c r="I74" i="22"/>
  <c r="H74" i="22"/>
  <c r="W73" i="22"/>
  <c r="V73" i="22"/>
  <c r="X73" i="22" s="1"/>
  <c r="M73" i="22"/>
  <c r="L73" i="22"/>
  <c r="I73" i="22"/>
  <c r="H73" i="22"/>
  <c r="H85" i="22" s="1"/>
  <c r="H99" i="22" s="1"/>
  <c r="H203" i="2" s="1"/>
  <c r="W72" i="22"/>
  <c r="V72" i="22"/>
  <c r="X72" i="22" s="1"/>
  <c r="I72" i="22"/>
  <c r="H72" i="22"/>
  <c r="Y71" i="22"/>
  <c r="X71" i="22"/>
  <c r="W71" i="22"/>
  <c r="W85" i="22" s="1"/>
  <c r="V71" i="22"/>
  <c r="V85" i="22" s="1"/>
  <c r="V99" i="22" s="1"/>
  <c r="V203" i="2" s="1"/>
  <c r="Q71" i="22"/>
  <c r="P71" i="22"/>
  <c r="I71" i="22"/>
  <c r="H71" i="22"/>
  <c r="Q70" i="22"/>
  <c r="Q98" i="22" s="1"/>
  <c r="O70" i="22"/>
  <c r="O98" i="22" s="1"/>
  <c r="N70" i="22"/>
  <c r="N98" i="22" s="1"/>
  <c r="M70" i="22"/>
  <c r="M98" i="22" s="1"/>
  <c r="M202" i="2" s="1"/>
  <c r="L70" i="22"/>
  <c r="K70" i="22"/>
  <c r="K98" i="22" s="1"/>
  <c r="J70" i="22"/>
  <c r="J98" i="22" s="1"/>
  <c r="I70" i="22"/>
  <c r="I98" i="22" s="1"/>
  <c r="I202" i="2" s="1"/>
  <c r="G70" i="22"/>
  <c r="G98" i="22" s="1"/>
  <c r="F70" i="22"/>
  <c r="F98" i="22" s="1"/>
  <c r="Y69" i="22"/>
  <c r="X69" i="22"/>
  <c r="W69" i="22"/>
  <c r="V69" i="22"/>
  <c r="Q69" i="22"/>
  <c r="P69" i="22"/>
  <c r="I69" i="22"/>
  <c r="H69" i="22"/>
  <c r="Y68" i="22"/>
  <c r="X68" i="22"/>
  <c r="W68" i="22"/>
  <c r="V68" i="22"/>
  <c r="Q68" i="22"/>
  <c r="P68" i="22"/>
  <c r="I68" i="22"/>
  <c r="H68" i="22"/>
  <c r="Y67" i="22"/>
  <c r="X67" i="22"/>
  <c r="W67" i="22"/>
  <c r="V67" i="22"/>
  <c r="Q67" i="22"/>
  <c r="P67" i="22"/>
  <c r="I67" i="22"/>
  <c r="H67" i="22"/>
  <c r="Y66" i="22"/>
  <c r="X66" i="22"/>
  <c r="W66" i="22"/>
  <c r="V66" i="22"/>
  <c r="Q66" i="22"/>
  <c r="P66" i="22"/>
  <c r="I66" i="22"/>
  <c r="H66" i="22"/>
  <c r="Y65" i="22"/>
  <c r="X65" i="22"/>
  <c r="W65" i="22"/>
  <c r="V65" i="22"/>
  <c r="I65" i="22"/>
  <c r="H65" i="22"/>
  <c r="W64" i="22"/>
  <c r="Y64" i="22" s="1"/>
  <c r="V64" i="22"/>
  <c r="X64" i="22" s="1"/>
  <c r="I64" i="22"/>
  <c r="H64" i="22"/>
  <c r="Y63" i="22"/>
  <c r="X63" i="22"/>
  <c r="W63" i="22"/>
  <c r="V63" i="22"/>
  <c r="Q63" i="22"/>
  <c r="P63" i="22"/>
  <c r="I63" i="22"/>
  <c r="H63" i="22"/>
  <c r="Y62" i="22"/>
  <c r="X62" i="22"/>
  <c r="W62" i="22"/>
  <c r="V62" i="22"/>
  <c r="M62" i="22"/>
  <c r="L62" i="22"/>
  <c r="I62" i="22"/>
  <c r="H62" i="22"/>
  <c r="Y61" i="22"/>
  <c r="X61" i="22"/>
  <c r="W61" i="22"/>
  <c r="V61" i="22"/>
  <c r="I61" i="22"/>
  <c r="H61" i="22"/>
  <c r="W60" i="22"/>
  <c r="Y60" i="22" s="1"/>
  <c r="V60" i="22"/>
  <c r="X60" i="22" s="1"/>
  <c r="I60" i="22"/>
  <c r="H60" i="22"/>
  <c r="Y59" i="22"/>
  <c r="X59" i="22"/>
  <c r="W59" i="22"/>
  <c r="V59" i="22"/>
  <c r="Q59" i="22"/>
  <c r="P59" i="22"/>
  <c r="P70" i="22" s="1"/>
  <c r="P98" i="22" s="1"/>
  <c r="P202" i="2" s="1"/>
  <c r="I59" i="22"/>
  <c r="H59" i="22"/>
  <c r="Y58" i="22"/>
  <c r="X58" i="22"/>
  <c r="W58" i="22"/>
  <c r="V58" i="22"/>
  <c r="I58" i="22"/>
  <c r="H58" i="22"/>
  <c r="W57" i="22"/>
  <c r="V57" i="22"/>
  <c r="Q57" i="22"/>
  <c r="P57" i="22"/>
  <c r="I57" i="22"/>
  <c r="H57" i="22"/>
  <c r="W56" i="22"/>
  <c r="Y56" i="22" s="1"/>
  <c r="V56" i="22"/>
  <c r="X56" i="22" s="1"/>
  <c r="M56" i="22"/>
  <c r="L56" i="22"/>
  <c r="I56" i="22"/>
  <c r="H56" i="22"/>
  <c r="H70" i="22" s="1"/>
  <c r="H98" i="22" s="1"/>
  <c r="H202" i="2" s="1"/>
  <c r="W55" i="22"/>
  <c r="W70" i="22" s="1"/>
  <c r="V55" i="22"/>
  <c r="Q55" i="22"/>
  <c r="M55" i="22"/>
  <c r="L55" i="22"/>
  <c r="I55" i="22"/>
  <c r="H55" i="22"/>
  <c r="S54" i="22"/>
  <c r="R54" i="22"/>
  <c r="R97" i="22" s="1"/>
  <c r="O54" i="22"/>
  <c r="N54" i="22"/>
  <c r="N97" i="22" s="1"/>
  <c r="K54" i="22"/>
  <c r="J54" i="22"/>
  <c r="J97" i="22" s="1"/>
  <c r="G54" i="22"/>
  <c r="F54" i="22"/>
  <c r="F97" i="22" s="1"/>
  <c r="W53" i="22"/>
  <c r="V53" i="22"/>
  <c r="I53" i="22"/>
  <c r="H53" i="22"/>
  <c r="Y52" i="22"/>
  <c r="W52" i="22"/>
  <c r="V52" i="22"/>
  <c r="X52" i="22" s="1"/>
  <c r="Q52" i="22"/>
  <c r="P52" i="22"/>
  <c r="M52" i="22"/>
  <c r="L52" i="22"/>
  <c r="I52" i="22"/>
  <c r="H52" i="22"/>
  <c r="W51" i="22"/>
  <c r="V51" i="22"/>
  <c r="Q51" i="22"/>
  <c r="P51" i="22"/>
  <c r="M51" i="22"/>
  <c r="L51" i="22"/>
  <c r="I51" i="22"/>
  <c r="H51" i="22"/>
  <c r="Y50" i="22"/>
  <c r="W50" i="22"/>
  <c r="V50" i="22"/>
  <c r="X50" i="22" s="1"/>
  <c r="Q50" i="22"/>
  <c r="P50" i="22"/>
  <c r="I50" i="22"/>
  <c r="H50" i="22"/>
  <c r="Y49" i="22"/>
  <c r="W49" i="22"/>
  <c r="V49" i="22"/>
  <c r="X49" i="22" s="1"/>
  <c r="M49" i="22"/>
  <c r="L49" i="22"/>
  <c r="I49" i="22"/>
  <c r="H49" i="22"/>
  <c r="Y48" i="22"/>
  <c r="W48" i="22"/>
  <c r="V48" i="22"/>
  <c r="X48" i="22" s="1"/>
  <c r="I48" i="22"/>
  <c r="H48" i="22"/>
  <c r="W47" i="22"/>
  <c r="V47" i="22"/>
  <c r="I47" i="22"/>
  <c r="H47" i="22"/>
  <c r="Y46" i="22"/>
  <c r="W46" i="22"/>
  <c r="V46" i="22"/>
  <c r="X46" i="22" s="1"/>
  <c r="U46" i="22"/>
  <c r="T46" i="22"/>
  <c r="Q46" i="22"/>
  <c r="P46" i="22"/>
  <c r="I46" i="22"/>
  <c r="H46" i="22"/>
  <c r="W45" i="22"/>
  <c r="V45" i="22"/>
  <c r="M45" i="22"/>
  <c r="L45" i="22"/>
  <c r="L54" i="22" s="1"/>
  <c r="L97" i="22" s="1"/>
  <c r="I45" i="22"/>
  <c r="H45" i="22"/>
  <c r="W44" i="22"/>
  <c r="V44" i="22"/>
  <c r="I44" i="22"/>
  <c r="H44" i="22"/>
  <c r="Y43" i="22"/>
  <c r="W43" i="22"/>
  <c r="V43" i="22"/>
  <c r="X43" i="22" s="1"/>
  <c r="I43" i="22"/>
  <c r="H43" i="22"/>
  <c r="W42" i="22"/>
  <c r="V42" i="22"/>
  <c r="I42" i="22"/>
  <c r="H42" i="22"/>
  <c r="H54" i="22" s="1"/>
  <c r="H97" i="22" s="1"/>
  <c r="Y41" i="22"/>
  <c r="W41" i="22"/>
  <c r="V41" i="22"/>
  <c r="X41" i="22" s="1"/>
  <c r="I41" i="22"/>
  <c r="H41" i="22"/>
  <c r="W40" i="22"/>
  <c r="V40" i="22"/>
  <c r="Q40" i="22"/>
  <c r="P40" i="22"/>
  <c r="I40" i="22"/>
  <c r="H40" i="22"/>
  <c r="W39" i="22"/>
  <c r="V39" i="22"/>
  <c r="V54" i="22" s="1"/>
  <c r="V97" i="22" s="1"/>
  <c r="V201" i="2" s="1"/>
  <c r="BM28" i="2" s="1"/>
  <c r="Q39" i="22"/>
  <c r="P39" i="22"/>
  <c r="I39" i="22"/>
  <c r="H39" i="22"/>
  <c r="S38" i="22"/>
  <c r="R38" i="22"/>
  <c r="R96" i="22" s="1"/>
  <c r="O38" i="22"/>
  <c r="N38" i="22"/>
  <c r="N96" i="22" s="1"/>
  <c r="K38" i="22"/>
  <c r="J38" i="22"/>
  <c r="J96" i="22" s="1"/>
  <c r="G38" i="22"/>
  <c r="F38" i="22"/>
  <c r="F96" i="22" s="1"/>
  <c r="W37" i="22"/>
  <c r="V37" i="22"/>
  <c r="I37" i="22"/>
  <c r="H37" i="22"/>
  <c r="Y36" i="22"/>
  <c r="W36" i="22"/>
  <c r="V36" i="22"/>
  <c r="X36" i="22" s="1"/>
  <c r="Q36" i="22"/>
  <c r="P36" i="22"/>
  <c r="I36" i="22"/>
  <c r="H36" i="22"/>
  <c r="Y35" i="22"/>
  <c r="W35" i="22"/>
  <c r="V35" i="22"/>
  <c r="X35" i="22" s="1"/>
  <c r="I35" i="22"/>
  <c r="H35" i="22"/>
  <c r="W34" i="22"/>
  <c r="V34" i="22"/>
  <c r="Q34" i="22"/>
  <c r="P34" i="22"/>
  <c r="I34" i="22"/>
  <c r="H34" i="22"/>
  <c r="W33" i="22"/>
  <c r="V33" i="22"/>
  <c r="M33" i="22"/>
  <c r="L33" i="22"/>
  <c r="I33" i="22"/>
  <c r="H33" i="22"/>
  <c r="W32" i="22"/>
  <c r="V32" i="22"/>
  <c r="M32" i="22"/>
  <c r="L32" i="22"/>
  <c r="I32" i="22"/>
  <c r="H32" i="22"/>
  <c r="W31" i="22"/>
  <c r="V31" i="22"/>
  <c r="U31" i="22"/>
  <c r="T31" i="22"/>
  <c r="T38" i="22" s="1"/>
  <c r="T96" i="22" s="1"/>
  <c r="M31" i="22"/>
  <c r="L31" i="22"/>
  <c r="I31" i="22"/>
  <c r="H31" i="22"/>
  <c r="Y30" i="22"/>
  <c r="W30" i="22"/>
  <c r="V30" i="22"/>
  <c r="X30" i="22" s="1"/>
  <c r="I30" i="22"/>
  <c r="H30" i="22"/>
  <c r="W29" i="22"/>
  <c r="V29" i="22"/>
  <c r="M29" i="22"/>
  <c r="L29" i="22"/>
  <c r="I29" i="22"/>
  <c r="H29" i="22"/>
  <c r="W28" i="22"/>
  <c r="V28" i="22"/>
  <c r="M28" i="22"/>
  <c r="L28" i="22"/>
  <c r="Y27" i="22"/>
  <c r="W27" i="22"/>
  <c r="V27" i="22"/>
  <c r="X27" i="22" s="1"/>
  <c r="I27" i="22"/>
  <c r="H27" i="22"/>
  <c r="W26" i="22"/>
  <c r="V26" i="22"/>
  <c r="Q26" i="22"/>
  <c r="P26" i="22"/>
  <c r="I26" i="22"/>
  <c r="H26" i="22"/>
  <c r="W25" i="22"/>
  <c r="V25" i="22"/>
  <c r="I25" i="22"/>
  <c r="H25" i="22"/>
  <c r="Y24" i="22"/>
  <c r="W24" i="22"/>
  <c r="V24" i="22"/>
  <c r="X24" i="22" s="1"/>
  <c r="Q24" i="22"/>
  <c r="P24" i="22"/>
  <c r="I24" i="22"/>
  <c r="H24" i="22"/>
  <c r="Y23" i="22"/>
  <c r="W23" i="22"/>
  <c r="V23" i="22"/>
  <c r="X23" i="22" s="1"/>
  <c r="Q23" i="22"/>
  <c r="P23" i="22"/>
  <c r="I23" i="22"/>
  <c r="H23" i="22"/>
  <c r="Y22" i="22"/>
  <c r="W22" i="22"/>
  <c r="V22" i="22"/>
  <c r="X22" i="22" s="1"/>
  <c r="I22" i="22"/>
  <c r="H22" i="22"/>
  <c r="W21" i="22"/>
  <c r="V21" i="22"/>
  <c r="I21" i="22"/>
  <c r="H21" i="22"/>
  <c r="Y20" i="22"/>
  <c r="W20" i="22"/>
  <c r="V20" i="22"/>
  <c r="X20" i="22" s="1"/>
  <c r="I20" i="22"/>
  <c r="H20" i="22"/>
  <c r="W19" i="22"/>
  <c r="V19" i="22"/>
  <c r="Q19" i="22"/>
  <c r="P19" i="22"/>
  <c r="Y18" i="22"/>
  <c r="W18" i="22"/>
  <c r="V18" i="22"/>
  <c r="X18" i="22" s="1"/>
  <c r="Q18" i="22"/>
  <c r="P18" i="22"/>
  <c r="I18" i="22"/>
  <c r="H18" i="22"/>
  <c r="Y17" i="22"/>
  <c r="W17" i="22"/>
  <c r="V17" i="22"/>
  <c r="X17" i="22" s="1"/>
  <c r="I17" i="22"/>
  <c r="H17" i="22"/>
  <c r="W16" i="22"/>
  <c r="V16" i="22"/>
  <c r="I16" i="22"/>
  <c r="H16" i="22"/>
  <c r="Y15" i="22"/>
  <c r="W15" i="22"/>
  <c r="V15" i="22"/>
  <c r="X15" i="22" s="1"/>
  <c r="I15" i="22"/>
  <c r="H15" i="22"/>
  <c r="W14" i="22"/>
  <c r="V14" i="22"/>
  <c r="M14" i="22"/>
  <c r="L14" i="22"/>
  <c r="I14" i="22"/>
  <c r="H14" i="22"/>
  <c r="W13" i="22"/>
  <c r="V13" i="22"/>
  <c r="Q13" i="22"/>
  <c r="P13" i="22"/>
  <c r="I13" i="22"/>
  <c r="H13" i="22"/>
  <c r="W12" i="22"/>
  <c r="V12" i="22"/>
  <c r="I12" i="22"/>
  <c r="H12" i="22"/>
  <c r="Y11" i="22"/>
  <c r="W11" i="22"/>
  <c r="V11" i="22"/>
  <c r="X11" i="22" s="1"/>
  <c r="Q11" i="22"/>
  <c r="P11" i="22"/>
  <c r="W10" i="22"/>
  <c r="V10" i="22"/>
  <c r="M10" i="22"/>
  <c r="L10" i="22"/>
  <c r="I10" i="22"/>
  <c r="H10" i="22"/>
  <c r="W9" i="22"/>
  <c r="V9" i="22"/>
  <c r="Q9" i="22"/>
  <c r="P9" i="22"/>
  <c r="P38" i="22" s="1"/>
  <c r="M9" i="22"/>
  <c r="L9" i="22"/>
  <c r="I9" i="22"/>
  <c r="H9" i="22"/>
  <c r="Y8" i="22"/>
  <c r="W8" i="22"/>
  <c r="V8" i="22"/>
  <c r="V38" i="22" s="1"/>
  <c r="I8" i="22"/>
  <c r="H8" i="22"/>
  <c r="K126" i="21"/>
  <c r="M126" i="21" s="1"/>
  <c r="J126" i="21"/>
  <c r="G126" i="21"/>
  <c r="I126" i="21" s="1"/>
  <c r="F126" i="21"/>
  <c r="M125" i="21"/>
  <c r="L125" i="21"/>
  <c r="L126" i="21" s="1"/>
  <c r="I125" i="21"/>
  <c r="H125" i="21"/>
  <c r="M124" i="21"/>
  <c r="I124" i="21"/>
  <c r="H124" i="21"/>
  <c r="M123" i="21"/>
  <c r="L123" i="21"/>
  <c r="I123" i="21"/>
  <c r="H123" i="21"/>
  <c r="M122" i="21"/>
  <c r="L122" i="21"/>
  <c r="I122" i="21"/>
  <c r="H122" i="21"/>
  <c r="H126" i="21" s="1"/>
  <c r="O99" i="21"/>
  <c r="G99" i="21"/>
  <c r="N98" i="21"/>
  <c r="F98" i="21"/>
  <c r="S97" i="21"/>
  <c r="O97" i="21"/>
  <c r="N97" i="21"/>
  <c r="K97" i="21"/>
  <c r="G97" i="21"/>
  <c r="F97" i="21"/>
  <c r="V96" i="21"/>
  <c r="S96" i="21"/>
  <c r="R96" i="21"/>
  <c r="J96" i="21"/>
  <c r="S86" i="21"/>
  <c r="R86" i="21"/>
  <c r="R100" i="21" s="1"/>
  <c r="O85" i="21"/>
  <c r="N85" i="21"/>
  <c r="N99" i="21" s="1"/>
  <c r="K85" i="21"/>
  <c r="J85" i="21"/>
  <c r="G85" i="21"/>
  <c r="F85" i="21"/>
  <c r="F99" i="21" s="1"/>
  <c r="W84" i="21"/>
  <c r="V84" i="21"/>
  <c r="X84" i="21" s="1"/>
  <c r="Q84" i="21"/>
  <c r="P84" i="21"/>
  <c r="I84" i="21"/>
  <c r="H84" i="21"/>
  <c r="W83" i="21"/>
  <c r="V83" i="21"/>
  <c r="X83" i="21" s="1"/>
  <c r="Q83" i="21"/>
  <c r="P83" i="21"/>
  <c r="I83" i="21"/>
  <c r="H83" i="21"/>
  <c r="W82" i="21"/>
  <c r="V82" i="21"/>
  <c r="X82" i="21" s="1"/>
  <c r="I82" i="21"/>
  <c r="H82" i="21"/>
  <c r="Y81" i="21"/>
  <c r="X81" i="21"/>
  <c r="W81" i="21"/>
  <c r="V81" i="21"/>
  <c r="I81" i="21"/>
  <c r="H81" i="21"/>
  <c r="W80" i="21"/>
  <c r="V80" i="21"/>
  <c r="X80" i="21" s="1"/>
  <c r="I80" i="21"/>
  <c r="H80" i="21"/>
  <c r="Y79" i="21"/>
  <c r="X79" i="21"/>
  <c r="W79" i="21"/>
  <c r="V79" i="21"/>
  <c r="I79" i="21"/>
  <c r="H79" i="21"/>
  <c r="W78" i="21"/>
  <c r="V78" i="21"/>
  <c r="X78" i="21" s="1"/>
  <c r="Q78" i="21"/>
  <c r="P78" i="21"/>
  <c r="M78" i="21"/>
  <c r="L78" i="21"/>
  <c r="I78" i="21"/>
  <c r="H78" i="21"/>
  <c r="Y77" i="21"/>
  <c r="X77" i="21"/>
  <c r="W77" i="21"/>
  <c r="V77" i="21"/>
  <c r="Q77" i="21"/>
  <c r="P77" i="21"/>
  <c r="I77" i="21"/>
  <c r="H77" i="21"/>
  <c r="Y76" i="21"/>
  <c r="X76" i="21"/>
  <c r="W76" i="21"/>
  <c r="V76" i="21"/>
  <c r="Q76" i="21"/>
  <c r="P76" i="21"/>
  <c r="I76" i="21"/>
  <c r="H76" i="21"/>
  <c r="Y75" i="21"/>
  <c r="X75" i="21"/>
  <c r="W75" i="21"/>
  <c r="V75" i="21"/>
  <c r="Q75" i="21"/>
  <c r="P75" i="21"/>
  <c r="M75" i="21"/>
  <c r="L75" i="21"/>
  <c r="I75" i="21"/>
  <c r="H75" i="21"/>
  <c r="W74" i="21"/>
  <c r="V74" i="21"/>
  <c r="X74" i="21" s="1"/>
  <c r="I74" i="21"/>
  <c r="H74" i="21"/>
  <c r="Y73" i="21"/>
  <c r="X73" i="21"/>
  <c r="W73" i="21"/>
  <c r="V73" i="21"/>
  <c r="M73" i="21"/>
  <c r="L73" i="21"/>
  <c r="I73" i="21"/>
  <c r="H73" i="21"/>
  <c r="Y72" i="21"/>
  <c r="X72" i="21"/>
  <c r="W72" i="21"/>
  <c r="V72" i="21"/>
  <c r="I72" i="21"/>
  <c r="H72" i="21"/>
  <c r="W71" i="21"/>
  <c r="V71" i="21"/>
  <c r="X71" i="21" s="1"/>
  <c r="X85" i="21" s="1"/>
  <c r="X99" i="21" s="1"/>
  <c r="Q71" i="21"/>
  <c r="P71" i="21"/>
  <c r="I71" i="21"/>
  <c r="H71" i="21"/>
  <c r="H85" i="21" s="1"/>
  <c r="H99" i="21" s="1"/>
  <c r="O70" i="21"/>
  <c r="N70" i="21"/>
  <c r="K70" i="21"/>
  <c r="J70" i="21"/>
  <c r="L70" i="21" s="1"/>
  <c r="L98" i="21" s="1"/>
  <c r="G70" i="21"/>
  <c r="F70" i="21"/>
  <c r="W69" i="21"/>
  <c r="V69" i="21"/>
  <c r="X69" i="21" s="1"/>
  <c r="Q69" i="21"/>
  <c r="P69" i="21"/>
  <c r="I69" i="21"/>
  <c r="H69" i="21"/>
  <c r="W68" i="21"/>
  <c r="V68" i="21"/>
  <c r="X68" i="21" s="1"/>
  <c r="Q68" i="21"/>
  <c r="P68" i="21"/>
  <c r="I68" i="21"/>
  <c r="H68" i="21"/>
  <c r="W67" i="21"/>
  <c r="V67" i="21"/>
  <c r="X67" i="21" s="1"/>
  <c r="Q67" i="21"/>
  <c r="P67" i="21"/>
  <c r="I67" i="21"/>
  <c r="H67" i="21"/>
  <c r="W66" i="21"/>
  <c r="V66" i="21"/>
  <c r="X66" i="21" s="1"/>
  <c r="Q66" i="21"/>
  <c r="P66" i="21"/>
  <c r="I66" i="21"/>
  <c r="H66" i="21"/>
  <c r="W65" i="21"/>
  <c r="V65" i="21"/>
  <c r="X65" i="21" s="1"/>
  <c r="I65" i="21"/>
  <c r="H65" i="21"/>
  <c r="Y64" i="21"/>
  <c r="X64" i="21"/>
  <c r="W64" i="21"/>
  <c r="V64" i="21"/>
  <c r="I64" i="21"/>
  <c r="H64" i="21"/>
  <c r="W63" i="21"/>
  <c r="V63" i="21"/>
  <c r="X63" i="21" s="1"/>
  <c r="Q63" i="21"/>
  <c r="P63" i="21"/>
  <c r="I63" i="21"/>
  <c r="H63" i="21"/>
  <c r="W62" i="21"/>
  <c r="V62" i="21"/>
  <c r="X62" i="21" s="1"/>
  <c r="M62" i="21"/>
  <c r="L62" i="21"/>
  <c r="I62" i="21"/>
  <c r="H62" i="21"/>
  <c r="W61" i="21"/>
  <c r="V61" i="21"/>
  <c r="X61" i="21" s="1"/>
  <c r="I61" i="21"/>
  <c r="H61" i="21"/>
  <c r="Y60" i="21"/>
  <c r="X60" i="21"/>
  <c r="W60" i="21"/>
  <c r="V60" i="21"/>
  <c r="I60" i="21"/>
  <c r="H60" i="21"/>
  <c r="W59" i="21"/>
  <c r="V59" i="21"/>
  <c r="X59" i="21" s="1"/>
  <c r="Q59" i="21"/>
  <c r="P59" i="21"/>
  <c r="I59" i="21"/>
  <c r="H59" i="21"/>
  <c r="W58" i="21"/>
  <c r="V58" i="21"/>
  <c r="X58" i="21" s="1"/>
  <c r="I58" i="21"/>
  <c r="H58" i="21"/>
  <c r="Y57" i="21"/>
  <c r="X57" i="21"/>
  <c r="W57" i="21"/>
  <c r="V57" i="21"/>
  <c r="Q57" i="21"/>
  <c r="P57" i="21"/>
  <c r="P70" i="21" s="1"/>
  <c r="P98" i="21" s="1"/>
  <c r="I57" i="21"/>
  <c r="H57" i="21"/>
  <c r="Y56" i="21"/>
  <c r="X56" i="21"/>
  <c r="W56" i="21"/>
  <c r="V56" i="21"/>
  <c r="M56" i="21"/>
  <c r="L56" i="21"/>
  <c r="I56" i="21"/>
  <c r="H56" i="21"/>
  <c r="Y55" i="21"/>
  <c r="X55" i="21"/>
  <c r="X70" i="21" s="1"/>
  <c r="X98" i="21" s="1"/>
  <c r="W55" i="21"/>
  <c r="V55" i="21"/>
  <c r="Q55" i="21"/>
  <c r="M55" i="21"/>
  <c r="L55" i="21"/>
  <c r="I55" i="21"/>
  <c r="H55" i="21"/>
  <c r="U54" i="21"/>
  <c r="U97" i="21" s="1"/>
  <c r="S54" i="21"/>
  <c r="R54" i="21"/>
  <c r="T54" i="21" s="1"/>
  <c r="T97" i="21" s="1"/>
  <c r="O54" i="21"/>
  <c r="N54" i="21"/>
  <c r="P54" i="21" s="1"/>
  <c r="P97" i="21" s="1"/>
  <c r="K54" i="21"/>
  <c r="J54" i="21"/>
  <c r="J97" i="21" s="1"/>
  <c r="I54" i="21"/>
  <c r="I97" i="21" s="1"/>
  <c r="G54" i="21"/>
  <c r="F54" i="21"/>
  <c r="Y53" i="21"/>
  <c r="W53" i="21"/>
  <c r="V53" i="21"/>
  <c r="X53" i="21" s="1"/>
  <c r="I53" i="21"/>
  <c r="H53" i="21"/>
  <c r="W52" i="21"/>
  <c r="V52" i="21"/>
  <c r="Q52" i="21"/>
  <c r="P52" i="21"/>
  <c r="M52" i="21"/>
  <c r="L52" i="21"/>
  <c r="I52" i="21"/>
  <c r="H52" i="21"/>
  <c r="Y51" i="21"/>
  <c r="W51" i="21"/>
  <c r="V51" i="21"/>
  <c r="X51" i="21" s="1"/>
  <c r="Q51" i="21"/>
  <c r="P51" i="21"/>
  <c r="M51" i="21"/>
  <c r="L51" i="21"/>
  <c r="I51" i="21"/>
  <c r="H51" i="21"/>
  <c r="W50" i="21"/>
  <c r="V50" i="21"/>
  <c r="Q50" i="21"/>
  <c r="P50" i="21"/>
  <c r="I50" i="21"/>
  <c r="H50" i="21"/>
  <c r="X49" i="21"/>
  <c r="W49" i="21"/>
  <c r="Y49" i="21" s="1"/>
  <c r="V49" i="21"/>
  <c r="M49" i="21"/>
  <c r="L49" i="21"/>
  <c r="I49" i="21"/>
  <c r="H49" i="21"/>
  <c r="W48" i="21"/>
  <c r="V48" i="21"/>
  <c r="I48" i="21"/>
  <c r="H48" i="21"/>
  <c r="W47" i="21"/>
  <c r="V47" i="21"/>
  <c r="I47" i="21"/>
  <c r="H47" i="21"/>
  <c r="W46" i="21"/>
  <c r="V46" i="21"/>
  <c r="U46" i="21"/>
  <c r="T46" i="21"/>
  <c r="Q46" i="21"/>
  <c r="P46" i="21"/>
  <c r="I46" i="21"/>
  <c r="H46" i="21"/>
  <c r="Y45" i="21"/>
  <c r="W45" i="21"/>
  <c r="V45" i="21"/>
  <c r="X45" i="21" s="1"/>
  <c r="M45" i="21"/>
  <c r="L45" i="21"/>
  <c r="I45" i="21"/>
  <c r="H45" i="21"/>
  <c r="W44" i="21"/>
  <c r="V44" i="21"/>
  <c r="X44" i="21" s="1"/>
  <c r="I44" i="21"/>
  <c r="H44" i="21"/>
  <c r="X43" i="21"/>
  <c r="W43" i="21"/>
  <c r="Y43" i="21" s="1"/>
  <c r="V43" i="21"/>
  <c r="I43" i="21"/>
  <c r="H43" i="21"/>
  <c r="Y42" i="21"/>
  <c r="W42" i="21"/>
  <c r="V42" i="21"/>
  <c r="X42" i="21" s="1"/>
  <c r="I42" i="21"/>
  <c r="H42" i="21"/>
  <c r="X41" i="21"/>
  <c r="W41" i="21"/>
  <c r="Y41" i="21" s="1"/>
  <c r="V41" i="21"/>
  <c r="I41" i="21"/>
  <c r="H41" i="21"/>
  <c r="W40" i="21"/>
  <c r="V40" i="21"/>
  <c r="X40" i="21" s="1"/>
  <c r="Q40" i="21"/>
  <c r="P40" i="21"/>
  <c r="I40" i="21"/>
  <c r="H40" i="21"/>
  <c r="Y39" i="21"/>
  <c r="W39" i="21"/>
  <c r="V39" i="21"/>
  <c r="Q39" i="21"/>
  <c r="P39" i="21"/>
  <c r="I39" i="21"/>
  <c r="H39" i="21"/>
  <c r="V38" i="21"/>
  <c r="S38" i="21"/>
  <c r="R38" i="21"/>
  <c r="U38" i="21" s="1"/>
  <c r="U96" i="21" s="1"/>
  <c r="O38" i="21"/>
  <c r="O86" i="21" s="1"/>
  <c r="N38" i="21"/>
  <c r="N86" i="21" s="1"/>
  <c r="K38" i="21"/>
  <c r="J38" i="21"/>
  <c r="G38" i="21"/>
  <c r="G86" i="21" s="1"/>
  <c r="F38" i="21"/>
  <c r="W37" i="21"/>
  <c r="Y37" i="21" s="1"/>
  <c r="V37" i="21"/>
  <c r="I37" i="21"/>
  <c r="H37" i="21"/>
  <c r="W36" i="21"/>
  <c r="X36" i="21" s="1"/>
  <c r="V36" i="21"/>
  <c r="Q36" i="21"/>
  <c r="P36" i="21"/>
  <c r="I36" i="21"/>
  <c r="H36" i="21"/>
  <c r="Y35" i="21"/>
  <c r="W35" i="21"/>
  <c r="X35" i="21" s="1"/>
  <c r="V35" i="21"/>
  <c r="I35" i="21"/>
  <c r="H35" i="21"/>
  <c r="W34" i="21"/>
  <c r="Y34" i="21" s="1"/>
  <c r="V34" i="21"/>
  <c r="Q34" i="21"/>
  <c r="P34" i="21"/>
  <c r="I34" i="21"/>
  <c r="H34" i="21"/>
  <c r="Y33" i="21"/>
  <c r="W33" i="21"/>
  <c r="V33" i="21"/>
  <c r="X33" i="21" s="1"/>
  <c r="M33" i="21"/>
  <c r="L33" i="21"/>
  <c r="I33" i="21"/>
  <c r="H33" i="21"/>
  <c r="W32" i="21"/>
  <c r="Y32" i="21" s="1"/>
  <c r="V32" i="21"/>
  <c r="M32" i="21"/>
  <c r="L32" i="21"/>
  <c r="I32" i="21"/>
  <c r="H32" i="21"/>
  <c r="Y31" i="21"/>
  <c r="W31" i="21"/>
  <c r="V31" i="21"/>
  <c r="X31" i="21" s="1"/>
  <c r="U31" i="21"/>
  <c r="T31" i="21"/>
  <c r="T38" i="21" s="1"/>
  <c r="M31" i="21"/>
  <c r="L31" i="21"/>
  <c r="I31" i="21"/>
  <c r="H31" i="21"/>
  <c r="W30" i="21"/>
  <c r="V30" i="21"/>
  <c r="I30" i="21"/>
  <c r="H30" i="21"/>
  <c r="Y29" i="21"/>
  <c r="W29" i="21"/>
  <c r="V29" i="21"/>
  <c r="X29" i="21" s="1"/>
  <c r="M29" i="21"/>
  <c r="L29" i="21"/>
  <c r="I29" i="21"/>
  <c r="H29" i="21"/>
  <c r="W28" i="21"/>
  <c r="Y28" i="21" s="1"/>
  <c r="V28" i="21"/>
  <c r="M28" i="21"/>
  <c r="L28" i="21"/>
  <c r="Y27" i="21"/>
  <c r="W27" i="21"/>
  <c r="X27" i="21" s="1"/>
  <c r="V27" i="21"/>
  <c r="I27" i="21"/>
  <c r="H27" i="21"/>
  <c r="W26" i="21"/>
  <c r="Y26" i="21" s="1"/>
  <c r="V26" i="21"/>
  <c r="Q26" i="21"/>
  <c r="P26" i="21"/>
  <c r="I26" i="21"/>
  <c r="H26" i="21"/>
  <c r="Y25" i="21"/>
  <c r="W25" i="21"/>
  <c r="V25" i="21"/>
  <c r="X25" i="21" s="1"/>
  <c r="I25" i="21"/>
  <c r="H25" i="21"/>
  <c r="W24" i="21"/>
  <c r="X24" i="21" s="1"/>
  <c r="V24" i="21"/>
  <c r="Q24" i="21"/>
  <c r="P24" i="21"/>
  <c r="I24" i="21"/>
  <c r="H24" i="21"/>
  <c r="Y23" i="21"/>
  <c r="W23" i="21"/>
  <c r="X23" i="21" s="1"/>
  <c r="V23" i="21"/>
  <c r="Q23" i="21"/>
  <c r="P23" i="21"/>
  <c r="I23" i="21"/>
  <c r="H23" i="21"/>
  <c r="W22" i="21"/>
  <c r="V22" i="21"/>
  <c r="I22" i="21"/>
  <c r="H22" i="21"/>
  <c r="Y21" i="21"/>
  <c r="W21" i="21"/>
  <c r="V21" i="21"/>
  <c r="X21" i="21" s="1"/>
  <c r="I21" i="21"/>
  <c r="H21" i="21"/>
  <c r="W20" i="21"/>
  <c r="X20" i="21" s="1"/>
  <c r="V20" i="21"/>
  <c r="I20" i="21"/>
  <c r="H20" i="21"/>
  <c r="Y19" i="21"/>
  <c r="W19" i="21"/>
  <c r="V19" i="21"/>
  <c r="X19" i="21" s="1"/>
  <c r="Q19" i="21"/>
  <c r="P19" i="21"/>
  <c r="W18" i="21"/>
  <c r="V18" i="21"/>
  <c r="Q18" i="21"/>
  <c r="P18" i="21"/>
  <c r="I18" i="21"/>
  <c r="H18" i="21"/>
  <c r="Y17" i="21"/>
  <c r="W17" i="21"/>
  <c r="X17" i="21" s="1"/>
  <c r="V17" i="21"/>
  <c r="I17" i="21"/>
  <c r="H17" i="21"/>
  <c r="W16" i="21"/>
  <c r="Y16" i="21" s="1"/>
  <c r="V16" i="21"/>
  <c r="I16" i="21"/>
  <c r="H16" i="21"/>
  <c r="Y15" i="21"/>
  <c r="W15" i="21"/>
  <c r="X15" i="21" s="1"/>
  <c r="V15" i="21"/>
  <c r="I15" i="21"/>
  <c r="H15" i="21"/>
  <c r="W14" i="21"/>
  <c r="Y14" i="21" s="1"/>
  <c r="V14" i="21"/>
  <c r="M14" i="21"/>
  <c r="L14" i="21"/>
  <c r="I14" i="21"/>
  <c r="H14" i="21"/>
  <c r="Y13" i="21"/>
  <c r="W13" i="21"/>
  <c r="V13" i="21"/>
  <c r="X13" i="21" s="1"/>
  <c r="Q13" i="21"/>
  <c r="P13" i="21"/>
  <c r="I13" i="21"/>
  <c r="H13" i="21"/>
  <c r="W12" i="21"/>
  <c r="Y12" i="21" s="1"/>
  <c r="V12" i="21"/>
  <c r="I12" i="21"/>
  <c r="H12" i="21"/>
  <c r="Y11" i="21"/>
  <c r="W11" i="21"/>
  <c r="X11" i="21" s="1"/>
  <c r="V11" i="21"/>
  <c r="Q11" i="21"/>
  <c r="P11" i="21"/>
  <c r="W10" i="21"/>
  <c r="Y10" i="21" s="1"/>
  <c r="V10" i="21"/>
  <c r="M10" i="21"/>
  <c r="L10" i="21"/>
  <c r="I10" i="21"/>
  <c r="H10" i="21"/>
  <c r="Y9" i="21"/>
  <c r="W9" i="21"/>
  <c r="V9" i="21"/>
  <c r="X9" i="21" s="1"/>
  <c r="Q9" i="21"/>
  <c r="P9" i="21"/>
  <c r="M9" i="21"/>
  <c r="L9" i="21"/>
  <c r="I9" i="21"/>
  <c r="H9" i="21"/>
  <c r="W8" i="21"/>
  <c r="V8" i="21"/>
  <c r="I8" i="21"/>
  <c r="H8" i="21"/>
  <c r="M125" i="20"/>
  <c r="K125" i="20"/>
  <c r="J125" i="20"/>
  <c r="G125" i="20"/>
  <c r="I125" i="20" s="1"/>
  <c r="F125" i="20"/>
  <c r="M124" i="20"/>
  <c r="L124" i="20"/>
  <c r="I124" i="20"/>
  <c r="H124" i="20"/>
  <c r="M123" i="20"/>
  <c r="L123" i="20"/>
  <c r="I123" i="20"/>
  <c r="H123" i="20"/>
  <c r="M122" i="20"/>
  <c r="L122" i="20"/>
  <c r="I122" i="20"/>
  <c r="H122" i="20"/>
  <c r="M121" i="20"/>
  <c r="L121" i="20"/>
  <c r="L125" i="20" s="1"/>
  <c r="I121" i="20"/>
  <c r="H121" i="20"/>
  <c r="S97" i="20"/>
  <c r="O97" i="20"/>
  <c r="K97" i="20"/>
  <c r="G97" i="20"/>
  <c r="S96" i="20"/>
  <c r="O96" i="20"/>
  <c r="K96" i="20"/>
  <c r="G96" i="20"/>
  <c r="S86" i="20"/>
  <c r="S100" i="20" s="1"/>
  <c r="Q85" i="20"/>
  <c r="Q99" i="20" s="1"/>
  <c r="O85" i="20"/>
  <c r="O99" i="20" s="1"/>
  <c r="N85" i="20"/>
  <c r="N99" i="20" s="1"/>
  <c r="K85" i="20"/>
  <c r="J85" i="20"/>
  <c r="I85" i="20"/>
  <c r="I99" i="20" s="1"/>
  <c r="G85" i="20"/>
  <c r="G99" i="20" s="1"/>
  <c r="F85" i="20"/>
  <c r="F99" i="20" s="1"/>
  <c r="W84" i="20"/>
  <c r="Y84" i="20" s="1"/>
  <c r="V84" i="20"/>
  <c r="Q84" i="20"/>
  <c r="P84" i="20"/>
  <c r="I84" i="20"/>
  <c r="H84" i="20"/>
  <c r="Y83" i="20"/>
  <c r="W83" i="20"/>
  <c r="V83" i="20"/>
  <c r="X83" i="20" s="1"/>
  <c r="Q83" i="20"/>
  <c r="P83" i="20"/>
  <c r="I83" i="20"/>
  <c r="H83" i="20"/>
  <c r="W82" i="20"/>
  <c r="Y82" i="20" s="1"/>
  <c r="V82" i="20"/>
  <c r="I82" i="20"/>
  <c r="H82" i="20"/>
  <c r="Y81" i="20"/>
  <c r="W81" i="20"/>
  <c r="X81" i="20" s="1"/>
  <c r="V81" i="20"/>
  <c r="I81" i="20"/>
  <c r="H81" i="20"/>
  <c r="W80" i="20"/>
  <c r="Y80" i="20" s="1"/>
  <c r="V80" i="20"/>
  <c r="I80" i="20"/>
  <c r="H80" i="20"/>
  <c r="Y79" i="20"/>
  <c r="W79" i="20"/>
  <c r="X79" i="20" s="1"/>
  <c r="V79" i="20"/>
  <c r="I79" i="20"/>
  <c r="H79" i="20"/>
  <c r="W78" i="20"/>
  <c r="Y78" i="20" s="1"/>
  <c r="V78" i="20"/>
  <c r="Q78" i="20"/>
  <c r="P78" i="20"/>
  <c r="M78" i="20"/>
  <c r="L78" i="20"/>
  <c r="I78" i="20"/>
  <c r="H78" i="20"/>
  <c r="Y77" i="20"/>
  <c r="W77" i="20"/>
  <c r="X77" i="20" s="1"/>
  <c r="V77" i="20"/>
  <c r="Q77" i="20"/>
  <c r="P77" i="20"/>
  <c r="I77" i="20"/>
  <c r="H77" i="20"/>
  <c r="W76" i="20"/>
  <c r="V76" i="20"/>
  <c r="Q76" i="20"/>
  <c r="P76" i="20"/>
  <c r="I76" i="20"/>
  <c r="H76" i="20"/>
  <c r="Y75" i="20"/>
  <c r="W75" i="20"/>
  <c r="X75" i="20" s="1"/>
  <c r="V75" i="20"/>
  <c r="Q75" i="20"/>
  <c r="P75" i="20"/>
  <c r="M75" i="20"/>
  <c r="L75" i="20"/>
  <c r="I75" i="20"/>
  <c r="H75" i="20"/>
  <c r="W74" i="20"/>
  <c r="Y74" i="20" s="1"/>
  <c r="V74" i="20"/>
  <c r="I74" i="20"/>
  <c r="H74" i="20"/>
  <c r="Y73" i="20"/>
  <c r="W73" i="20"/>
  <c r="X73" i="20" s="1"/>
  <c r="V73" i="20"/>
  <c r="M73" i="20"/>
  <c r="L73" i="20"/>
  <c r="I73" i="20"/>
  <c r="H73" i="20"/>
  <c r="W72" i="20"/>
  <c r="V72" i="20"/>
  <c r="I72" i="20"/>
  <c r="H72" i="20"/>
  <c r="Y71" i="20"/>
  <c r="W71" i="20"/>
  <c r="W85" i="20" s="1"/>
  <c r="V71" i="20"/>
  <c r="X71" i="20" s="1"/>
  <c r="Q71" i="20"/>
  <c r="P71" i="20"/>
  <c r="P85" i="20" s="1"/>
  <c r="P99" i="20" s="1"/>
  <c r="I71" i="20"/>
  <c r="H71" i="20"/>
  <c r="H85" i="20" s="1"/>
  <c r="H99" i="20" s="1"/>
  <c r="O70" i="20"/>
  <c r="O86" i="20" s="1"/>
  <c r="N70" i="20"/>
  <c r="N98" i="20" s="1"/>
  <c r="M70" i="20"/>
  <c r="M98" i="20" s="1"/>
  <c r="K70" i="20"/>
  <c r="K98" i="20" s="1"/>
  <c r="J70" i="20"/>
  <c r="L70" i="20" s="1"/>
  <c r="L98" i="20" s="1"/>
  <c r="G70" i="20"/>
  <c r="F70" i="20"/>
  <c r="F98" i="20" s="1"/>
  <c r="Y69" i="20"/>
  <c r="W69" i="20"/>
  <c r="V69" i="20"/>
  <c r="X69" i="20" s="1"/>
  <c r="Q69" i="20"/>
  <c r="P69" i="20"/>
  <c r="I69" i="20"/>
  <c r="H69" i="20"/>
  <c r="W68" i="20"/>
  <c r="Y68" i="20" s="1"/>
  <c r="V68" i="20"/>
  <c r="Q68" i="20"/>
  <c r="P68" i="20"/>
  <c r="I68" i="20"/>
  <c r="H68" i="20"/>
  <c r="Y67" i="20"/>
  <c r="W67" i="20"/>
  <c r="V67" i="20"/>
  <c r="X67" i="20" s="1"/>
  <c r="Q67" i="20"/>
  <c r="P67" i="20"/>
  <c r="I67" i="20"/>
  <c r="H67" i="20"/>
  <c r="W66" i="20"/>
  <c r="Y66" i="20" s="1"/>
  <c r="V66" i="20"/>
  <c r="Q66" i="20"/>
  <c r="P66" i="20"/>
  <c r="I66" i="20"/>
  <c r="H66" i="20"/>
  <c r="Y65" i="20"/>
  <c r="W65" i="20"/>
  <c r="V65" i="20"/>
  <c r="X65" i="20" s="1"/>
  <c r="I65" i="20"/>
  <c r="H65" i="20"/>
  <c r="W64" i="20"/>
  <c r="V64" i="20"/>
  <c r="I64" i="20"/>
  <c r="H64" i="20"/>
  <c r="Y63" i="20"/>
  <c r="W63" i="20"/>
  <c r="V63" i="20"/>
  <c r="X63" i="20" s="1"/>
  <c r="Q63" i="20"/>
  <c r="P63" i="20"/>
  <c r="I63" i="20"/>
  <c r="H63" i="20"/>
  <c r="W62" i="20"/>
  <c r="Y62" i="20" s="1"/>
  <c r="V62" i="20"/>
  <c r="M62" i="20"/>
  <c r="L62" i="20"/>
  <c r="I62" i="20"/>
  <c r="H62" i="20"/>
  <c r="Y61" i="20"/>
  <c r="W61" i="20"/>
  <c r="V61" i="20"/>
  <c r="X61" i="20" s="1"/>
  <c r="I61" i="20"/>
  <c r="H61" i="20"/>
  <c r="W60" i="20"/>
  <c r="V60" i="20"/>
  <c r="I60" i="20"/>
  <c r="H60" i="20"/>
  <c r="Y59" i="20"/>
  <c r="W59" i="20"/>
  <c r="V59" i="20"/>
  <c r="X59" i="20" s="1"/>
  <c r="Q59" i="20"/>
  <c r="P59" i="20"/>
  <c r="I59" i="20"/>
  <c r="H59" i="20"/>
  <c r="W58" i="20"/>
  <c r="Y58" i="20" s="1"/>
  <c r="V58" i="20"/>
  <c r="I58" i="20"/>
  <c r="H58" i="20"/>
  <c r="Y57" i="20"/>
  <c r="W57" i="20"/>
  <c r="X57" i="20" s="1"/>
  <c r="V57" i="20"/>
  <c r="Q57" i="20"/>
  <c r="P57" i="20"/>
  <c r="P70" i="20" s="1"/>
  <c r="P98" i="20" s="1"/>
  <c r="I57" i="20"/>
  <c r="H57" i="20"/>
  <c r="W56" i="20"/>
  <c r="V56" i="20"/>
  <c r="M56" i="20"/>
  <c r="L56" i="20"/>
  <c r="I56" i="20"/>
  <c r="H56" i="20"/>
  <c r="Y55" i="20"/>
  <c r="W55" i="20"/>
  <c r="X55" i="20" s="1"/>
  <c r="V55" i="20"/>
  <c r="Q55" i="20"/>
  <c r="M55" i="20"/>
  <c r="L55" i="20"/>
  <c r="I55" i="20"/>
  <c r="H55" i="20"/>
  <c r="H70" i="20" s="1"/>
  <c r="H98" i="20" s="1"/>
  <c r="T54" i="20"/>
  <c r="T97" i="20" s="1"/>
  <c r="S54" i="20"/>
  <c r="R54" i="20"/>
  <c r="O54" i="20"/>
  <c r="N54" i="20"/>
  <c r="P54" i="20" s="1"/>
  <c r="P97" i="20" s="1"/>
  <c r="K54" i="20"/>
  <c r="J54" i="20"/>
  <c r="G54" i="20"/>
  <c r="F54" i="20"/>
  <c r="X53" i="20"/>
  <c r="W53" i="20"/>
  <c r="V53" i="20"/>
  <c r="Y53" i="20" s="1"/>
  <c r="I53" i="20"/>
  <c r="H53" i="20"/>
  <c r="X52" i="20"/>
  <c r="W52" i="20"/>
  <c r="Y52" i="20" s="1"/>
  <c r="V52" i="20"/>
  <c r="Q52" i="20"/>
  <c r="P52" i="20"/>
  <c r="M52" i="20"/>
  <c r="L52" i="20"/>
  <c r="I52" i="20"/>
  <c r="H52" i="20"/>
  <c r="W51" i="20"/>
  <c r="V51" i="20"/>
  <c r="Q51" i="20"/>
  <c r="P51" i="20"/>
  <c r="M51" i="20"/>
  <c r="L51" i="20"/>
  <c r="I51" i="20"/>
  <c r="H51" i="20"/>
  <c r="W50" i="20"/>
  <c r="Y50" i="20" s="1"/>
  <c r="V50" i="20"/>
  <c r="X50" i="20" s="1"/>
  <c r="Q50" i="20"/>
  <c r="P50" i="20"/>
  <c r="I50" i="20"/>
  <c r="H50" i="20"/>
  <c r="W49" i="20"/>
  <c r="V49" i="20"/>
  <c r="X49" i="20" s="1"/>
  <c r="M49" i="20"/>
  <c r="L49" i="20"/>
  <c r="I49" i="20"/>
  <c r="H49" i="20"/>
  <c r="X48" i="20"/>
  <c r="W48" i="20"/>
  <c r="Y48" i="20" s="1"/>
  <c r="V48" i="20"/>
  <c r="I48" i="20"/>
  <c r="H48" i="20"/>
  <c r="W47" i="20"/>
  <c r="V47" i="20"/>
  <c r="I47" i="20"/>
  <c r="H47" i="20"/>
  <c r="W46" i="20"/>
  <c r="Y46" i="20" s="1"/>
  <c r="V46" i="20"/>
  <c r="X46" i="20" s="1"/>
  <c r="U46" i="20"/>
  <c r="T46" i="20"/>
  <c r="Q46" i="20"/>
  <c r="P46" i="20"/>
  <c r="I46" i="20"/>
  <c r="H46" i="20"/>
  <c r="X45" i="20"/>
  <c r="W45" i="20"/>
  <c r="V45" i="20"/>
  <c r="Y45" i="20" s="1"/>
  <c r="M45" i="20"/>
  <c r="L45" i="20"/>
  <c r="L54" i="20" s="1"/>
  <c r="L97" i="20" s="1"/>
  <c r="I45" i="20"/>
  <c r="H45" i="20"/>
  <c r="W44" i="20"/>
  <c r="V44" i="20"/>
  <c r="Y44" i="20" s="1"/>
  <c r="I44" i="20"/>
  <c r="H44" i="20"/>
  <c r="X43" i="20"/>
  <c r="W43" i="20"/>
  <c r="V43" i="20"/>
  <c r="I43" i="20"/>
  <c r="H43" i="20"/>
  <c r="X42" i="20"/>
  <c r="W42" i="20"/>
  <c r="V42" i="20"/>
  <c r="Y42" i="20" s="1"/>
  <c r="I42" i="20"/>
  <c r="H42" i="20"/>
  <c r="W41" i="20"/>
  <c r="V41" i="20"/>
  <c r="X41" i="20" s="1"/>
  <c r="I41" i="20"/>
  <c r="H41" i="20"/>
  <c r="W40" i="20"/>
  <c r="V40" i="20"/>
  <c r="Y40" i="20" s="1"/>
  <c r="Q40" i="20"/>
  <c r="P40" i="20"/>
  <c r="I40" i="20"/>
  <c r="H40" i="20"/>
  <c r="W39" i="20"/>
  <c r="W54" i="20" s="1"/>
  <c r="V39" i="20"/>
  <c r="Q39" i="20"/>
  <c r="P39" i="20"/>
  <c r="I39" i="20"/>
  <c r="H39" i="20"/>
  <c r="S38" i="20"/>
  <c r="R38" i="20"/>
  <c r="O38" i="20"/>
  <c r="N38" i="20"/>
  <c r="L38" i="20"/>
  <c r="K38" i="20"/>
  <c r="J38" i="20"/>
  <c r="H38" i="20"/>
  <c r="G38" i="20"/>
  <c r="F38" i="20"/>
  <c r="W37" i="20"/>
  <c r="V37" i="20"/>
  <c r="Y37" i="20" s="1"/>
  <c r="I37" i="20"/>
  <c r="H37" i="20"/>
  <c r="X36" i="20"/>
  <c r="W36" i="20"/>
  <c r="V36" i="20"/>
  <c r="Q36" i="20"/>
  <c r="P36" i="20"/>
  <c r="I36" i="20"/>
  <c r="H36" i="20"/>
  <c r="W35" i="20"/>
  <c r="Y35" i="20" s="1"/>
  <c r="V35" i="20"/>
  <c r="X35" i="20" s="1"/>
  <c r="I35" i="20"/>
  <c r="H35" i="20"/>
  <c r="X34" i="20"/>
  <c r="W34" i="20"/>
  <c r="V34" i="20"/>
  <c r="Y34" i="20" s="1"/>
  <c r="Q34" i="20"/>
  <c r="P34" i="20"/>
  <c r="I34" i="20"/>
  <c r="H34" i="20"/>
  <c r="W33" i="20"/>
  <c r="V33" i="20"/>
  <c r="Y33" i="20" s="1"/>
  <c r="M33" i="20"/>
  <c r="L33" i="20"/>
  <c r="I33" i="20"/>
  <c r="H33" i="20"/>
  <c r="W32" i="20"/>
  <c r="V32" i="20"/>
  <c r="M32" i="20"/>
  <c r="L32" i="20"/>
  <c r="I32" i="20"/>
  <c r="H32" i="20"/>
  <c r="X31" i="20"/>
  <c r="W31" i="20"/>
  <c r="V31" i="20"/>
  <c r="Y31" i="20" s="1"/>
  <c r="U31" i="20"/>
  <c r="T31" i="20"/>
  <c r="T38" i="20" s="1"/>
  <c r="M31" i="20"/>
  <c r="L31" i="20"/>
  <c r="I31" i="20"/>
  <c r="H31" i="20"/>
  <c r="W30" i="20"/>
  <c r="V30" i="20"/>
  <c r="X30" i="20" s="1"/>
  <c r="I30" i="20"/>
  <c r="H30" i="20"/>
  <c r="W29" i="20"/>
  <c r="V29" i="20"/>
  <c r="Y29" i="20" s="1"/>
  <c r="M29" i="20"/>
  <c r="L29" i="20"/>
  <c r="I29" i="20"/>
  <c r="H29" i="20"/>
  <c r="W28" i="20"/>
  <c r="V28" i="20"/>
  <c r="M28" i="20"/>
  <c r="L28" i="20"/>
  <c r="W27" i="20"/>
  <c r="Y27" i="20" s="1"/>
  <c r="V27" i="20"/>
  <c r="X27" i="20" s="1"/>
  <c r="I27" i="20"/>
  <c r="H27" i="20"/>
  <c r="X26" i="20"/>
  <c r="W26" i="20"/>
  <c r="V26" i="20"/>
  <c r="Y26" i="20" s="1"/>
  <c r="Q26" i="20"/>
  <c r="P26" i="20"/>
  <c r="I26" i="20"/>
  <c r="H26" i="20"/>
  <c r="W25" i="20"/>
  <c r="V25" i="20"/>
  <c r="Y25" i="20" s="1"/>
  <c r="I25" i="20"/>
  <c r="H25" i="20"/>
  <c r="X24" i="20"/>
  <c r="W24" i="20"/>
  <c r="V24" i="20"/>
  <c r="Q24" i="20"/>
  <c r="P24" i="20"/>
  <c r="I24" i="20"/>
  <c r="H24" i="20"/>
  <c r="W23" i="20"/>
  <c r="Y23" i="20" s="1"/>
  <c r="V23" i="20"/>
  <c r="X23" i="20" s="1"/>
  <c r="Q23" i="20"/>
  <c r="P23" i="20"/>
  <c r="I23" i="20"/>
  <c r="H23" i="20"/>
  <c r="W22" i="20"/>
  <c r="V22" i="20"/>
  <c r="X22" i="20" s="1"/>
  <c r="I22" i="20"/>
  <c r="H22" i="20"/>
  <c r="W21" i="20"/>
  <c r="V21" i="20"/>
  <c r="Y21" i="20" s="1"/>
  <c r="I21" i="20"/>
  <c r="H21" i="20"/>
  <c r="X20" i="20"/>
  <c r="W20" i="20"/>
  <c r="V20" i="20"/>
  <c r="I20" i="20"/>
  <c r="H20" i="20"/>
  <c r="X19" i="20"/>
  <c r="W19" i="20"/>
  <c r="V19" i="20"/>
  <c r="Y19" i="20" s="1"/>
  <c r="Q19" i="20"/>
  <c r="P19" i="20"/>
  <c r="W18" i="20"/>
  <c r="V18" i="20"/>
  <c r="X18" i="20" s="1"/>
  <c r="Q18" i="20"/>
  <c r="P18" i="20"/>
  <c r="P38" i="20" s="1"/>
  <c r="I18" i="20"/>
  <c r="H18" i="20"/>
  <c r="X17" i="20"/>
  <c r="W17" i="20"/>
  <c r="Y17" i="20" s="1"/>
  <c r="V17" i="20"/>
  <c r="I17" i="20"/>
  <c r="H17" i="20"/>
  <c r="W16" i="20"/>
  <c r="V16" i="20"/>
  <c r="I16" i="20"/>
  <c r="H16" i="20"/>
  <c r="W15" i="20"/>
  <c r="Y15" i="20" s="1"/>
  <c r="V15" i="20"/>
  <c r="X15" i="20" s="1"/>
  <c r="I15" i="20"/>
  <c r="H15" i="20"/>
  <c r="X14" i="20"/>
  <c r="W14" i="20"/>
  <c r="V14" i="20"/>
  <c r="Y14" i="20" s="1"/>
  <c r="M14" i="20"/>
  <c r="L14" i="20"/>
  <c r="I14" i="20"/>
  <c r="H14" i="20"/>
  <c r="W13" i="20"/>
  <c r="V13" i="20"/>
  <c r="Y13" i="20" s="1"/>
  <c r="Q13" i="20"/>
  <c r="P13" i="20"/>
  <c r="I13" i="20"/>
  <c r="H13" i="20"/>
  <c r="W12" i="20"/>
  <c r="V12" i="20"/>
  <c r="I12" i="20"/>
  <c r="H12" i="20"/>
  <c r="W11" i="20"/>
  <c r="Y11" i="20" s="1"/>
  <c r="V11" i="20"/>
  <c r="X11" i="20" s="1"/>
  <c r="Q11" i="20"/>
  <c r="P11" i="20"/>
  <c r="X10" i="20"/>
  <c r="W10" i="20"/>
  <c r="V10" i="20"/>
  <c r="Y10" i="20" s="1"/>
  <c r="M10" i="20"/>
  <c r="L10" i="20"/>
  <c r="I10" i="20"/>
  <c r="H10" i="20"/>
  <c r="W9" i="20"/>
  <c r="V9" i="20"/>
  <c r="Y9" i="20" s="1"/>
  <c r="Q9" i="20"/>
  <c r="P9" i="20"/>
  <c r="M9" i="20"/>
  <c r="L9" i="20"/>
  <c r="I9" i="20"/>
  <c r="H9" i="20"/>
  <c r="X8" i="20"/>
  <c r="W8" i="20"/>
  <c r="W38" i="20" s="1"/>
  <c r="W96" i="20" s="1"/>
  <c r="V8" i="20"/>
  <c r="I8" i="20"/>
  <c r="H8" i="20"/>
  <c r="L125" i="19"/>
  <c r="K125" i="19"/>
  <c r="J125" i="19"/>
  <c r="M125" i="19" s="1"/>
  <c r="H125" i="19"/>
  <c r="G125" i="19"/>
  <c r="F125" i="19"/>
  <c r="I125" i="19" s="1"/>
  <c r="M124" i="19"/>
  <c r="I124" i="19"/>
  <c r="M123" i="19"/>
  <c r="I123" i="19"/>
  <c r="M122" i="19"/>
  <c r="I122" i="19"/>
  <c r="M121" i="19"/>
  <c r="I121" i="19"/>
  <c r="R100" i="19"/>
  <c r="N99" i="19"/>
  <c r="F99" i="19"/>
  <c r="J98" i="19"/>
  <c r="V97" i="19"/>
  <c r="R97" i="19"/>
  <c r="N97" i="19"/>
  <c r="J97" i="19"/>
  <c r="F97" i="19"/>
  <c r="R96" i="19"/>
  <c r="N96" i="19"/>
  <c r="J96" i="19"/>
  <c r="F96" i="19"/>
  <c r="R86" i="19"/>
  <c r="N86" i="19"/>
  <c r="O85" i="19"/>
  <c r="O99" i="19" s="1"/>
  <c r="N85" i="19"/>
  <c r="Q85" i="19" s="1"/>
  <c r="Q99" i="19" s="1"/>
  <c r="K85" i="19"/>
  <c r="K99" i="19" s="1"/>
  <c r="J85" i="19"/>
  <c r="G85" i="19"/>
  <c r="G99" i="19" s="1"/>
  <c r="F85" i="19"/>
  <c r="I85" i="19" s="1"/>
  <c r="I99" i="19" s="1"/>
  <c r="X84" i="19"/>
  <c r="W84" i="19"/>
  <c r="V84" i="19"/>
  <c r="Y84" i="19" s="1"/>
  <c r="Q84" i="19"/>
  <c r="P84" i="19"/>
  <c r="I84" i="19"/>
  <c r="H84" i="19"/>
  <c r="W83" i="19"/>
  <c r="V83" i="19"/>
  <c r="Y83" i="19" s="1"/>
  <c r="Q83" i="19"/>
  <c r="P83" i="19"/>
  <c r="I83" i="19"/>
  <c r="H83" i="19"/>
  <c r="W82" i="19"/>
  <c r="V82" i="19"/>
  <c r="I82" i="19"/>
  <c r="H82" i="19"/>
  <c r="W81" i="19"/>
  <c r="Y81" i="19" s="1"/>
  <c r="V81" i="19"/>
  <c r="X81" i="19" s="1"/>
  <c r="I81" i="19"/>
  <c r="H81" i="19"/>
  <c r="X80" i="19"/>
  <c r="W80" i="19"/>
  <c r="V80" i="19"/>
  <c r="Y80" i="19" s="1"/>
  <c r="I80" i="19"/>
  <c r="H80" i="19"/>
  <c r="X79" i="19"/>
  <c r="W79" i="19"/>
  <c r="Y79" i="19" s="1"/>
  <c r="V79" i="19"/>
  <c r="I79" i="19"/>
  <c r="H79" i="19"/>
  <c r="W78" i="19"/>
  <c r="V78" i="19"/>
  <c r="Q78" i="19"/>
  <c r="P78" i="19"/>
  <c r="M78" i="19"/>
  <c r="L78" i="19"/>
  <c r="I78" i="19"/>
  <c r="H78" i="19"/>
  <c r="W77" i="19"/>
  <c r="Y77" i="19" s="1"/>
  <c r="V77" i="19"/>
  <c r="X77" i="19" s="1"/>
  <c r="Q77" i="19"/>
  <c r="P77" i="19"/>
  <c r="I77" i="19"/>
  <c r="H77" i="19"/>
  <c r="W76" i="19"/>
  <c r="V76" i="19"/>
  <c r="X76" i="19" s="1"/>
  <c r="Q76" i="19"/>
  <c r="P76" i="19"/>
  <c r="I76" i="19"/>
  <c r="H76" i="19"/>
  <c r="X75" i="19"/>
  <c r="W75" i="19"/>
  <c r="Y75" i="19" s="1"/>
  <c r="V75" i="19"/>
  <c r="Q75" i="19"/>
  <c r="P75" i="19"/>
  <c r="M75" i="19"/>
  <c r="L75" i="19"/>
  <c r="I75" i="19"/>
  <c r="H75" i="19"/>
  <c r="W74" i="19"/>
  <c r="V74" i="19"/>
  <c r="I74" i="19"/>
  <c r="H74" i="19"/>
  <c r="W73" i="19"/>
  <c r="Y73" i="19" s="1"/>
  <c r="V73" i="19"/>
  <c r="X73" i="19" s="1"/>
  <c r="M73" i="19"/>
  <c r="L73" i="19"/>
  <c r="I73" i="19"/>
  <c r="H73" i="19"/>
  <c r="W72" i="19"/>
  <c r="V72" i="19"/>
  <c r="I72" i="19"/>
  <c r="H72" i="19"/>
  <c r="W71" i="19"/>
  <c r="W85" i="19" s="1"/>
  <c r="V71" i="19"/>
  <c r="Y71" i="19" s="1"/>
  <c r="Q71" i="19"/>
  <c r="P71" i="19"/>
  <c r="I71" i="19"/>
  <c r="H71" i="19"/>
  <c r="P70" i="19"/>
  <c r="P98" i="19" s="1"/>
  <c r="O70" i="19"/>
  <c r="O98" i="19" s="1"/>
  <c r="N70" i="19"/>
  <c r="Q70" i="19" s="1"/>
  <c r="Q98" i="19" s="1"/>
  <c r="K70" i="19"/>
  <c r="K98" i="19" s="1"/>
  <c r="J70" i="19"/>
  <c r="M70" i="19" s="1"/>
  <c r="M98" i="19" s="1"/>
  <c r="G70" i="19"/>
  <c r="G98" i="19" s="1"/>
  <c r="F70" i="19"/>
  <c r="X69" i="19"/>
  <c r="W69" i="19"/>
  <c r="V69" i="19"/>
  <c r="Y69" i="19" s="1"/>
  <c r="Q69" i="19"/>
  <c r="P69" i="19"/>
  <c r="I69" i="19"/>
  <c r="H69" i="19"/>
  <c r="X68" i="19"/>
  <c r="W68" i="19"/>
  <c r="V68" i="19"/>
  <c r="Y68" i="19" s="1"/>
  <c r="Q68" i="19"/>
  <c r="P68" i="19"/>
  <c r="I68" i="19"/>
  <c r="H68" i="19"/>
  <c r="W67" i="19"/>
  <c r="V67" i="19"/>
  <c r="Y67" i="19" s="1"/>
  <c r="Q67" i="19"/>
  <c r="P67" i="19"/>
  <c r="I67" i="19"/>
  <c r="H67" i="19"/>
  <c r="W66" i="19"/>
  <c r="V66" i="19"/>
  <c r="Q66" i="19"/>
  <c r="P66" i="19"/>
  <c r="I66" i="19"/>
  <c r="H66" i="19"/>
  <c r="X65" i="19"/>
  <c r="W65" i="19"/>
  <c r="V65" i="19"/>
  <c r="Y65" i="19" s="1"/>
  <c r="I65" i="19"/>
  <c r="H65" i="19"/>
  <c r="W64" i="19"/>
  <c r="V64" i="19"/>
  <c r="X64" i="19" s="1"/>
  <c r="I64" i="19"/>
  <c r="H64" i="19"/>
  <c r="W63" i="19"/>
  <c r="V63" i="19"/>
  <c r="Y63" i="19" s="1"/>
  <c r="Q63" i="19"/>
  <c r="P63" i="19"/>
  <c r="I63" i="19"/>
  <c r="H63" i="19"/>
  <c r="W62" i="19"/>
  <c r="V62" i="19"/>
  <c r="M62" i="19"/>
  <c r="L62" i="19"/>
  <c r="I62" i="19"/>
  <c r="H62" i="19"/>
  <c r="X61" i="19"/>
  <c r="W61" i="19"/>
  <c r="V61" i="19"/>
  <c r="Y61" i="19" s="1"/>
  <c r="I61" i="19"/>
  <c r="H61" i="19"/>
  <c r="W60" i="19"/>
  <c r="V60" i="19"/>
  <c r="X60" i="19" s="1"/>
  <c r="I60" i="19"/>
  <c r="H60" i="19"/>
  <c r="W59" i="19"/>
  <c r="V59" i="19"/>
  <c r="Y59" i="19" s="1"/>
  <c r="Q59" i="19"/>
  <c r="P59" i="19"/>
  <c r="I59" i="19"/>
  <c r="H59" i="19"/>
  <c r="W58" i="19"/>
  <c r="V58" i="19"/>
  <c r="I58" i="19"/>
  <c r="H58" i="19"/>
  <c r="W57" i="19"/>
  <c r="V57" i="19"/>
  <c r="Y57" i="19" s="1"/>
  <c r="Q57" i="19"/>
  <c r="P57" i="19"/>
  <c r="I57" i="19"/>
  <c r="H57" i="19"/>
  <c r="W56" i="19"/>
  <c r="V56" i="19"/>
  <c r="X56" i="19" s="1"/>
  <c r="M56" i="19"/>
  <c r="L56" i="19"/>
  <c r="I56" i="19"/>
  <c r="H56" i="19"/>
  <c r="H70" i="19" s="1"/>
  <c r="H98" i="19" s="1"/>
  <c r="X55" i="19"/>
  <c r="W55" i="19"/>
  <c r="W70" i="19" s="1"/>
  <c r="V55" i="19"/>
  <c r="Q55" i="19"/>
  <c r="M55" i="19"/>
  <c r="L55" i="19"/>
  <c r="I55" i="19"/>
  <c r="H55" i="19"/>
  <c r="S54" i="19"/>
  <c r="R54" i="19"/>
  <c r="Q54" i="19"/>
  <c r="Q97" i="19" s="1"/>
  <c r="O54" i="19"/>
  <c r="N54" i="19"/>
  <c r="K54" i="19"/>
  <c r="K97" i="19" s="1"/>
  <c r="J54" i="19"/>
  <c r="I54" i="19"/>
  <c r="I97" i="19" s="1"/>
  <c r="G54" i="19"/>
  <c r="G97" i="19" s="1"/>
  <c r="F54" i="19"/>
  <c r="W53" i="19"/>
  <c r="V53" i="19"/>
  <c r="I53" i="19"/>
  <c r="H53" i="19"/>
  <c r="Y52" i="19"/>
  <c r="W52" i="19"/>
  <c r="V52" i="19"/>
  <c r="X52" i="19" s="1"/>
  <c r="Q52" i="19"/>
  <c r="P52" i="19"/>
  <c r="M52" i="19"/>
  <c r="L52" i="19"/>
  <c r="I52" i="19"/>
  <c r="H52" i="19"/>
  <c r="W51" i="19"/>
  <c r="X51" i="19" s="1"/>
  <c r="V51" i="19"/>
  <c r="Q51" i="19"/>
  <c r="P51" i="19"/>
  <c r="M51" i="19"/>
  <c r="L51" i="19"/>
  <c r="I51" i="19"/>
  <c r="H51" i="19"/>
  <c r="Y50" i="19"/>
  <c r="W50" i="19"/>
  <c r="V50" i="19"/>
  <c r="X50" i="19" s="1"/>
  <c r="Q50" i="19"/>
  <c r="P50" i="19"/>
  <c r="I50" i="19"/>
  <c r="H50" i="19"/>
  <c r="W49" i="19"/>
  <c r="Y49" i="19" s="1"/>
  <c r="V49" i="19"/>
  <c r="M49" i="19"/>
  <c r="L49" i="19"/>
  <c r="I49" i="19"/>
  <c r="H49" i="19"/>
  <c r="Y48" i="19"/>
  <c r="W48" i="19"/>
  <c r="V48" i="19"/>
  <c r="X48" i="19" s="1"/>
  <c r="I48" i="19"/>
  <c r="H48" i="19"/>
  <c r="W47" i="19"/>
  <c r="X47" i="19" s="1"/>
  <c r="V47" i="19"/>
  <c r="I47" i="19"/>
  <c r="H47" i="19"/>
  <c r="Y46" i="19"/>
  <c r="W46" i="19"/>
  <c r="V46" i="19"/>
  <c r="X46" i="19" s="1"/>
  <c r="U46" i="19"/>
  <c r="T46" i="19"/>
  <c r="Q46" i="19"/>
  <c r="P46" i="19"/>
  <c r="I46" i="19"/>
  <c r="H46" i="19"/>
  <c r="W45" i="19"/>
  <c r="V45" i="19"/>
  <c r="M45" i="19"/>
  <c r="L45" i="19"/>
  <c r="L54" i="19" s="1"/>
  <c r="L97" i="19" s="1"/>
  <c r="I45" i="19"/>
  <c r="H45" i="19"/>
  <c r="Y44" i="19"/>
  <c r="W44" i="19"/>
  <c r="X44" i="19" s="1"/>
  <c r="V44" i="19"/>
  <c r="I44" i="19"/>
  <c r="H44" i="19"/>
  <c r="W43" i="19"/>
  <c r="Y43" i="19" s="1"/>
  <c r="V43" i="19"/>
  <c r="I43" i="19"/>
  <c r="H43" i="19"/>
  <c r="Y42" i="19"/>
  <c r="W42" i="19"/>
  <c r="X42" i="19" s="1"/>
  <c r="V42" i="19"/>
  <c r="I42" i="19"/>
  <c r="H42" i="19"/>
  <c r="H54" i="19" s="1"/>
  <c r="H97" i="19" s="1"/>
  <c r="W41" i="19"/>
  <c r="Y41" i="19" s="1"/>
  <c r="V41" i="19"/>
  <c r="I41" i="19"/>
  <c r="H41" i="19"/>
  <c r="Y40" i="19"/>
  <c r="W40" i="19"/>
  <c r="X40" i="19" s="1"/>
  <c r="V40" i="19"/>
  <c r="Q40" i="19"/>
  <c r="P40" i="19"/>
  <c r="I40" i="19"/>
  <c r="H40" i="19"/>
  <c r="W39" i="19"/>
  <c r="X39" i="19" s="1"/>
  <c r="V39" i="19"/>
  <c r="V54" i="19" s="1"/>
  <c r="Q39" i="19"/>
  <c r="P39" i="19"/>
  <c r="I39" i="19"/>
  <c r="H39" i="19"/>
  <c r="U38" i="19"/>
  <c r="U96" i="19" s="1"/>
  <c r="S38" i="19"/>
  <c r="R38" i="19"/>
  <c r="O38" i="19"/>
  <c r="N38" i="19"/>
  <c r="M38" i="19"/>
  <c r="M96" i="19" s="1"/>
  <c r="K38" i="19"/>
  <c r="J38" i="19"/>
  <c r="G38" i="19"/>
  <c r="F38" i="19"/>
  <c r="Y37" i="19"/>
  <c r="W37" i="19"/>
  <c r="X37" i="19" s="1"/>
  <c r="V37" i="19"/>
  <c r="I37" i="19"/>
  <c r="H37" i="19"/>
  <c r="W36" i="19"/>
  <c r="Y36" i="19" s="1"/>
  <c r="V36" i="19"/>
  <c r="Q36" i="19"/>
  <c r="P36" i="19"/>
  <c r="I36" i="19"/>
  <c r="H36" i="19"/>
  <c r="Y35" i="19"/>
  <c r="W35" i="19"/>
  <c r="V35" i="19"/>
  <c r="X35" i="19" s="1"/>
  <c r="I35" i="19"/>
  <c r="H35" i="19"/>
  <c r="W34" i="19"/>
  <c r="V34" i="19"/>
  <c r="Q34" i="19"/>
  <c r="P34" i="19"/>
  <c r="I34" i="19"/>
  <c r="H34" i="19"/>
  <c r="Y33" i="19"/>
  <c r="W33" i="19"/>
  <c r="X33" i="19" s="1"/>
  <c r="V33" i="19"/>
  <c r="M33" i="19"/>
  <c r="L33" i="19"/>
  <c r="I33" i="19"/>
  <c r="H33" i="19"/>
  <c r="W32" i="19"/>
  <c r="X32" i="19" s="1"/>
  <c r="V32" i="19"/>
  <c r="M32" i="19"/>
  <c r="L32" i="19"/>
  <c r="I32" i="19"/>
  <c r="H32" i="19"/>
  <c r="Y31" i="19"/>
  <c r="W31" i="19"/>
  <c r="X31" i="19" s="1"/>
  <c r="V31" i="19"/>
  <c r="U31" i="19"/>
  <c r="T31" i="19"/>
  <c r="T38" i="19" s="1"/>
  <c r="M31" i="19"/>
  <c r="L31" i="19"/>
  <c r="I31" i="19"/>
  <c r="H31" i="19"/>
  <c r="W30" i="19"/>
  <c r="Y30" i="19" s="1"/>
  <c r="V30" i="19"/>
  <c r="I30" i="19"/>
  <c r="H30" i="19"/>
  <c r="Y29" i="19"/>
  <c r="W29" i="19"/>
  <c r="X29" i="19" s="1"/>
  <c r="V29" i="19"/>
  <c r="M29" i="19"/>
  <c r="L29" i="19"/>
  <c r="I29" i="19"/>
  <c r="H29" i="19"/>
  <c r="W28" i="19"/>
  <c r="X28" i="19" s="1"/>
  <c r="V28" i="19"/>
  <c r="M28" i="19"/>
  <c r="L28" i="19"/>
  <c r="Y27" i="19"/>
  <c r="W27" i="19"/>
  <c r="V27" i="19"/>
  <c r="X27" i="19" s="1"/>
  <c r="I27" i="19"/>
  <c r="H27" i="19"/>
  <c r="W26" i="19"/>
  <c r="V26" i="19"/>
  <c r="Q26" i="19"/>
  <c r="P26" i="19"/>
  <c r="I26" i="19"/>
  <c r="H26" i="19"/>
  <c r="Y25" i="19"/>
  <c r="W25" i="19"/>
  <c r="X25" i="19" s="1"/>
  <c r="V25" i="19"/>
  <c r="I25" i="19"/>
  <c r="H25" i="19"/>
  <c r="W24" i="19"/>
  <c r="Y24" i="19" s="1"/>
  <c r="V24" i="19"/>
  <c r="Q24" i="19"/>
  <c r="P24" i="19"/>
  <c r="I24" i="19"/>
  <c r="H24" i="19"/>
  <c r="Y23" i="19"/>
  <c r="W23" i="19"/>
  <c r="V23" i="19"/>
  <c r="X23" i="19" s="1"/>
  <c r="Q23" i="19"/>
  <c r="P23" i="19"/>
  <c r="I23" i="19"/>
  <c r="H23" i="19"/>
  <c r="W22" i="19"/>
  <c r="Y22" i="19" s="1"/>
  <c r="V22" i="19"/>
  <c r="I22" i="19"/>
  <c r="H22" i="19"/>
  <c r="Y21" i="19"/>
  <c r="W21" i="19"/>
  <c r="X21" i="19" s="1"/>
  <c r="V21" i="19"/>
  <c r="I21" i="19"/>
  <c r="H21" i="19"/>
  <c r="W20" i="19"/>
  <c r="Y20" i="19" s="1"/>
  <c r="V20" i="19"/>
  <c r="I20" i="19"/>
  <c r="H20" i="19"/>
  <c r="Y19" i="19"/>
  <c r="W19" i="19"/>
  <c r="X19" i="19" s="1"/>
  <c r="V19" i="19"/>
  <c r="Q19" i="19"/>
  <c r="P19" i="19"/>
  <c r="W18" i="19"/>
  <c r="Y18" i="19" s="1"/>
  <c r="V18" i="19"/>
  <c r="Q18" i="19"/>
  <c r="P18" i="19"/>
  <c r="I18" i="19"/>
  <c r="H18" i="19"/>
  <c r="Y17" i="19"/>
  <c r="W17" i="19"/>
  <c r="V17" i="19"/>
  <c r="X17" i="19" s="1"/>
  <c r="I17" i="19"/>
  <c r="H17" i="19"/>
  <c r="W16" i="19"/>
  <c r="X16" i="19" s="1"/>
  <c r="V16" i="19"/>
  <c r="I16" i="19"/>
  <c r="H16" i="19"/>
  <c r="Y15" i="19"/>
  <c r="W15" i="19"/>
  <c r="V15" i="19"/>
  <c r="X15" i="19" s="1"/>
  <c r="I15" i="19"/>
  <c r="H15" i="19"/>
  <c r="W14" i="19"/>
  <c r="V14" i="19"/>
  <c r="M14" i="19"/>
  <c r="L14" i="19"/>
  <c r="I14" i="19"/>
  <c r="H14" i="19"/>
  <c r="Y13" i="19"/>
  <c r="W13" i="19"/>
  <c r="X13" i="19" s="1"/>
  <c r="V13" i="19"/>
  <c r="Q13" i="19"/>
  <c r="P13" i="19"/>
  <c r="I13" i="19"/>
  <c r="H13" i="19"/>
  <c r="W12" i="19"/>
  <c r="X12" i="19" s="1"/>
  <c r="V12" i="19"/>
  <c r="I12" i="19"/>
  <c r="H12" i="19"/>
  <c r="Y11" i="19"/>
  <c r="W11" i="19"/>
  <c r="V11" i="19"/>
  <c r="X11" i="19" s="1"/>
  <c r="Q11" i="19"/>
  <c r="P11" i="19"/>
  <c r="W10" i="19"/>
  <c r="V10" i="19"/>
  <c r="M10" i="19"/>
  <c r="L10" i="19"/>
  <c r="I10" i="19"/>
  <c r="H10" i="19"/>
  <c r="Y9" i="19"/>
  <c r="W9" i="19"/>
  <c r="X9" i="19" s="1"/>
  <c r="V9" i="19"/>
  <c r="Q9" i="19"/>
  <c r="P9" i="19"/>
  <c r="P38" i="19" s="1"/>
  <c r="P96" i="19" s="1"/>
  <c r="M9" i="19"/>
  <c r="L9" i="19"/>
  <c r="I9" i="19"/>
  <c r="H9" i="19"/>
  <c r="W8" i="19"/>
  <c r="V8" i="19"/>
  <c r="V38" i="19" s="1"/>
  <c r="V96" i="19" s="1"/>
  <c r="I8" i="19"/>
  <c r="H8" i="19"/>
  <c r="M128" i="18"/>
  <c r="L128" i="18"/>
  <c r="K128" i="18"/>
  <c r="J128" i="18"/>
  <c r="I128" i="18"/>
  <c r="H128" i="18"/>
  <c r="G128" i="18"/>
  <c r="F128" i="18"/>
  <c r="M127" i="18"/>
  <c r="I127" i="18"/>
  <c r="M126" i="18"/>
  <c r="I126" i="18"/>
  <c r="M125" i="18"/>
  <c r="I125" i="18"/>
  <c r="M124" i="18"/>
  <c r="I124" i="18"/>
  <c r="S97" i="18"/>
  <c r="Q97" i="18"/>
  <c r="O97" i="18"/>
  <c r="K97" i="18"/>
  <c r="I97" i="18"/>
  <c r="G97" i="18"/>
  <c r="S96" i="18"/>
  <c r="O96" i="18"/>
  <c r="M96" i="18"/>
  <c r="K96" i="18"/>
  <c r="G96" i="18"/>
  <c r="S86" i="18"/>
  <c r="S100" i="18" s="1"/>
  <c r="Q85" i="18"/>
  <c r="Q99" i="18" s="1"/>
  <c r="O85" i="18"/>
  <c r="O99" i="18" s="1"/>
  <c r="N85" i="18"/>
  <c r="N99" i="18" s="1"/>
  <c r="K85" i="18"/>
  <c r="J85" i="18"/>
  <c r="J99" i="18" s="1"/>
  <c r="I85" i="18"/>
  <c r="I99" i="18" s="1"/>
  <c r="G85" i="18"/>
  <c r="G99" i="18" s="1"/>
  <c r="F85" i="18"/>
  <c r="F99" i="18" s="1"/>
  <c r="W84" i="18"/>
  <c r="X84" i="18" s="1"/>
  <c r="V84" i="18"/>
  <c r="Q84" i="18"/>
  <c r="P84" i="18"/>
  <c r="I84" i="18"/>
  <c r="H84" i="18"/>
  <c r="Y83" i="18"/>
  <c r="W83" i="18"/>
  <c r="X83" i="18" s="1"/>
  <c r="V83" i="18"/>
  <c r="Q83" i="18"/>
  <c r="P83" i="18"/>
  <c r="I83" i="18"/>
  <c r="H83" i="18"/>
  <c r="W82" i="18"/>
  <c r="V82" i="18"/>
  <c r="I82" i="18"/>
  <c r="H82" i="18"/>
  <c r="Y81" i="18"/>
  <c r="W81" i="18"/>
  <c r="V81" i="18"/>
  <c r="X81" i="18" s="1"/>
  <c r="I81" i="18"/>
  <c r="H81" i="18"/>
  <c r="W80" i="18"/>
  <c r="X80" i="18" s="1"/>
  <c r="V80" i="18"/>
  <c r="I80" i="18"/>
  <c r="H80" i="18"/>
  <c r="Y79" i="18"/>
  <c r="W79" i="18"/>
  <c r="V79" i="18"/>
  <c r="X79" i="18" s="1"/>
  <c r="I79" i="18"/>
  <c r="H79" i="18"/>
  <c r="W78" i="18"/>
  <c r="V78" i="18"/>
  <c r="Q78" i="18"/>
  <c r="P78" i="18"/>
  <c r="M78" i="18"/>
  <c r="L78" i="18"/>
  <c r="I78" i="18"/>
  <c r="H78" i="18"/>
  <c r="Y77" i="18"/>
  <c r="W77" i="18"/>
  <c r="V77" i="18"/>
  <c r="X77" i="18" s="1"/>
  <c r="Q77" i="18"/>
  <c r="P77" i="18"/>
  <c r="I77" i="18"/>
  <c r="H77" i="18"/>
  <c r="W76" i="18"/>
  <c r="Y76" i="18" s="1"/>
  <c r="V76" i="18"/>
  <c r="Q76" i="18"/>
  <c r="P76" i="18"/>
  <c r="I76" i="18"/>
  <c r="H76" i="18"/>
  <c r="Y75" i="18"/>
  <c r="W75" i="18"/>
  <c r="V75" i="18"/>
  <c r="X75" i="18" s="1"/>
  <c r="Q75" i="18"/>
  <c r="P75" i="18"/>
  <c r="M75" i="18"/>
  <c r="L75" i="18"/>
  <c r="I75" i="18"/>
  <c r="H75" i="18"/>
  <c r="W74" i="18"/>
  <c r="V74" i="18"/>
  <c r="I74" i="18"/>
  <c r="H74" i="18"/>
  <c r="Y73" i="18"/>
  <c r="W73" i="18"/>
  <c r="V73" i="18"/>
  <c r="X73" i="18" s="1"/>
  <c r="M73" i="18"/>
  <c r="L73" i="18"/>
  <c r="I73" i="18"/>
  <c r="H73" i="18"/>
  <c r="H85" i="18" s="1"/>
  <c r="H99" i="18" s="1"/>
  <c r="W72" i="18"/>
  <c r="Y72" i="18" s="1"/>
  <c r="V72" i="18"/>
  <c r="I72" i="18"/>
  <c r="H72" i="18"/>
  <c r="Y71" i="18"/>
  <c r="W71" i="18"/>
  <c r="X71" i="18" s="1"/>
  <c r="V71" i="18"/>
  <c r="V85" i="18" s="1"/>
  <c r="V99" i="18" s="1"/>
  <c r="Q71" i="18"/>
  <c r="P71" i="18"/>
  <c r="P85" i="18" s="1"/>
  <c r="P99" i="18" s="1"/>
  <c r="I71" i="18"/>
  <c r="H71" i="18"/>
  <c r="O70" i="18"/>
  <c r="O86" i="18" s="1"/>
  <c r="N70" i="18"/>
  <c r="N98" i="18" s="1"/>
  <c r="M70" i="18"/>
  <c r="M98" i="18" s="1"/>
  <c r="K70" i="18"/>
  <c r="L70" i="18" s="1"/>
  <c r="L98" i="18" s="1"/>
  <c r="J70" i="18"/>
  <c r="J98" i="18" s="1"/>
  <c r="G70" i="18"/>
  <c r="F70" i="18"/>
  <c r="F98" i="18" s="1"/>
  <c r="Y69" i="18"/>
  <c r="W69" i="18"/>
  <c r="X69" i="18" s="1"/>
  <c r="V69" i="18"/>
  <c r="Q69" i="18"/>
  <c r="P69" i="18"/>
  <c r="I69" i="18"/>
  <c r="H69" i="18"/>
  <c r="W68" i="18"/>
  <c r="X68" i="18" s="1"/>
  <c r="V68" i="18"/>
  <c r="Q68" i="18"/>
  <c r="P68" i="18"/>
  <c r="I68" i="18"/>
  <c r="H68" i="18"/>
  <c r="Y67" i="18"/>
  <c r="W67" i="18"/>
  <c r="X67" i="18" s="1"/>
  <c r="V67" i="18"/>
  <c r="Q67" i="18"/>
  <c r="P67" i="18"/>
  <c r="I67" i="18"/>
  <c r="H67" i="18"/>
  <c r="W66" i="18"/>
  <c r="V66" i="18"/>
  <c r="Q66" i="18"/>
  <c r="P66" i="18"/>
  <c r="I66" i="18"/>
  <c r="H66" i="18"/>
  <c r="Y65" i="18"/>
  <c r="W65" i="18"/>
  <c r="X65" i="18" s="1"/>
  <c r="V65" i="18"/>
  <c r="I65" i="18"/>
  <c r="H65" i="18"/>
  <c r="W64" i="18"/>
  <c r="Y64" i="18" s="1"/>
  <c r="V64" i="18"/>
  <c r="I64" i="18"/>
  <c r="H64" i="18"/>
  <c r="Y63" i="18"/>
  <c r="W63" i="18"/>
  <c r="X63" i="18" s="1"/>
  <c r="V63" i="18"/>
  <c r="Q63" i="18"/>
  <c r="P63" i="18"/>
  <c r="I63" i="18"/>
  <c r="H63" i="18"/>
  <c r="W62" i="18"/>
  <c r="V62" i="18"/>
  <c r="M62" i="18"/>
  <c r="L62" i="18"/>
  <c r="I62" i="18"/>
  <c r="H62" i="18"/>
  <c r="Y61" i="18"/>
  <c r="W61" i="18"/>
  <c r="X61" i="18" s="1"/>
  <c r="V61" i="18"/>
  <c r="I61" i="18"/>
  <c r="H61" i="18"/>
  <c r="W60" i="18"/>
  <c r="Y60" i="18" s="1"/>
  <c r="V60" i="18"/>
  <c r="I60" i="18"/>
  <c r="H60" i="18"/>
  <c r="Y59" i="18"/>
  <c r="W59" i="18"/>
  <c r="X59" i="18" s="1"/>
  <c r="V59" i="18"/>
  <c r="Q59" i="18"/>
  <c r="P59" i="18"/>
  <c r="P70" i="18" s="1"/>
  <c r="P98" i="18" s="1"/>
  <c r="I59" i="18"/>
  <c r="H59" i="18"/>
  <c r="W58" i="18"/>
  <c r="V58" i="18"/>
  <c r="I58" i="18"/>
  <c r="H58" i="18"/>
  <c r="Y57" i="18"/>
  <c r="W57" i="18"/>
  <c r="V57" i="18"/>
  <c r="X57" i="18" s="1"/>
  <c r="Q57" i="18"/>
  <c r="P57" i="18"/>
  <c r="I57" i="18"/>
  <c r="H57" i="18"/>
  <c r="W56" i="18"/>
  <c r="Y56" i="18" s="1"/>
  <c r="V56" i="18"/>
  <c r="M56" i="18"/>
  <c r="L56" i="18"/>
  <c r="I56" i="18"/>
  <c r="H56" i="18"/>
  <c r="Y55" i="18"/>
  <c r="W55" i="18"/>
  <c r="V55" i="18"/>
  <c r="V70" i="18" s="1"/>
  <c r="V98" i="18" s="1"/>
  <c r="Q55" i="18"/>
  <c r="M55" i="18"/>
  <c r="L55" i="18"/>
  <c r="I55" i="18"/>
  <c r="H55" i="18"/>
  <c r="H70" i="18" s="1"/>
  <c r="H98" i="18" s="1"/>
  <c r="T54" i="18"/>
  <c r="T97" i="18" s="1"/>
  <c r="S54" i="18"/>
  <c r="R54" i="18"/>
  <c r="R97" i="18" s="1"/>
  <c r="O54" i="18"/>
  <c r="Q54" i="18" s="1"/>
  <c r="N54" i="18"/>
  <c r="N97" i="18" s="1"/>
  <c r="K54" i="18"/>
  <c r="J54" i="18"/>
  <c r="J97" i="18" s="1"/>
  <c r="G54" i="18"/>
  <c r="I54" i="18" s="1"/>
  <c r="F54" i="18"/>
  <c r="F97" i="18" s="1"/>
  <c r="X53" i="18"/>
  <c r="W53" i="18"/>
  <c r="V53" i="18"/>
  <c r="I53" i="18"/>
  <c r="H53" i="18"/>
  <c r="X52" i="18"/>
  <c r="W52" i="18"/>
  <c r="V52" i="18"/>
  <c r="Y52" i="18" s="1"/>
  <c r="Q52" i="18"/>
  <c r="P52" i="18"/>
  <c r="M52" i="18"/>
  <c r="L52" i="18"/>
  <c r="I52" i="18"/>
  <c r="H52" i="18"/>
  <c r="W51" i="18"/>
  <c r="V51" i="18"/>
  <c r="X51" i="18" s="1"/>
  <c r="Q51" i="18"/>
  <c r="P51" i="18"/>
  <c r="M51" i="18"/>
  <c r="L51" i="18"/>
  <c r="I51" i="18"/>
  <c r="H51" i="18"/>
  <c r="W50" i="18"/>
  <c r="V50" i="18"/>
  <c r="Y50" i="18" s="1"/>
  <c r="Q50" i="18"/>
  <c r="P50" i="18"/>
  <c r="I50" i="18"/>
  <c r="H50" i="18"/>
  <c r="W49" i="18"/>
  <c r="V49" i="18"/>
  <c r="M49" i="18"/>
  <c r="L49" i="18"/>
  <c r="I49" i="18"/>
  <c r="H49" i="18"/>
  <c r="X48" i="18"/>
  <c r="W48" i="18"/>
  <c r="V48" i="18"/>
  <c r="Y48" i="18" s="1"/>
  <c r="I48" i="18"/>
  <c r="H48" i="18"/>
  <c r="W47" i="18"/>
  <c r="V47" i="18"/>
  <c r="X47" i="18" s="1"/>
  <c r="I47" i="18"/>
  <c r="H47" i="18"/>
  <c r="W46" i="18"/>
  <c r="V46" i="18"/>
  <c r="Y46" i="18" s="1"/>
  <c r="U46" i="18"/>
  <c r="T46" i="18"/>
  <c r="Q46" i="18"/>
  <c r="P46" i="18"/>
  <c r="I46" i="18"/>
  <c r="H46" i="18"/>
  <c r="X45" i="18"/>
  <c r="W45" i="18"/>
  <c r="V45" i="18"/>
  <c r="M45" i="18"/>
  <c r="L45" i="18"/>
  <c r="L54" i="18" s="1"/>
  <c r="L97" i="18" s="1"/>
  <c r="I45" i="18"/>
  <c r="H45" i="18"/>
  <c r="W44" i="18"/>
  <c r="Y44" i="18" s="1"/>
  <c r="V44" i="18"/>
  <c r="X44" i="18" s="1"/>
  <c r="I44" i="18"/>
  <c r="H44" i="18"/>
  <c r="X43" i="18"/>
  <c r="W43" i="18"/>
  <c r="V43" i="18"/>
  <c r="Y43" i="18" s="1"/>
  <c r="I43" i="18"/>
  <c r="H43" i="18"/>
  <c r="X42" i="18"/>
  <c r="W42" i="18"/>
  <c r="Y42" i="18" s="1"/>
  <c r="V42" i="18"/>
  <c r="I42" i="18"/>
  <c r="H42" i="18"/>
  <c r="W41" i="18"/>
  <c r="V41" i="18"/>
  <c r="I41" i="18"/>
  <c r="H41" i="18"/>
  <c r="W40" i="18"/>
  <c r="Y40" i="18" s="1"/>
  <c r="V40" i="18"/>
  <c r="X40" i="18" s="1"/>
  <c r="Q40" i="18"/>
  <c r="P40" i="18"/>
  <c r="I40" i="18"/>
  <c r="H40" i="18"/>
  <c r="W39" i="18"/>
  <c r="V39" i="18"/>
  <c r="Q39" i="18"/>
  <c r="P39" i="18"/>
  <c r="I39" i="18"/>
  <c r="H39" i="18"/>
  <c r="S38" i="18"/>
  <c r="U38" i="18" s="1"/>
  <c r="U96" i="18" s="1"/>
  <c r="R38" i="18"/>
  <c r="O38" i="18"/>
  <c r="N38" i="18"/>
  <c r="L38" i="18"/>
  <c r="K38" i="18"/>
  <c r="M38" i="18" s="1"/>
  <c r="J38" i="18"/>
  <c r="H38" i="18"/>
  <c r="G38" i="18"/>
  <c r="F38" i="18"/>
  <c r="W37" i="18"/>
  <c r="Y37" i="18" s="1"/>
  <c r="V37" i="18"/>
  <c r="X37" i="18" s="1"/>
  <c r="I37" i="18"/>
  <c r="H37" i="18"/>
  <c r="X36" i="18"/>
  <c r="W36" i="18"/>
  <c r="V36" i="18"/>
  <c r="Y36" i="18" s="1"/>
  <c r="Q36" i="18"/>
  <c r="P36" i="18"/>
  <c r="I36" i="18"/>
  <c r="H36" i="18"/>
  <c r="W35" i="18"/>
  <c r="V35" i="18"/>
  <c r="Y35" i="18" s="1"/>
  <c r="I35" i="18"/>
  <c r="H35" i="18"/>
  <c r="X34" i="18"/>
  <c r="W34" i="18"/>
  <c r="V34" i="18"/>
  <c r="Q34" i="18"/>
  <c r="P34" i="18"/>
  <c r="I34" i="18"/>
  <c r="H34" i="18"/>
  <c r="W33" i="18"/>
  <c r="Y33" i="18" s="1"/>
  <c r="V33" i="18"/>
  <c r="X33" i="18" s="1"/>
  <c r="M33" i="18"/>
  <c r="L33" i="18"/>
  <c r="I33" i="18"/>
  <c r="H33" i="18"/>
  <c r="W32" i="18"/>
  <c r="V32" i="18"/>
  <c r="X32" i="18" s="1"/>
  <c r="M32" i="18"/>
  <c r="L32" i="18"/>
  <c r="I32" i="18"/>
  <c r="H32" i="18"/>
  <c r="X31" i="18"/>
  <c r="W31" i="18"/>
  <c r="Y31" i="18" s="1"/>
  <c r="V31" i="18"/>
  <c r="U31" i="18"/>
  <c r="T31" i="18"/>
  <c r="T38" i="18" s="1"/>
  <c r="M31" i="18"/>
  <c r="L31" i="18"/>
  <c r="I31" i="18"/>
  <c r="H31" i="18"/>
  <c r="W30" i="18"/>
  <c r="V30" i="18"/>
  <c r="I30" i="18"/>
  <c r="H30" i="18"/>
  <c r="W29" i="18"/>
  <c r="Y29" i="18" s="1"/>
  <c r="V29" i="18"/>
  <c r="X29" i="18" s="1"/>
  <c r="M29" i="18"/>
  <c r="L29" i="18"/>
  <c r="I29" i="18"/>
  <c r="H29" i="18"/>
  <c r="W28" i="18"/>
  <c r="V28" i="18"/>
  <c r="X28" i="18" s="1"/>
  <c r="M28" i="18"/>
  <c r="L28" i="18"/>
  <c r="W27" i="18"/>
  <c r="V27" i="18"/>
  <c r="Y27" i="18" s="1"/>
  <c r="I27" i="18"/>
  <c r="H27" i="18"/>
  <c r="X26" i="18"/>
  <c r="W26" i="18"/>
  <c r="V26" i="18"/>
  <c r="Q26" i="18"/>
  <c r="P26" i="18"/>
  <c r="I26" i="18"/>
  <c r="H26" i="18"/>
  <c r="W25" i="18"/>
  <c r="Y25" i="18" s="1"/>
  <c r="V25" i="18"/>
  <c r="X25" i="18" s="1"/>
  <c r="I25" i="18"/>
  <c r="H25" i="18"/>
  <c r="X24" i="18"/>
  <c r="W24" i="18"/>
  <c r="V24" i="18"/>
  <c r="Y24" i="18" s="1"/>
  <c r="Q24" i="18"/>
  <c r="P24" i="18"/>
  <c r="I24" i="18"/>
  <c r="H24" i="18"/>
  <c r="W23" i="18"/>
  <c r="V23" i="18"/>
  <c r="Y23" i="18" s="1"/>
  <c r="Q23" i="18"/>
  <c r="P23" i="18"/>
  <c r="I23" i="18"/>
  <c r="H23" i="18"/>
  <c r="W22" i="18"/>
  <c r="V22" i="18"/>
  <c r="I22" i="18"/>
  <c r="H22" i="18"/>
  <c r="W21" i="18"/>
  <c r="Y21" i="18" s="1"/>
  <c r="V21" i="18"/>
  <c r="X21" i="18" s="1"/>
  <c r="I21" i="18"/>
  <c r="H21" i="18"/>
  <c r="X20" i="18"/>
  <c r="W20" i="18"/>
  <c r="V20" i="18"/>
  <c r="Y20" i="18" s="1"/>
  <c r="I20" i="18"/>
  <c r="H20" i="18"/>
  <c r="W19" i="18"/>
  <c r="Y19" i="18" s="1"/>
  <c r="V19" i="18"/>
  <c r="Q19" i="18"/>
  <c r="P19" i="18"/>
  <c r="Y18" i="18"/>
  <c r="W18" i="18"/>
  <c r="V18" i="18"/>
  <c r="X18" i="18" s="1"/>
  <c r="Q18" i="18"/>
  <c r="P18" i="18"/>
  <c r="I18" i="18"/>
  <c r="H18" i="18"/>
  <c r="Y17" i="18"/>
  <c r="W17" i="18"/>
  <c r="V17" i="18"/>
  <c r="X17" i="18" s="1"/>
  <c r="I17" i="18"/>
  <c r="H17" i="18"/>
  <c r="X16" i="18"/>
  <c r="W16" i="18"/>
  <c r="V16" i="18"/>
  <c r="I16" i="18"/>
  <c r="H16" i="18"/>
  <c r="W15" i="18"/>
  <c r="V15" i="18"/>
  <c r="I15" i="18"/>
  <c r="H15" i="18"/>
  <c r="W14" i="18"/>
  <c r="Y14" i="18" s="1"/>
  <c r="V14" i="18"/>
  <c r="X14" i="18" s="1"/>
  <c r="M14" i="18"/>
  <c r="L14" i="18"/>
  <c r="I14" i="18"/>
  <c r="H14" i="18"/>
  <c r="W13" i="18"/>
  <c r="V13" i="18"/>
  <c r="X13" i="18" s="1"/>
  <c r="Q13" i="18"/>
  <c r="P13" i="18"/>
  <c r="P38" i="18" s="1"/>
  <c r="I13" i="18"/>
  <c r="H13" i="18"/>
  <c r="W12" i="18"/>
  <c r="Y12" i="18" s="1"/>
  <c r="V12" i="18"/>
  <c r="I12" i="18"/>
  <c r="H12" i="18"/>
  <c r="Y11" i="18"/>
  <c r="W11" i="18"/>
  <c r="V11" i="18"/>
  <c r="X11" i="18" s="1"/>
  <c r="Q11" i="18"/>
  <c r="P11" i="18"/>
  <c r="X10" i="18"/>
  <c r="W10" i="18"/>
  <c r="V10" i="18"/>
  <c r="V38" i="18" s="1"/>
  <c r="M10" i="18"/>
  <c r="L10" i="18"/>
  <c r="I10" i="18"/>
  <c r="H10" i="18"/>
  <c r="W9" i="18"/>
  <c r="Y9" i="18" s="1"/>
  <c r="V9" i="18"/>
  <c r="X9" i="18" s="1"/>
  <c r="Q9" i="18"/>
  <c r="P9" i="18"/>
  <c r="M9" i="18"/>
  <c r="L9" i="18"/>
  <c r="I9" i="18"/>
  <c r="H9" i="18"/>
  <c r="Y8" i="18"/>
  <c r="X8" i="18"/>
  <c r="W8" i="18"/>
  <c r="V8" i="18"/>
  <c r="I8" i="18"/>
  <c r="H8" i="18"/>
  <c r="L127" i="17"/>
  <c r="K127" i="17"/>
  <c r="J127" i="17"/>
  <c r="H127" i="17"/>
  <c r="G127" i="17"/>
  <c r="I127" i="17" s="1"/>
  <c r="F127" i="17"/>
  <c r="M126" i="17"/>
  <c r="I126" i="17"/>
  <c r="M125" i="17"/>
  <c r="I125" i="17"/>
  <c r="M124" i="17"/>
  <c r="I124" i="17"/>
  <c r="M123" i="17"/>
  <c r="I123" i="17"/>
  <c r="O99" i="17"/>
  <c r="O153" i="2" s="1"/>
  <c r="N99" i="17"/>
  <c r="J99" i="17"/>
  <c r="O98" i="17"/>
  <c r="J98" i="17"/>
  <c r="S97" i="17"/>
  <c r="N97" i="17"/>
  <c r="K97" i="17"/>
  <c r="I97" i="17"/>
  <c r="G97" i="17"/>
  <c r="S96" i="17"/>
  <c r="O96" i="17"/>
  <c r="K96" i="17"/>
  <c r="G96" i="17"/>
  <c r="S86" i="17"/>
  <c r="S100" i="17" s="1"/>
  <c r="Q85" i="17"/>
  <c r="Q99" i="17" s="1"/>
  <c r="O85" i="17"/>
  <c r="N85" i="17"/>
  <c r="M85" i="17"/>
  <c r="M99" i="17" s="1"/>
  <c r="K85" i="17"/>
  <c r="L85" i="17" s="1"/>
  <c r="L99" i="17" s="1"/>
  <c r="J85" i="17"/>
  <c r="I85" i="17"/>
  <c r="I99" i="17" s="1"/>
  <c r="G85" i="17"/>
  <c r="G99" i="17" s="1"/>
  <c r="F85" i="17"/>
  <c r="F99" i="17" s="1"/>
  <c r="Y84" i="17"/>
  <c r="W84" i="17"/>
  <c r="X84" i="17" s="1"/>
  <c r="V84" i="17"/>
  <c r="Q84" i="17"/>
  <c r="P84" i="17"/>
  <c r="I84" i="17"/>
  <c r="H84" i="17"/>
  <c r="Y83" i="17"/>
  <c r="W83" i="17"/>
  <c r="X83" i="17" s="1"/>
  <c r="V83" i="17"/>
  <c r="Q83" i="17"/>
  <c r="P83" i="17"/>
  <c r="I83" i="17"/>
  <c r="H83" i="17"/>
  <c r="Y82" i="17"/>
  <c r="W82" i="17"/>
  <c r="X82" i="17" s="1"/>
  <c r="V82" i="17"/>
  <c r="I82" i="17"/>
  <c r="H82" i="17"/>
  <c r="W81" i="17"/>
  <c r="Y81" i="17" s="1"/>
  <c r="V81" i="17"/>
  <c r="I81" i="17"/>
  <c r="H81" i="17"/>
  <c r="Y80" i="17"/>
  <c r="W80" i="17"/>
  <c r="X80" i="17" s="1"/>
  <c r="V80" i="17"/>
  <c r="I80" i="17"/>
  <c r="H80" i="17"/>
  <c r="W79" i="17"/>
  <c r="Y79" i="17" s="1"/>
  <c r="V79" i="17"/>
  <c r="X79" i="17" s="1"/>
  <c r="I79" i="17"/>
  <c r="H79" i="17"/>
  <c r="Y78" i="17"/>
  <c r="W78" i="17"/>
  <c r="X78" i="17" s="1"/>
  <c r="V78" i="17"/>
  <c r="Q78" i="17"/>
  <c r="P78" i="17"/>
  <c r="M78" i="17"/>
  <c r="L78" i="17"/>
  <c r="I78" i="17"/>
  <c r="H78" i="17"/>
  <c r="W77" i="17"/>
  <c r="Y77" i="17" s="1"/>
  <c r="V77" i="17"/>
  <c r="Q77" i="17"/>
  <c r="P77" i="17"/>
  <c r="I77" i="17"/>
  <c r="H77" i="17"/>
  <c r="W76" i="17"/>
  <c r="Y76" i="17" s="1"/>
  <c r="V76" i="17"/>
  <c r="Q76" i="17"/>
  <c r="P76" i="17"/>
  <c r="I76" i="17"/>
  <c r="H76" i="17"/>
  <c r="W75" i="17"/>
  <c r="Y75" i="17" s="1"/>
  <c r="V75" i="17"/>
  <c r="Q75" i="17"/>
  <c r="P75" i="17"/>
  <c r="M75" i="17"/>
  <c r="L75" i="17"/>
  <c r="I75" i="17"/>
  <c r="H75" i="17"/>
  <c r="Y74" i="17"/>
  <c r="W74" i="17"/>
  <c r="X74" i="17" s="1"/>
  <c r="V74" i="17"/>
  <c r="I74" i="17"/>
  <c r="H74" i="17"/>
  <c r="W73" i="17"/>
  <c r="Y73" i="17" s="1"/>
  <c r="V73" i="17"/>
  <c r="X73" i="17" s="1"/>
  <c r="M73" i="17"/>
  <c r="L73" i="17"/>
  <c r="I73" i="17"/>
  <c r="H73" i="17"/>
  <c r="W72" i="17"/>
  <c r="Y72" i="17" s="1"/>
  <c r="V72" i="17"/>
  <c r="X72" i="17" s="1"/>
  <c r="I72" i="17"/>
  <c r="H72" i="17"/>
  <c r="Y71" i="17"/>
  <c r="W71" i="17"/>
  <c r="X71" i="17" s="1"/>
  <c r="V71" i="17"/>
  <c r="V85" i="17" s="1"/>
  <c r="V99" i="17" s="1"/>
  <c r="Q71" i="17"/>
  <c r="P71" i="17"/>
  <c r="P85" i="17" s="1"/>
  <c r="P99" i="17" s="1"/>
  <c r="I71" i="17"/>
  <c r="H71" i="17"/>
  <c r="H85" i="17" s="1"/>
  <c r="H99" i="17" s="1"/>
  <c r="Q70" i="17"/>
  <c r="Q98" i="17" s="1"/>
  <c r="O70" i="17"/>
  <c r="O86" i="17" s="1"/>
  <c r="O100" i="17" s="1"/>
  <c r="N70" i="17"/>
  <c r="N98" i="17" s="1"/>
  <c r="M70" i="17"/>
  <c r="M98" i="17" s="1"/>
  <c r="K70" i="17"/>
  <c r="L70" i="17" s="1"/>
  <c r="L98" i="17" s="1"/>
  <c r="J70" i="17"/>
  <c r="I70" i="17"/>
  <c r="I98" i="17" s="1"/>
  <c r="G70" i="17"/>
  <c r="G98" i="17" s="1"/>
  <c r="F70" i="17"/>
  <c r="F98" i="17" s="1"/>
  <c r="Y69" i="17"/>
  <c r="W69" i="17"/>
  <c r="X69" i="17" s="1"/>
  <c r="V69" i="17"/>
  <c r="Q69" i="17"/>
  <c r="P69" i="17"/>
  <c r="I69" i="17"/>
  <c r="H69" i="17"/>
  <c r="Y68" i="17"/>
  <c r="W68" i="17"/>
  <c r="X68" i="17" s="1"/>
  <c r="V68" i="17"/>
  <c r="Q68" i="17"/>
  <c r="P68" i="17"/>
  <c r="I68" i="17"/>
  <c r="H68" i="17"/>
  <c r="Y67" i="17"/>
  <c r="W67" i="17"/>
  <c r="X67" i="17" s="1"/>
  <c r="V67" i="17"/>
  <c r="Q67" i="17"/>
  <c r="P67" i="17"/>
  <c r="I67" i="17"/>
  <c r="H67" i="17"/>
  <c r="Y66" i="17"/>
  <c r="W66" i="17"/>
  <c r="X66" i="17" s="1"/>
  <c r="V66" i="17"/>
  <c r="Q66" i="17"/>
  <c r="P66" i="17"/>
  <c r="I66" i="17"/>
  <c r="H66" i="17"/>
  <c r="Y65" i="17"/>
  <c r="W65" i="17"/>
  <c r="X65" i="17" s="1"/>
  <c r="V65" i="17"/>
  <c r="I65" i="17"/>
  <c r="H65" i="17"/>
  <c r="W64" i="17"/>
  <c r="Y64" i="17" s="1"/>
  <c r="V64" i="17"/>
  <c r="X64" i="17" s="1"/>
  <c r="I64" i="17"/>
  <c r="H64" i="17"/>
  <c r="Y63" i="17"/>
  <c r="W63" i="17"/>
  <c r="X63" i="17" s="1"/>
  <c r="V63" i="17"/>
  <c r="Q63" i="17"/>
  <c r="P63" i="17"/>
  <c r="I63" i="17"/>
  <c r="H63" i="17"/>
  <c r="Y62" i="17"/>
  <c r="W62" i="17"/>
  <c r="X62" i="17" s="1"/>
  <c r="V62" i="17"/>
  <c r="M62" i="17"/>
  <c r="L62" i="17"/>
  <c r="I62" i="17"/>
  <c r="H62" i="17"/>
  <c r="Y61" i="17"/>
  <c r="W61" i="17"/>
  <c r="X61" i="17" s="1"/>
  <c r="V61" i="17"/>
  <c r="I61" i="17"/>
  <c r="H61" i="17"/>
  <c r="W60" i="17"/>
  <c r="Y60" i="17" s="1"/>
  <c r="V60" i="17"/>
  <c r="I60" i="17"/>
  <c r="H60" i="17"/>
  <c r="Y59" i="17"/>
  <c r="W59" i="17"/>
  <c r="X59" i="17" s="1"/>
  <c r="V59" i="17"/>
  <c r="Q59" i="17"/>
  <c r="P59" i="17"/>
  <c r="I59" i="17"/>
  <c r="H59" i="17"/>
  <c r="Y58" i="17"/>
  <c r="W58" i="17"/>
  <c r="X58" i="17" s="1"/>
  <c r="V58" i="17"/>
  <c r="I58" i="17"/>
  <c r="H58" i="17"/>
  <c r="Y57" i="17"/>
  <c r="W57" i="17"/>
  <c r="V57" i="17"/>
  <c r="X57" i="17" s="1"/>
  <c r="Q57" i="17"/>
  <c r="P57" i="17"/>
  <c r="P70" i="17" s="1"/>
  <c r="P98" i="17" s="1"/>
  <c r="I57" i="17"/>
  <c r="H57" i="17"/>
  <c r="W56" i="17"/>
  <c r="Y56" i="17" s="1"/>
  <c r="V56" i="17"/>
  <c r="X56" i="17" s="1"/>
  <c r="M56" i="17"/>
  <c r="L56" i="17"/>
  <c r="I56" i="17"/>
  <c r="H56" i="17"/>
  <c r="W55" i="17"/>
  <c r="V55" i="17"/>
  <c r="V70" i="17" s="1"/>
  <c r="V98" i="17" s="1"/>
  <c r="Q55" i="17"/>
  <c r="M55" i="17"/>
  <c r="L55" i="17"/>
  <c r="I55" i="17"/>
  <c r="H55" i="17"/>
  <c r="H70" i="17" s="1"/>
  <c r="H98" i="17" s="1"/>
  <c r="T54" i="17"/>
  <c r="T97" i="17" s="1"/>
  <c r="S54" i="17"/>
  <c r="U54" i="17" s="1"/>
  <c r="U97" i="17" s="1"/>
  <c r="U151" i="2" s="1"/>
  <c r="BL23" i="2" s="1"/>
  <c r="R54" i="17"/>
  <c r="R97" i="17" s="1"/>
  <c r="P54" i="17"/>
  <c r="P97" i="17" s="1"/>
  <c r="O54" i="17"/>
  <c r="O97" i="17" s="1"/>
  <c r="N54" i="17"/>
  <c r="K54" i="17"/>
  <c r="M54" i="17" s="1"/>
  <c r="M97" i="17" s="1"/>
  <c r="J54" i="17"/>
  <c r="J97" i="17" s="1"/>
  <c r="G54" i="17"/>
  <c r="I54" i="17" s="1"/>
  <c r="F54" i="17"/>
  <c r="F97" i="17" s="1"/>
  <c r="X53" i="17"/>
  <c r="W53" i="17"/>
  <c r="Y53" i="17" s="1"/>
  <c r="V53" i="17"/>
  <c r="I53" i="17"/>
  <c r="H53" i="17"/>
  <c r="W52" i="17"/>
  <c r="V52" i="17"/>
  <c r="Q52" i="17"/>
  <c r="P52" i="17"/>
  <c r="M52" i="17"/>
  <c r="L52" i="17"/>
  <c r="I52" i="17"/>
  <c r="H52" i="17"/>
  <c r="X51" i="17"/>
  <c r="W51" i="17"/>
  <c r="Y51" i="17" s="1"/>
  <c r="V51" i="17"/>
  <c r="Q51" i="17"/>
  <c r="P51" i="17"/>
  <c r="M51" i="17"/>
  <c r="L51" i="17"/>
  <c r="I51" i="17"/>
  <c r="H51" i="17"/>
  <c r="W50" i="17"/>
  <c r="V50" i="17"/>
  <c r="Q50" i="17"/>
  <c r="P50" i="17"/>
  <c r="I50" i="17"/>
  <c r="H50" i="17"/>
  <c r="W49" i="17"/>
  <c r="V49" i="17"/>
  <c r="M49" i="17"/>
  <c r="L49" i="17"/>
  <c r="I49" i="17"/>
  <c r="H49" i="17"/>
  <c r="H54" i="17" s="1"/>
  <c r="H97" i="17" s="1"/>
  <c r="W48" i="17"/>
  <c r="V48" i="17"/>
  <c r="I48" i="17"/>
  <c r="H48" i="17"/>
  <c r="X47" i="17"/>
  <c r="W47" i="17"/>
  <c r="Y47" i="17" s="1"/>
  <c r="V47" i="17"/>
  <c r="I47" i="17"/>
  <c r="H47" i="17"/>
  <c r="W46" i="17"/>
  <c r="V46" i="17"/>
  <c r="U46" i="17"/>
  <c r="T46" i="17"/>
  <c r="Q46" i="17"/>
  <c r="P46" i="17"/>
  <c r="I46" i="17"/>
  <c r="H46" i="17"/>
  <c r="X45" i="17"/>
  <c r="W45" i="17"/>
  <c r="Y45" i="17" s="1"/>
  <c r="V45" i="17"/>
  <c r="M45" i="17"/>
  <c r="L45" i="17"/>
  <c r="L54" i="17" s="1"/>
  <c r="L97" i="17" s="1"/>
  <c r="I45" i="17"/>
  <c r="H45" i="17"/>
  <c r="X44" i="17"/>
  <c r="W44" i="17"/>
  <c r="Y44" i="17" s="1"/>
  <c r="V44" i="17"/>
  <c r="I44" i="17"/>
  <c r="H44" i="17"/>
  <c r="W43" i="17"/>
  <c r="V43" i="17"/>
  <c r="I43" i="17"/>
  <c r="H43" i="17"/>
  <c r="X42" i="17"/>
  <c r="W42" i="17"/>
  <c r="Y42" i="17" s="1"/>
  <c r="V42" i="17"/>
  <c r="I42" i="17"/>
  <c r="H42" i="17"/>
  <c r="W41" i="17"/>
  <c r="V41" i="17"/>
  <c r="I41" i="17"/>
  <c r="H41" i="17"/>
  <c r="X40" i="17"/>
  <c r="W40" i="17"/>
  <c r="Y40" i="17" s="1"/>
  <c r="V40" i="17"/>
  <c r="Q40" i="17"/>
  <c r="P40" i="17"/>
  <c r="I40" i="17"/>
  <c r="H40" i="17"/>
  <c r="X39" i="17"/>
  <c r="W39" i="17"/>
  <c r="W54" i="17" s="1"/>
  <c r="V39" i="17"/>
  <c r="V54" i="17" s="1"/>
  <c r="V97" i="17" s="1"/>
  <c r="Q39" i="17"/>
  <c r="P39" i="17"/>
  <c r="I39" i="17"/>
  <c r="H39" i="17"/>
  <c r="S38" i="17"/>
  <c r="U38" i="17" s="1"/>
  <c r="U96" i="17" s="1"/>
  <c r="R38" i="17"/>
  <c r="R96" i="17" s="1"/>
  <c r="O38" i="17"/>
  <c r="Q38" i="17" s="1"/>
  <c r="Q96" i="17" s="1"/>
  <c r="N38" i="17"/>
  <c r="N96" i="17" s="1"/>
  <c r="L38" i="17"/>
  <c r="K38" i="17"/>
  <c r="M38" i="17" s="1"/>
  <c r="M96" i="17" s="1"/>
  <c r="J38" i="17"/>
  <c r="J96" i="17" s="1"/>
  <c r="H38" i="17"/>
  <c r="G38" i="17"/>
  <c r="I38" i="17" s="1"/>
  <c r="I96" i="17" s="1"/>
  <c r="F38" i="17"/>
  <c r="F96" i="17" s="1"/>
  <c r="X37" i="17"/>
  <c r="W37" i="17"/>
  <c r="Y37" i="17" s="1"/>
  <c r="V37" i="17"/>
  <c r="I37" i="17"/>
  <c r="H37" i="17"/>
  <c r="W36" i="17"/>
  <c r="V36" i="17"/>
  <c r="Q36" i="17"/>
  <c r="P36" i="17"/>
  <c r="I36" i="17"/>
  <c r="H36" i="17"/>
  <c r="W35" i="17"/>
  <c r="V35" i="17"/>
  <c r="I35" i="17"/>
  <c r="H35" i="17"/>
  <c r="X34" i="17"/>
  <c r="W34" i="17"/>
  <c r="Y34" i="17" s="1"/>
  <c r="V34" i="17"/>
  <c r="Q34" i="17"/>
  <c r="P34" i="17"/>
  <c r="I34" i="17"/>
  <c r="H34" i="17"/>
  <c r="X33" i="17"/>
  <c r="W33" i="17"/>
  <c r="Y33" i="17" s="1"/>
  <c r="V33" i="17"/>
  <c r="M33" i="17"/>
  <c r="L33" i="17"/>
  <c r="I33" i="17"/>
  <c r="H33" i="17"/>
  <c r="X32" i="17"/>
  <c r="W32" i="17"/>
  <c r="Y32" i="17" s="1"/>
  <c r="V32" i="17"/>
  <c r="M32" i="17"/>
  <c r="L32" i="17"/>
  <c r="I32" i="17"/>
  <c r="H32" i="17"/>
  <c r="X31" i="17"/>
  <c r="W31" i="17"/>
  <c r="Y31" i="17" s="1"/>
  <c r="V31" i="17"/>
  <c r="U31" i="17"/>
  <c r="T31" i="17"/>
  <c r="T38" i="17" s="1"/>
  <c r="M31" i="17"/>
  <c r="L31" i="17"/>
  <c r="I31" i="17"/>
  <c r="H31" i="17"/>
  <c r="W30" i="17"/>
  <c r="V30" i="17"/>
  <c r="I30" i="17"/>
  <c r="H30" i="17"/>
  <c r="X29" i="17"/>
  <c r="W29" i="17"/>
  <c r="Y29" i="17" s="1"/>
  <c r="V29" i="17"/>
  <c r="M29" i="17"/>
  <c r="L29" i="17"/>
  <c r="I29" i="17"/>
  <c r="H29" i="17"/>
  <c r="X28" i="17"/>
  <c r="W28" i="17"/>
  <c r="Y28" i="17" s="1"/>
  <c r="V28" i="17"/>
  <c r="M28" i="17"/>
  <c r="L28" i="17"/>
  <c r="W27" i="17"/>
  <c r="V27" i="17"/>
  <c r="I27" i="17"/>
  <c r="H27" i="17"/>
  <c r="X26" i="17"/>
  <c r="W26" i="17"/>
  <c r="Y26" i="17" s="1"/>
  <c r="V26" i="17"/>
  <c r="Q26" i="17"/>
  <c r="P26" i="17"/>
  <c r="I26" i="17"/>
  <c r="H26" i="17"/>
  <c r="W25" i="17"/>
  <c r="V25" i="17"/>
  <c r="X25" i="17" s="1"/>
  <c r="I25" i="17"/>
  <c r="H25" i="17"/>
  <c r="X24" i="17"/>
  <c r="W24" i="17"/>
  <c r="V24" i="17"/>
  <c r="Y24" i="17" s="1"/>
  <c r="Q24" i="17"/>
  <c r="P24" i="17"/>
  <c r="I24" i="17"/>
  <c r="H24" i="17"/>
  <c r="W23" i="17"/>
  <c r="V23" i="17"/>
  <c r="Q23" i="17"/>
  <c r="P23" i="17"/>
  <c r="I23" i="17"/>
  <c r="H23" i="17"/>
  <c r="W22" i="17"/>
  <c r="V22" i="17"/>
  <c r="Y22" i="17" s="1"/>
  <c r="I22" i="17"/>
  <c r="H22" i="17"/>
  <c r="W21" i="17"/>
  <c r="V21" i="17"/>
  <c r="X21" i="17" s="1"/>
  <c r="I21" i="17"/>
  <c r="H21" i="17"/>
  <c r="X20" i="17"/>
  <c r="W20" i="17"/>
  <c r="V20" i="17"/>
  <c r="Y20" i="17" s="1"/>
  <c r="I20" i="17"/>
  <c r="H20" i="17"/>
  <c r="X19" i="17"/>
  <c r="W19" i="17"/>
  <c r="V19" i="17"/>
  <c r="Q19" i="17"/>
  <c r="P19" i="17"/>
  <c r="W18" i="17"/>
  <c r="V18" i="17"/>
  <c r="Y18" i="17" s="1"/>
  <c r="Q18" i="17"/>
  <c r="P18" i="17"/>
  <c r="I18" i="17"/>
  <c r="H18" i="17"/>
  <c r="X17" i="17"/>
  <c r="W17" i="17"/>
  <c r="V17" i="17"/>
  <c r="Y17" i="17" s="1"/>
  <c r="I17" i="17"/>
  <c r="H17" i="17"/>
  <c r="W16" i="17"/>
  <c r="Y16" i="17" s="1"/>
  <c r="V16" i="17"/>
  <c r="X16" i="17" s="1"/>
  <c r="I16" i="17"/>
  <c r="H16" i="17"/>
  <c r="W15" i="17"/>
  <c r="V15" i="17"/>
  <c r="I15" i="17"/>
  <c r="H15" i="17"/>
  <c r="X14" i="17"/>
  <c r="W14" i="17"/>
  <c r="Y14" i="17" s="1"/>
  <c r="V14" i="17"/>
  <c r="M14" i="17"/>
  <c r="L14" i="17"/>
  <c r="I14" i="17"/>
  <c r="H14" i="17"/>
  <c r="W13" i="17"/>
  <c r="V13" i="17"/>
  <c r="X13" i="17" s="1"/>
  <c r="Q13" i="17"/>
  <c r="P13" i="17"/>
  <c r="I13" i="17"/>
  <c r="H13" i="17"/>
  <c r="W12" i="17"/>
  <c r="Y12" i="17" s="1"/>
  <c r="V12" i="17"/>
  <c r="X12" i="17" s="1"/>
  <c r="I12" i="17"/>
  <c r="H12" i="17"/>
  <c r="W11" i="17"/>
  <c r="V11" i="17"/>
  <c r="Q11" i="17"/>
  <c r="P11" i="17"/>
  <c r="X10" i="17"/>
  <c r="W10" i="17"/>
  <c r="Y10" i="17" s="1"/>
  <c r="V10" i="17"/>
  <c r="M10" i="17"/>
  <c r="L10" i="17"/>
  <c r="I10" i="17"/>
  <c r="H10" i="17"/>
  <c r="W9" i="17"/>
  <c r="V9" i="17"/>
  <c r="X9" i="17" s="1"/>
  <c r="Q9" i="17"/>
  <c r="P9" i="17"/>
  <c r="M9" i="17"/>
  <c r="L9" i="17"/>
  <c r="I9" i="17"/>
  <c r="H9" i="17"/>
  <c r="X8" i="17"/>
  <c r="W8" i="17"/>
  <c r="W38" i="17" s="1"/>
  <c r="V8" i="17"/>
  <c r="I8" i="17"/>
  <c r="H8" i="17"/>
  <c r="L126" i="16"/>
  <c r="K126" i="16"/>
  <c r="J126" i="16"/>
  <c r="H126" i="16"/>
  <c r="G126" i="16"/>
  <c r="I126" i="16" s="1"/>
  <c r="F126" i="16"/>
  <c r="M125" i="16"/>
  <c r="I125" i="16"/>
  <c r="M124" i="16"/>
  <c r="I124" i="16"/>
  <c r="M123" i="16"/>
  <c r="I123" i="16"/>
  <c r="M122" i="16"/>
  <c r="I122" i="16"/>
  <c r="R97" i="16"/>
  <c r="N97" i="16"/>
  <c r="L97" i="16"/>
  <c r="J97" i="16"/>
  <c r="F97" i="16"/>
  <c r="O85" i="16"/>
  <c r="O99" i="16" s="1"/>
  <c r="N85" i="16"/>
  <c r="N99" i="16" s="1"/>
  <c r="K85" i="16"/>
  <c r="K99" i="16" s="1"/>
  <c r="J85" i="16"/>
  <c r="L85" i="16" s="1"/>
  <c r="L99" i="16" s="1"/>
  <c r="G85" i="16"/>
  <c r="G99" i="16" s="1"/>
  <c r="F85" i="16"/>
  <c r="F99" i="16" s="1"/>
  <c r="X84" i="16"/>
  <c r="W84" i="16"/>
  <c r="Y84" i="16" s="1"/>
  <c r="V84" i="16"/>
  <c r="Q84" i="16"/>
  <c r="P84" i="16"/>
  <c r="I84" i="16"/>
  <c r="H84" i="16"/>
  <c r="W83" i="16"/>
  <c r="V83" i="16"/>
  <c r="X83" i="16" s="1"/>
  <c r="Q83" i="16"/>
  <c r="P83" i="16"/>
  <c r="I83" i="16"/>
  <c r="H83" i="16"/>
  <c r="W82" i="16"/>
  <c r="Y82" i="16" s="1"/>
  <c r="V82" i="16"/>
  <c r="X82" i="16" s="1"/>
  <c r="I82" i="16"/>
  <c r="H82" i="16"/>
  <c r="W81" i="16"/>
  <c r="V81" i="16"/>
  <c r="I81" i="16"/>
  <c r="H81" i="16"/>
  <c r="X80" i="16"/>
  <c r="W80" i="16"/>
  <c r="Y80" i="16" s="1"/>
  <c r="V80" i="16"/>
  <c r="I80" i="16"/>
  <c r="H80" i="16"/>
  <c r="X79" i="16"/>
  <c r="W79" i="16"/>
  <c r="V79" i="16"/>
  <c r="Y79" i="16" s="1"/>
  <c r="I79" i="16"/>
  <c r="H79" i="16"/>
  <c r="W78" i="16"/>
  <c r="Y78" i="16" s="1"/>
  <c r="V78" i="16"/>
  <c r="X78" i="16" s="1"/>
  <c r="Q78" i="16"/>
  <c r="P78" i="16"/>
  <c r="M78" i="16"/>
  <c r="L78" i="16"/>
  <c r="I78" i="16"/>
  <c r="H78" i="16"/>
  <c r="W77" i="16"/>
  <c r="V77" i="16"/>
  <c r="Q77" i="16"/>
  <c r="P77" i="16"/>
  <c r="I77" i="16"/>
  <c r="H77" i="16"/>
  <c r="W76" i="16"/>
  <c r="V76" i="16"/>
  <c r="Y76" i="16" s="1"/>
  <c r="Q76" i="16"/>
  <c r="P76" i="16"/>
  <c r="I76" i="16"/>
  <c r="H76" i="16"/>
  <c r="X75" i="16"/>
  <c r="W75" i="16"/>
  <c r="V75" i="16"/>
  <c r="Y75" i="16" s="1"/>
  <c r="Q75" i="16"/>
  <c r="P75" i="16"/>
  <c r="M75" i="16"/>
  <c r="L75" i="16"/>
  <c r="I75" i="16"/>
  <c r="H75" i="16"/>
  <c r="W74" i="16"/>
  <c r="Y74" i="16" s="1"/>
  <c r="V74" i="16"/>
  <c r="X74" i="16" s="1"/>
  <c r="I74" i="16"/>
  <c r="H74" i="16"/>
  <c r="W73" i="16"/>
  <c r="V73" i="16"/>
  <c r="M73" i="16"/>
  <c r="L73" i="16"/>
  <c r="I73" i="16"/>
  <c r="H73" i="16"/>
  <c r="W72" i="16"/>
  <c r="V72" i="16"/>
  <c r="Y72" i="16" s="1"/>
  <c r="I72" i="16"/>
  <c r="H72" i="16"/>
  <c r="W71" i="16"/>
  <c r="W85" i="16" s="1"/>
  <c r="V71" i="16"/>
  <c r="Q71" i="16"/>
  <c r="P71" i="16"/>
  <c r="I71" i="16"/>
  <c r="H71" i="16"/>
  <c r="O70" i="16"/>
  <c r="O98" i="16" s="1"/>
  <c r="N70" i="16"/>
  <c r="N98" i="16" s="1"/>
  <c r="K70" i="16"/>
  <c r="K98" i="16" s="1"/>
  <c r="J70" i="16"/>
  <c r="G70" i="16"/>
  <c r="G98" i="16" s="1"/>
  <c r="F70" i="16"/>
  <c r="F98" i="16" s="1"/>
  <c r="X69" i="16"/>
  <c r="W69" i="16"/>
  <c r="V69" i="16"/>
  <c r="Q69" i="16"/>
  <c r="P69" i="16"/>
  <c r="I69" i="16"/>
  <c r="H69" i="16"/>
  <c r="X68" i="16"/>
  <c r="W68" i="16"/>
  <c r="Y68" i="16" s="1"/>
  <c r="V68" i="16"/>
  <c r="Q68" i="16"/>
  <c r="P68" i="16"/>
  <c r="I68" i="16"/>
  <c r="H68" i="16"/>
  <c r="W67" i="16"/>
  <c r="V67" i="16"/>
  <c r="X67" i="16" s="1"/>
  <c r="Q67" i="16"/>
  <c r="P67" i="16"/>
  <c r="I67" i="16"/>
  <c r="H67" i="16"/>
  <c r="W66" i="16"/>
  <c r="Y66" i="16" s="1"/>
  <c r="V66" i="16"/>
  <c r="X66" i="16" s="1"/>
  <c r="Q66" i="16"/>
  <c r="P66" i="16"/>
  <c r="I66" i="16"/>
  <c r="H66" i="16"/>
  <c r="X65" i="16"/>
  <c r="W65" i="16"/>
  <c r="V65" i="16"/>
  <c r="I65" i="16"/>
  <c r="H65" i="16"/>
  <c r="W64" i="16"/>
  <c r="V64" i="16"/>
  <c r="Y64" i="16" s="1"/>
  <c r="I64" i="16"/>
  <c r="H64" i="16"/>
  <c r="W63" i="16"/>
  <c r="V63" i="16"/>
  <c r="X63" i="16" s="1"/>
  <c r="Q63" i="16"/>
  <c r="P63" i="16"/>
  <c r="I63" i="16"/>
  <c r="H63" i="16"/>
  <c r="W62" i="16"/>
  <c r="Y62" i="16" s="1"/>
  <c r="V62" i="16"/>
  <c r="X62" i="16" s="1"/>
  <c r="M62" i="16"/>
  <c r="L62" i="16"/>
  <c r="I62" i="16"/>
  <c r="H62" i="16"/>
  <c r="X61" i="16"/>
  <c r="W61" i="16"/>
  <c r="V61" i="16"/>
  <c r="I61" i="16"/>
  <c r="H61" i="16"/>
  <c r="W60" i="16"/>
  <c r="V60" i="16"/>
  <c r="Y60" i="16" s="1"/>
  <c r="I60" i="16"/>
  <c r="H60" i="16"/>
  <c r="W59" i="16"/>
  <c r="V59" i="16"/>
  <c r="X59" i="16" s="1"/>
  <c r="Q59" i="16"/>
  <c r="P59" i="16"/>
  <c r="I59" i="16"/>
  <c r="H59" i="16"/>
  <c r="W58" i="16"/>
  <c r="Y58" i="16" s="1"/>
  <c r="V58" i="16"/>
  <c r="X58" i="16" s="1"/>
  <c r="I58" i="16"/>
  <c r="H58" i="16"/>
  <c r="W57" i="16"/>
  <c r="V57" i="16"/>
  <c r="Q57" i="16"/>
  <c r="P57" i="16"/>
  <c r="I57" i="16"/>
  <c r="H57" i="16"/>
  <c r="W56" i="16"/>
  <c r="V56" i="16"/>
  <c r="Y56" i="16" s="1"/>
  <c r="M56" i="16"/>
  <c r="L56" i="16"/>
  <c r="I56" i="16"/>
  <c r="H56" i="16"/>
  <c r="X55" i="16"/>
  <c r="W55" i="16"/>
  <c r="W70" i="16" s="1"/>
  <c r="V55" i="16"/>
  <c r="Y55" i="16" s="1"/>
  <c r="Q55" i="16"/>
  <c r="M55" i="16"/>
  <c r="L55" i="16"/>
  <c r="I55" i="16"/>
  <c r="H55" i="16"/>
  <c r="U54" i="16"/>
  <c r="U97" i="16" s="1"/>
  <c r="S54" i="16"/>
  <c r="S97" i="16" s="1"/>
  <c r="R54" i="16"/>
  <c r="T54" i="16" s="1"/>
  <c r="T97" i="16" s="1"/>
  <c r="T141" i="2" s="1"/>
  <c r="BK22" i="2" s="1"/>
  <c r="O54" i="16"/>
  <c r="O97" i="16" s="1"/>
  <c r="N54" i="16"/>
  <c r="M54" i="16"/>
  <c r="M97" i="16" s="1"/>
  <c r="K54" i="16"/>
  <c r="K97" i="16" s="1"/>
  <c r="J54" i="16"/>
  <c r="G54" i="16"/>
  <c r="F54" i="16"/>
  <c r="Y53" i="16"/>
  <c r="W53" i="16"/>
  <c r="V53" i="16"/>
  <c r="X53" i="16" s="1"/>
  <c r="I53" i="16"/>
  <c r="H53" i="16"/>
  <c r="W52" i="16"/>
  <c r="V52" i="16"/>
  <c r="Q52" i="16"/>
  <c r="P52" i="16"/>
  <c r="M52" i="16"/>
  <c r="L52" i="16"/>
  <c r="I52" i="16"/>
  <c r="H52" i="16"/>
  <c r="Y51" i="16"/>
  <c r="W51" i="16"/>
  <c r="V51" i="16"/>
  <c r="X51" i="16" s="1"/>
  <c r="Q51" i="16"/>
  <c r="P51" i="16"/>
  <c r="M51" i="16"/>
  <c r="L51" i="16"/>
  <c r="I51" i="16"/>
  <c r="H51" i="16"/>
  <c r="X50" i="16"/>
  <c r="W50" i="16"/>
  <c r="Y50" i="16" s="1"/>
  <c r="V50" i="16"/>
  <c r="Q50" i="16"/>
  <c r="P50" i="16"/>
  <c r="I50" i="16"/>
  <c r="H50" i="16"/>
  <c r="X49" i="16"/>
  <c r="W49" i="16"/>
  <c r="Y49" i="16" s="1"/>
  <c r="V49" i="16"/>
  <c r="M49" i="16"/>
  <c r="L49" i="16"/>
  <c r="I49" i="16"/>
  <c r="H49" i="16"/>
  <c r="X48" i="16"/>
  <c r="W48" i="16"/>
  <c r="Y48" i="16" s="1"/>
  <c r="V48" i="16"/>
  <c r="I48" i="16"/>
  <c r="H48" i="16"/>
  <c r="W47" i="16"/>
  <c r="Y47" i="16" s="1"/>
  <c r="V47" i="16"/>
  <c r="I47" i="16"/>
  <c r="H47" i="16"/>
  <c r="Y46" i="16"/>
  <c r="W46" i="16"/>
  <c r="X46" i="16" s="1"/>
  <c r="V46" i="16"/>
  <c r="U46" i="16"/>
  <c r="T46" i="16"/>
  <c r="Q46" i="16"/>
  <c r="P46" i="16"/>
  <c r="I46" i="16"/>
  <c r="H46" i="16"/>
  <c r="W45" i="16"/>
  <c r="V45" i="16"/>
  <c r="M45" i="16"/>
  <c r="L45" i="16"/>
  <c r="L54" i="16" s="1"/>
  <c r="I45" i="16"/>
  <c r="H45" i="16"/>
  <c r="W44" i="16"/>
  <c r="Y44" i="16" s="1"/>
  <c r="V44" i="16"/>
  <c r="I44" i="16"/>
  <c r="H44" i="16"/>
  <c r="W43" i="16"/>
  <c r="V43" i="16"/>
  <c r="I43" i="16"/>
  <c r="H43" i="16"/>
  <c r="Y42" i="16"/>
  <c r="W42" i="16"/>
  <c r="V42" i="16"/>
  <c r="X42" i="16" s="1"/>
  <c r="I42" i="16"/>
  <c r="H42" i="16"/>
  <c r="W41" i="16"/>
  <c r="Y41" i="16" s="1"/>
  <c r="V41" i="16"/>
  <c r="X41" i="16" s="1"/>
  <c r="I41" i="16"/>
  <c r="H41" i="16"/>
  <c r="X40" i="16"/>
  <c r="W40" i="16"/>
  <c r="V40" i="16"/>
  <c r="Y40" i="16" s="1"/>
  <c r="Q40" i="16"/>
  <c r="P40" i="16"/>
  <c r="I40" i="16"/>
  <c r="H40" i="16"/>
  <c r="X39" i="16"/>
  <c r="W39" i="16"/>
  <c r="W54" i="16" s="1"/>
  <c r="W97" i="16" s="1"/>
  <c r="V39" i="16"/>
  <c r="Y39" i="16" s="1"/>
  <c r="Q39" i="16"/>
  <c r="P39" i="16"/>
  <c r="I39" i="16"/>
  <c r="H39" i="16"/>
  <c r="S38" i="16"/>
  <c r="R38" i="16"/>
  <c r="R86" i="16" s="1"/>
  <c r="R100" i="16" s="1"/>
  <c r="O38" i="16"/>
  <c r="N38" i="16"/>
  <c r="N96" i="16" s="1"/>
  <c r="L38" i="16"/>
  <c r="L96" i="16" s="1"/>
  <c r="K38" i="16"/>
  <c r="J38" i="16"/>
  <c r="J86" i="16" s="1"/>
  <c r="J100" i="16" s="1"/>
  <c r="H38" i="16"/>
  <c r="H96" i="16" s="1"/>
  <c r="G38" i="16"/>
  <c r="F38" i="16"/>
  <c r="F96" i="16" s="1"/>
  <c r="X37" i="16"/>
  <c r="W37" i="16"/>
  <c r="V37" i="16"/>
  <c r="Y37" i="16" s="1"/>
  <c r="I37" i="16"/>
  <c r="H37" i="16"/>
  <c r="W36" i="16"/>
  <c r="Y36" i="16" s="1"/>
  <c r="V36" i="16"/>
  <c r="X36" i="16" s="1"/>
  <c r="Q36" i="16"/>
  <c r="P36" i="16"/>
  <c r="I36" i="16"/>
  <c r="H36" i="16"/>
  <c r="W35" i="16"/>
  <c r="Y35" i="16" s="1"/>
  <c r="V35" i="16"/>
  <c r="X35" i="16" s="1"/>
  <c r="I35" i="16"/>
  <c r="H35" i="16"/>
  <c r="X34" i="16"/>
  <c r="W34" i="16"/>
  <c r="V34" i="16"/>
  <c r="Y34" i="16" s="1"/>
  <c r="Q34" i="16"/>
  <c r="P34" i="16"/>
  <c r="P38" i="16" s="1"/>
  <c r="I34" i="16"/>
  <c r="H34" i="16"/>
  <c r="X33" i="16"/>
  <c r="W33" i="16"/>
  <c r="V33" i="16"/>
  <c r="Y33" i="16" s="1"/>
  <c r="M33" i="16"/>
  <c r="L33" i="16"/>
  <c r="I33" i="16"/>
  <c r="H33" i="16"/>
  <c r="X32" i="16"/>
  <c r="W32" i="16"/>
  <c r="V32" i="16"/>
  <c r="Y32" i="16" s="1"/>
  <c r="M32" i="16"/>
  <c r="L32" i="16"/>
  <c r="I32" i="16"/>
  <c r="H32" i="16"/>
  <c r="X31" i="16"/>
  <c r="W31" i="16"/>
  <c r="V31" i="16"/>
  <c r="Y31" i="16" s="1"/>
  <c r="U31" i="16"/>
  <c r="T31" i="16"/>
  <c r="T38" i="16" s="1"/>
  <c r="T96" i="16" s="1"/>
  <c r="M31" i="16"/>
  <c r="L31" i="16"/>
  <c r="I31" i="16"/>
  <c r="H31" i="16"/>
  <c r="W30" i="16"/>
  <c r="Y30" i="16" s="1"/>
  <c r="V30" i="16"/>
  <c r="X30" i="16" s="1"/>
  <c r="I30" i="16"/>
  <c r="H30" i="16"/>
  <c r="X29" i="16"/>
  <c r="W29" i="16"/>
  <c r="V29" i="16"/>
  <c r="Y29" i="16" s="1"/>
  <c r="M29" i="16"/>
  <c r="L29" i="16"/>
  <c r="I29" i="16"/>
  <c r="H29" i="16"/>
  <c r="X28" i="16"/>
  <c r="W28" i="16"/>
  <c r="V28" i="16"/>
  <c r="Y28" i="16" s="1"/>
  <c r="M28" i="16"/>
  <c r="L28" i="16"/>
  <c r="W27" i="16"/>
  <c r="Y27" i="16" s="1"/>
  <c r="V27" i="16"/>
  <c r="X27" i="16" s="1"/>
  <c r="I27" i="16"/>
  <c r="H27" i="16"/>
  <c r="X26" i="16"/>
  <c r="W26" i="16"/>
  <c r="V26" i="16"/>
  <c r="Y26" i="16" s="1"/>
  <c r="Q26" i="16"/>
  <c r="P26" i="16"/>
  <c r="I26" i="16"/>
  <c r="H26" i="16"/>
  <c r="X25" i="16"/>
  <c r="W25" i="16"/>
  <c r="V25" i="16"/>
  <c r="Y25" i="16" s="1"/>
  <c r="I25" i="16"/>
  <c r="H25" i="16"/>
  <c r="W24" i="16"/>
  <c r="Y24" i="16" s="1"/>
  <c r="V24" i="16"/>
  <c r="X24" i="16" s="1"/>
  <c r="Q24" i="16"/>
  <c r="P24" i="16"/>
  <c r="I24" i="16"/>
  <c r="H24" i="16"/>
  <c r="W23" i="16"/>
  <c r="Y23" i="16" s="1"/>
  <c r="V23" i="16"/>
  <c r="X23" i="16" s="1"/>
  <c r="Q23" i="16"/>
  <c r="P23" i="16"/>
  <c r="I23" i="16"/>
  <c r="H23" i="16"/>
  <c r="W22" i="16"/>
  <c r="Y22" i="16" s="1"/>
  <c r="V22" i="16"/>
  <c r="X22" i="16" s="1"/>
  <c r="I22" i="16"/>
  <c r="H22" i="16"/>
  <c r="X21" i="16"/>
  <c r="W21" i="16"/>
  <c r="V21" i="16"/>
  <c r="Y21" i="16" s="1"/>
  <c r="I21" i="16"/>
  <c r="H21" i="16"/>
  <c r="W20" i="16"/>
  <c r="V20" i="16"/>
  <c r="X20" i="16" s="1"/>
  <c r="I20" i="16"/>
  <c r="H20" i="16"/>
  <c r="X19" i="16"/>
  <c r="W19" i="16"/>
  <c r="V19" i="16"/>
  <c r="Y19" i="16" s="1"/>
  <c r="Q19" i="16"/>
  <c r="P19" i="16"/>
  <c r="W18" i="16"/>
  <c r="Y18" i="16" s="1"/>
  <c r="V18" i="16"/>
  <c r="X18" i="16" s="1"/>
  <c r="Q18" i="16"/>
  <c r="P18" i="16"/>
  <c r="I18" i="16"/>
  <c r="H18" i="16"/>
  <c r="W17" i="16"/>
  <c r="Y17" i="16" s="1"/>
  <c r="V17" i="16"/>
  <c r="X17" i="16" s="1"/>
  <c r="I17" i="16"/>
  <c r="H17" i="16"/>
  <c r="X16" i="16"/>
  <c r="W16" i="16"/>
  <c r="V16" i="16"/>
  <c r="Y16" i="16" s="1"/>
  <c r="I16" i="16"/>
  <c r="H16" i="16"/>
  <c r="W15" i="16"/>
  <c r="V15" i="16"/>
  <c r="X15" i="16" s="1"/>
  <c r="I15" i="16"/>
  <c r="H15" i="16"/>
  <c r="X14" i="16"/>
  <c r="W14" i="16"/>
  <c r="V14" i="16"/>
  <c r="Y14" i="16" s="1"/>
  <c r="M14" i="16"/>
  <c r="L14" i="16"/>
  <c r="I14" i="16"/>
  <c r="H14" i="16"/>
  <c r="X13" i="16"/>
  <c r="W13" i="16"/>
  <c r="V13" i="16"/>
  <c r="Y13" i="16" s="1"/>
  <c r="Q13" i="16"/>
  <c r="P13" i="16"/>
  <c r="I13" i="16"/>
  <c r="H13" i="16"/>
  <c r="X12" i="16"/>
  <c r="W12" i="16"/>
  <c r="V12" i="16"/>
  <c r="Y12" i="16" s="1"/>
  <c r="I12" i="16"/>
  <c r="H12" i="16"/>
  <c r="W11" i="16"/>
  <c r="Y11" i="16" s="1"/>
  <c r="V11" i="16"/>
  <c r="X11" i="16" s="1"/>
  <c r="Q11" i="16"/>
  <c r="P11" i="16"/>
  <c r="X10" i="16"/>
  <c r="W10" i="16"/>
  <c r="V10" i="16"/>
  <c r="Y10" i="16" s="1"/>
  <c r="M10" i="16"/>
  <c r="L10" i="16"/>
  <c r="I10" i="16"/>
  <c r="H10" i="16"/>
  <c r="X9" i="16"/>
  <c r="W9" i="16"/>
  <c r="V9" i="16"/>
  <c r="Y9" i="16" s="1"/>
  <c r="Q9" i="16"/>
  <c r="P9" i="16"/>
  <c r="M9" i="16"/>
  <c r="L9" i="16"/>
  <c r="I9" i="16"/>
  <c r="H9" i="16"/>
  <c r="W8" i="16"/>
  <c r="W38" i="16" s="1"/>
  <c r="V8" i="16"/>
  <c r="I8" i="16"/>
  <c r="H8" i="16"/>
  <c r="L125" i="15"/>
  <c r="K125" i="15"/>
  <c r="J125" i="15"/>
  <c r="M125" i="15" s="1"/>
  <c r="H125" i="15"/>
  <c r="G125" i="15"/>
  <c r="F125" i="15"/>
  <c r="I125" i="15" s="1"/>
  <c r="M124" i="15"/>
  <c r="I124" i="15"/>
  <c r="M123" i="15"/>
  <c r="I123" i="15"/>
  <c r="M122" i="15"/>
  <c r="I122" i="15"/>
  <c r="M121" i="15"/>
  <c r="I121" i="15"/>
  <c r="X99" i="15"/>
  <c r="X133" i="2" s="1"/>
  <c r="L98" i="15"/>
  <c r="R97" i="15"/>
  <c r="N97" i="15"/>
  <c r="J97" i="15"/>
  <c r="F97" i="15"/>
  <c r="R96" i="15"/>
  <c r="N96" i="15"/>
  <c r="J96" i="15"/>
  <c r="F96" i="15"/>
  <c r="R86" i="15"/>
  <c r="R100" i="15" s="1"/>
  <c r="O85" i="15"/>
  <c r="O99" i="15" s="1"/>
  <c r="N85" i="15"/>
  <c r="N99" i="15" s="1"/>
  <c r="L85" i="15"/>
  <c r="L99" i="15" s="1"/>
  <c r="K85" i="15"/>
  <c r="K99" i="15" s="1"/>
  <c r="J85" i="15"/>
  <c r="J99" i="15" s="1"/>
  <c r="G85" i="15"/>
  <c r="G99" i="15" s="1"/>
  <c r="F85" i="15"/>
  <c r="F99" i="15" s="1"/>
  <c r="X84" i="15"/>
  <c r="W84" i="15"/>
  <c r="V84" i="15"/>
  <c r="Y84" i="15" s="1"/>
  <c r="Q84" i="15"/>
  <c r="P84" i="15"/>
  <c r="I84" i="15"/>
  <c r="H84" i="15"/>
  <c r="X83" i="15"/>
  <c r="W83" i="15"/>
  <c r="V83" i="15"/>
  <c r="Y83" i="15" s="1"/>
  <c r="Q83" i="15"/>
  <c r="P83" i="15"/>
  <c r="I83" i="15"/>
  <c r="H83" i="15"/>
  <c r="X82" i="15"/>
  <c r="W82" i="15"/>
  <c r="V82" i="15"/>
  <c r="Y82" i="15" s="1"/>
  <c r="I82" i="15"/>
  <c r="H82" i="15"/>
  <c r="W81" i="15"/>
  <c r="V81" i="15"/>
  <c r="X81" i="15" s="1"/>
  <c r="I81" i="15"/>
  <c r="H81" i="15"/>
  <c r="X80" i="15"/>
  <c r="W80" i="15"/>
  <c r="V80" i="15"/>
  <c r="Y80" i="15" s="1"/>
  <c r="I80" i="15"/>
  <c r="H80" i="15"/>
  <c r="W79" i="15"/>
  <c r="Y79" i="15" s="1"/>
  <c r="V79" i="15"/>
  <c r="X79" i="15" s="1"/>
  <c r="I79" i="15"/>
  <c r="H79" i="15"/>
  <c r="X78" i="15"/>
  <c r="W78" i="15"/>
  <c r="V78" i="15"/>
  <c r="Y78" i="15" s="1"/>
  <c r="Q78" i="15"/>
  <c r="P78" i="15"/>
  <c r="M78" i="15"/>
  <c r="L78" i="15"/>
  <c r="I78" i="15"/>
  <c r="H78" i="15"/>
  <c r="W77" i="15"/>
  <c r="V77" i="15"/>
  <c r="X77" i="15" s="1"/>
  <c r="Q77" i="15"/>
  <c r="P77" i="15"/>
  <c r="I77" i="15"/>
  <c r="H77" i="15"/>
  <c r="W76" i="15"/>
  <c r="V76" i="15"/>
  <c r="X76" i="15" s="1"/>
  <c r="Q76" i="15"/>
  <c r="P76" i="15"/>
  <c r="I76" i="15"/>
  <c r="H76" i="15"/>
  <c r="W75" i="15"/>
  <c r="V75" i="15"/>
  <c r="X75" i="15" s="1"/>
  <c r="X85" i="15" s="1"/>
  <c r="Q75" i="15"/>
  <c r="P75" i="15"/>
  <c r="M75" i="15"/>
  <c r="L75" i="15"/>
  <c r="I75" i="15"/>
  <c r="H75" i="15"/>
  <c r="X74" i="15"/>
  <c r="W74" i="15"/>
  <c r="V74" i="15"/>
  <c r="Y74" i="15" s="1"/>
  <c r="I74" i="15"/>
  <c r="H74" i="15"/>
  <c r="W73" i="15"/>
  <c r="Y73" i="15" s="1"/>
  <c r="V73" i="15"/>
  <c r="X73" i="15" s="1"/>
  <c r="M73" i="15"/>
  <c r="L73" i="15"/>
  <c r="I73" i="15"/>
  <c r="H73" i="15"/>
  <c r="H85" i="15" s="1"/>
  <c r="H99" i="15" s="1"/>
  <c r="H133" i="2" s="1"/>
  <c r="W72" i="15"/>
  <c r="Y72" i="15" s="1"/>
  <c r="V72" i="15"/>
  <c r="X72" i="15" s="1"/>
  <c r="I72" i="15"/>
  <c r="H72" i="15"/>
  <c r="X71" i="15"/>
  <c r="W71" i="15"/>
  <c r="W85" i="15" s="1"/>
  <c r="V71" i="15"/>
  <c r="V85" i="15" s="1"/>
  <c r="V99" i="15" s="1"/>
  <c r="Q71" i="15"/>
  <c r="P71" i="15"/>
  <c r="P85" i="15" s="1"/>
  <c r="P99" i="15" s="1"/>
  <c r="I71" i="15"/>
  <c r="H71" i="15"/>
  <c r="O70" i="15"/>
  <c r="O98" i="15" s="1"/>
  <c r="N70" i="15"/>
  <c r="N98" i="15" s="1"/>
  <c r="L70" i="15"/>
  <c r="K70" i="15"/>
  <c r="K98" i="15" s="1"/>
  <c r="J70" i="15"/>
  <c r="J98" i="15" s="1"/>
  <c r="G70" i="15"/>
  <c r="G98" i="15" s="1"/>
  <c r="F70" i="15"/>
  <c r="F98" i="15" s="1"/>
  <c r="X69" i="15"/>
  <c r="W69" i="15"/>
  <c r="V69" i="15"/>
  <c r="Y69" i="15" s="1"/>
  <c r="Q69" i="15"/>
  <c r="P69" i="15"/>
  <c r="I69" i="15"/>
  <c r="H69" i="15"/>
  <c r="X68" i="15"/>
  <c r="W68" i="15"/>
  <c r="V68" i="15"/>
  <c r="Y68" i="15" s="1"/>
  <c r="Q68" i="15"/>
  <c r="P68" i="15"/>
  <c r="I68" i="15"/>
  <c r="H68" i="15"/>
  <c r="X67" i="15"/>
  <c r="W67" i="15"/>
  <c r="V67" i="15"/>
  <c r="Y67" i="15" s="1"/>
  <c r="Q67" i="15"/>
  <c r="P67" i="15"/>
  <c r="I67" i="15"/>
  <c r="H67" i="15"/>
  <c r="X66" i="15"/>
  <c r="W66" i="15"/>
  <c r="V66" i="15"/>
  <c r="Y66" i="15" s="1"/>
  <c r="Q66" i="15"/>
  <c r="P66" i="15"/>
  <c r="I66" i="15"/>
  <c r="H66" i="15"/>
  <c r="X65" i="15"/>
  <c r="W65" i="15"/>
  <c r="V65" i="15"/>
  <c r="Y65" i="15" s="1"/>
  <c r="I65" i="15"/>
  <c r="H65" i="15"/>
  <c r="W64" i="15"/>
  <c r="Y64" i="15" s="1"/>
  <c r="V64" i="15"/>
  <c r="X64" i="15" s="1"/>
  <c r="I64" i="15"/>
  <c r="H64" i="15"/>
  <c r="X63" i="15"/>
  <c r="W63" i="15"/>
  <c r="V63" i="15"/>
  <c r="Y63" i="15" s="1"/>
  <c r="Q63" i="15"/>
  <c r="P63" i="15"/>
  <c r="P70" i="15" s="1"/>
  <c r="P98" i="15" s="1"/>
  <c r="I63" i="15"/>
  <c r="H63" i="15"/>
  <c r="X62" i="15"/>
  <c r="W62" i="15"/>
  <c r="V62" i="15"/>
  <c r="Y62" i="15" s="1"/>
  <c r="M62" i="15"/>
  <c r="L62" i="15"/>
  <c r="I62" i="15"/>
  <c r="H62" i="15"/>
  <c r="X61" i="15"/>
  <c r="W61" i="15"/>
  <c r="V61" i="15"/>
  <c r="Y61" i="15" s="1"/>
  <c r="I61" i="15"/>
  <c r="H61" i="15"/>
  <c r="W60" i="15"/>
  <c r="V60" i="15"/>
  <c r="X60" i="15" s="1"/>
  <c r="I60" i="15"/>
  <c r="H60" i="15"/>
  <c r="X59" i="15"/>
  <c r="W59" i="15"/>
  <c r="V59" i="15"/>
  <c r="Y59" i="15" s="1"/>
  <c r="Q59" i="15"/>
  <c r="P59" i="15"/>
  <c r="I59" i="15"/>
  <c r="H59" i="15"/>
  <c r="X58" i="15"/>
  <c r="W58" i="15"/>
  <c r="V58" i="15"/>
  <c r="Y58" i="15" s="1"/>
  <c r="I58" i="15"/>
  <c r="H58" i="15"/>
  <c r="W57" i="15"/>
  <c r="V57" i="15"/>
  <c r="Q57" i="15"/>
  <c r="P57" i="15"/>
  <c r="I57" i="15"/>
  <c r="H57" i="15"/>
  <c r="H70" i="15" s="1"/>
  <c r="H98" i="15" s="1"/>
  <c r="W56" i="15"/>
  <c r="V56" i="15"/>
  <c r="X56" i="15" s="1"/>
  <c r="M56" i="15"/>
  <c r="L56" i="15"/>
  <c r="I56" i="15"/>
  <c r="H56" i="15"/>
  <c r="W55" i="15"/>
  <c r="W70" i="15" s="1"/>
  <c r="V55" i="15"/>
  <c r="Q55" i="15"/>
  <c r="M55" i="15"/>
  <c r="L55" i="15"/>
  <c r="I55" i="15"/>
  <c r="H55" i="15"/>
  <c r="S54" i="15"/>
  <c r="R54" i="15"/>
  <c r="O54" i="15"/>
  <c r="N54" i="15"/>
  <c r="K54" i="15"/>
  <c r="J54" i="15"/>
  <c r="G54" i="15"/>
  <c r="F54" i="15"/>
  <c r="W53" i="15"/>
  <c r="V53" i="15"/>
  <c r="I53" i="15"/>
  <c r="H53" i="15"/>
  <c r="Y52" i="15"/>
  <c r="W52" i="15"/>
  <c r="V52" i="15"/>
  <c r="X52" i="15" s="1"/>
  <c r="Q52" i="15"/>
  <c r="P52" i="15"/>
  <c r="M52" i="15"/>
  <c r="L52" i="15"/>
  <c r="I52" i="15"/>
  <c r="H52" i="15"/>
  <c r="W51" i="15"/>
  <c r="V51" i="15"/>
  <c r="Q51" i="15"/>
  <c r="P51" i="15"/>
  <c r="M51" i="15"/>
  <c r="L51" i="15"/>
  <c r="I51" i="15"/>
  <c r="H51" i="15"/>
  <c r="Y50" i="15"/>
  <c r="W50" i="15"/>
  <c r="V50" i="15"/>
  <c r="X50" i="15" s="1"/>
  <c r="Q50" i="15"/>
  <c r="P50" i="15"/>
  <c r="I50" i="15"/>
  <c r="H50" i="15"/>
  <c r="Y49" i="15"/>
  <c r="W49" i="15"/>
  <c r="V49" i="15"/>
  <c r="X49" i="15" s="1"/>
  <c r="M49" i="15"/>
  <c r="L49" i="15"/>
  <c r="I49" i="15"/>
  <c r="H49" i="15"/>
  <c r="Y48" i="15"/>
  <c r="W48" i="15"/>
  <c r="V48" i="15"/>
  <c r="X48" i="15" s="1"/>
  <c r="I48" i="15"/>
  <c r="H48" i="15"/>
  <c r="W47" i="15"/>
  <c r="V47" i="15"/>
  <c r="I47" i="15"/>
  <c r="H47" i="15"/>
  <c r="Y46" i="15"/>
  <c r="W46" i="15"/>
  <c r="V46" i="15"/>
  <c r="X46" i="15" s="1"/>
  <c r="U46" i="15"/>
  <c r="T46" i="15"/>
  <c r="Q46" i="15"/>
  <c r="P46" i="15"/>
  <c r="I46" i="15"/>
  <c r="H46" i="15"/>
  <c r="W45" i="15"/>
  <c r="V45" i="15"/>
  <c r="M45" i="15"/>
  <c r="L45" i="15"/>
  <c r="L54" i="15" s="1"/>
  <c r="L97" i="15" s="1"/>
  <c r="I45" i="15"/>
  <c r="H45" i="15"/>
  <c r="W44" i="15"/>
  <c r="V44" i="15"/>
  <c r="I44" i="15"/>
  <c r="H44" i="15"/>
  <c r="Y43" i="15"/>
  <c r="W43" i="15"/>
  <c r="V43" i="15"/>
  <c r="X43" i="15" s="1"/>
  <c r="I43" i="15"/>
  <c r="H43" i="15"/>
  <c r="W42" i="15"/>
  <c r="V42" i="15"/>
  <c r="I42" i="15"/>
  <c r="H42" i="15"/>
  <c r="Y41" i="15"/>
  <c r="W41" i="15"/>
  <c r="V41" i="15"/>
  <c r="X41" i="15" s="1"/>
  <c r="I41" i="15"/>
  <c r="H41" i="15"/>
  <c r="W40" i="15"/>
  <c r="V40" i="15"/>
  <c r="Q40" i="15"/>
  <c r="P40" i="15"/>
  <c r="I40" i="15"/>
  <c r="H40" i="15"/>
  <c r="W39" i="15"/>
  <c r="V39" i="15"/>
  <c r="V54" i="15" s="1"/>
  <c r="V97" i="15" s="1"/>
  <c r="Q39" i="15"/>
  <c r="P39" i="15"/>
  <c r="I39" i="15"/>
  <c r="H39" i="15"/>
  <c r="H54" i="15" s="1"/>
  <c r="H97" i="15" s="1"/>
  <c r="S38" i="15"/>
  <c r="R38" i="15"/>
  <c r="O38" i="15"/>
  <c r="N38" i="15"/>
  <c r="K38" i="15"/>
  <c r="J38" i="15"/>
  <c r="G38" i="15"/>
  <c r="F38" i="15"/>
  <c r="W37" i="15"/>
  <c r="V37" i="15"/>
  <c r="I37" i="15"/>
  <c r="H37" i="15"/>
  <c r="Y36" i="15"/>
  <c r="W36" i="15"/>
  <c r="V36" i="15"/>
  <c r="X36" i="15" s="1"/>
  <c r="Q36" i="15"/>
  <c r="P36" i="15"/>
  <c r="I36" i="15"/>
  <c r="H36" i="15"/>
  <c r="Y35" i="15"/>
  <c r="W35" i="15"/>
  <c r="V35" i="15"/>
  <c r="X35" i="15" s="1"/>
  <c r="I35" i="15"/>
  <c r="H35" i="15"/>
  <c r="W34" i="15"/>
  <c r="V34" i="15"/>
  <c r="Q34" i="15"/>
  <c r="P34" i="15"/>
  <c r="I34" i="15"/>
  <c r="H34" i="15"/>
  <c r="W33" i="15"/>
  <c r="V33" i="15"/>
  <c r="M33" i="15"/>
  <c r="L33" i="15"/>
  <c r="I33" i="15"/>
  <c r="H33" i="15"/>
  <c r="W32" i="15"/>
  <c r="V32" i="15"/>
  <c r="M32" i="15"/>
  <c r="L32" i="15"/>
  <c r="I32" i="15"/>
  <c r="H32" i="15"/>
  <c r="W31" i="15"/>
  <c r="V31" i="15"/>
  <c r="U31" i="15"/>
  <c r="T31" i="15"/>
  <c r="T38" i="15" s="1"/>
  <c r="T96" i="15" s="1"/>
  <c r="M31" i="15"/>
  <c r="L31" i="15"/>
  <c r="I31" i="15"/>
  <c r="H31" i="15"/>
  <c r="Y30" i="15"/>
  <c r="W30" i="15"/>
  <c r="V30" i="15"/>
  <c r="X30" i="15" s="1"/>
  <c r="I30" i="15"/>
  <c r="H30" i="15"/>
  <c r="W29" i="15"/>
  <c r="V29" i="15"/>
  <c r="M29" i="15"/>
  <c r="L29" i="15"/>
  <c r="I29" i="15"/>
  <c r="H29" i="15"/>
  <c r="W28" i="15"/>
  <c r="V28" i="15"/>
  <c r="M28" i="15"/>
  <c r="L28" i="15"/>
  <c r="Y27" i="15"/>
  <c r="W27" i="15"/>
  <c r="V27" i="15"/>
  <c r="X27" i="15" s="1"/>
  <c r="I27" i="15"/>
  <c r="H27" i="15"/>
  <c r="W26" i="15"/>
  <c r="V26" i="15"/>
  <c r="Q26" i="15"/>
  <c r="P26" i="15"/>
  <c r="I26" i="15"/>
  <c r="H26" i="15"/>
  <c r="W25" i="15"/>
  <c r="V25" i="15"/>
  <c r="I25" i="15"/>
  <c r="H25" i="15"/>
  <c r="Y24" i="15"/>
  <c r="W24" i="15"/>
  <c r="V24" i="15"/>
  <c r="X24" i="15" s="1"/>
  <c r="Q24" i="15"/>
  <c r="P24" i="15"/>
  <c r="I24" i="15"/>
  <c r="H24" i="15"/>
  <c r="Y23" i="15"/>
  <c r="W23" i="15"/>
  <c r="V23" i="15"/>
  <c r="X23" i="15" s="1"/>
  <c r="Q23" i="15"/>
  <c r="P23" i="15"/>
  <c r="I23" i="15"/>
  <c r="H23" i="15"/>
  <c r="Y22" i="15"/>
  <c r="W22" i="15"/>
  <c r="V22" i="15"/>
  <c r="X22" i="15" s="1"/>
  <c r="I22" i="15"/>
  <c r="H22" i="15"/>
  <c r="W21" i="15"/>
  <c r="V21" i="15"/>
  <c r="I21" i="15"/>
  <c r="H21" i="15"/>
  <c r="Y20" i="15"/>
  <c r="W20" i="15"/>
  <c r="V20" i="15"/>
  <c r="X20" i="15" s="1"/>
  <c r="I20" i="15"/>
  <c r="H20" i="15"/>
  <c r="W19" i="15"/>
  <c r="V19" i="15"/>
  <c r="Q19" i="15"/>
  <c r="P19" i="15"/>
  <c r="Y18" i="15"/>
  <c r="W18" i="15"/>
  <c r="V18" i="15"/>
  <c r="X18" i="15" s="1"/>
  <c r="Q18" i="15"/>
  <c r="P18" i="15"/>
  <c r="I18" i="15"/>
  <c r="H18" i="15"/>
  <c r="Y17" i="15"/>
  <c r="W17" i="15"/>
  <c r="V17" i="15"/>
  <c r="X17" i="15" s="1"/>
  <c r="I17" i="15"/>
  <c r="H17" i="15"/>
  <c r="W16" i="15"/>
  <c r="V16" i="15"/>
  <c r="I16" i="15"/>
  <c r="H16" i="15"/>
  <c r="Y15" i="15"/>
  <c r="W15" i="15"/>
  <c r="V15" i="15"/>
  <c r="X15" i="15" s="1"/>
  <c r="I15" i="15"/>
  <c r="H15" i="15"/>
  <c r="W14" i="15"/>
  <c r="V14" i="15"/>
  <c r="M14" i="15"/>
  <c r="L14" i="15"/>
  <c r="I14" i="15"/>
  <c r="H14" i="15"/>
  <c r="W13" i="15"/>
  <c r="V13" i="15"/>
  <c r="Q13" i="15"/>
  <c r="P13" i="15"/>
  <c r="I13" i="15"/>
  <c r="H13" i="15"/>
  <c r="W12" i="15"/>
  <c r="V12" i="15"/>
  <c r="I12" i="15"/>
  <c r="H12" i="15"/>
  <c r="Y11" i="15"/>
  <c r="W11" i="15"/>
  <c r="V11" i="15"/>
  <c r="X11" i="15" s="1"/>
  <c r="Q11" i="15"/>
  <c r="P11" i="15"/>
  <c r="W10" i="15"/>
  <c r="V10" i="15"/>
  <c r="M10" i="15"/>
  <c r="L10" i="15"/>
  <c r="I10" i="15"/>
  <c r="H10" i="15"/>
  <c r="W9" i="15"/>
  <c r="V9" i="15"/>
  <c r="Q9" i="15"/>
  <c r="P9" i="15"/>
  <c r="P38" i="15" s="1"/>
  <c r="M9" i="15"/>
  <c r="L9" i="15"/>
  <c r="I9" i="15"/>
  <c r="H9" i="15"/>
  <c r="Y8" i="15"/>
  <c r="W8" i="15"/>
  <c r="V8" i="15"/>
  <c r="V38" i="15" s="1"/>
  <c r="I8" i="15"/>
  <c r="H8" i="15"/>
  <c r="L125" i="14"/>
  <c r="K125" i="14"/>
  <c r="M125" i="14" s="1"/>
  <c r="J125" i="14"/>
  <c r="H125" i="14"/>
  <c r="G125" i="14"/>
  <c r="I125" i="14" s="1"/>
  <c r="F125" i="14"/>
  <c r="M124" i="14"/>
  <c r="I124" i="14"/>
  <c r="M123" i="14"/>
  <c r="I123" i="14"/>
  <c r="M122" i="14"/>
  <c r="I122" i="14"/>
  <c r="M121" i="14"/>
  <c r="I121" i="14"/>
  <c r="S97" i="14"/>
  <c r="O97" i="14"/>
  <c r="K97" i="14"/>
  <c r="G97" i="14"/>
  <c r="G121" i="2" s="1"/>
  <c r="O86" i="14"/>
  <c r="O85" i="14"/>
  <c r="N85" i="14"/>
  <c r="N99" i="14" s="1"/>
  <c r="K85" i="14"/>
  <c r="M85" i="14" s="1"/>
  <c r="M99" i="14" s="1"/>
  <c r="J85" i="14"/>
  <c r="J99" i="14" s="1"/>
  <c r="G85" i="14"/>
  <c r="F85" i="14"/>
  <c r="F99" i="14" s="1"/>
  <c r="W84" i="14"/>
  <c r="Y84" i="14" s="1"/>
  <c r="V84" i="14"/>
  <c r="Q84" i="14"/>
  <c r="P84" i="14"/>
  <c r="I84" i="14"/>
  <c r="H84" i="14"/>
  <c r="W83" i="14"/>
  <c r="Y83" i="14" s="1"/>
  <c r="V83" i="14"/>
  <c r="Q83" i="14"/>
  <c r="P83" i="14"/>
  <c r="I83" i="14"/>
  <c r="H83" i="14"/>
  <c r="W82" i="14"/>
  <c r="Y82" i="14" s="1"/>
  <c r="V82" i="14"/>
  <c r="I82" i="14"/>
  <c r="H82" i="14"/>
  <c r="Y81" i="14"/>
  <c r="W81" i="14"/>
  <c r="X81" i="14" s="1"/>
  <c r="V81" i="14"/>
  <c r="I81" i="14"/>
  <c r="H81" i="14"/>
  <c r="W80" i="14"/>
  <c r="Y80" i="14" s="1"/>
  <c r="V80" i="14"/>
  <c r="X80" i="14" s="1"/>
  <c r="I80" i="14"/>
  <c r="H80" i="14"/>
  <c r="Y79" i="14"/>
  <c r="W79" i="14"/>
  <c r="X79" i="14" s="1"/>
  <c r="V79" i="14"/>
  <c r="I79" i="14"/>
  <c r="H79" i="14"/>
  <c r="W78" i="14"/>
  <c r="Y78" i="14" s="1"/>
  <c r="V78" i="14"/>
  <c r="Q78" i="14"/>
  <c r="P78" i="14"/>
  <c r="M78" i="14"/>
  <c r="L78" i="14"/>
  <c r="I78" i="14"/>
  <c r="H78" i="14"/>
  <c r="Y77" i="14"/>
  <c r="W77" i="14"/>
  <c r="X77" i="14" s="1"/>
  <c r="V77" i="14"/>
  <c r="Q77" i="14"/>
  <c r="P77" i="14"/>
  <c r="I77" i="14"/>
  <c r="H77" i="14"/>
  <c r="Y76" i="14"/>
  <c r="W76" i="14"/>
  <c r="V76" i="14"/>
  <c r="X76" i="14" s="1"/>
  <c r="Q76" i="14"/>
  <c r="P76" i="14"/>
  <c r="I76" i="14"/>
  <c r="H76" i="14"/>
  <c r="Y75" i="14"/>
  <c r="W75" i="14"/>
  <c r="V75" i="14"/>
  <c r="X75" i="14" s="1"/>
  <c r="Q75" i="14"/>
  <c r="P75" i="14"/>
  <c r="M75" i="14"/>
  <c r="L75" i="14"/>
  <c r="I75" i="14"/>
  <c r="H75" i="14"/>
  <c r="W74" i="14"/>
  <c r="Y74" i="14" s="1"/>
  <c r="V74" i="14"/>
  <c r="X74" i="14" s="1"/>
  <c r="I74" i="14"/>
  <c r="H74" i="14"/>
  <c r="Y73" i="14"/>
  <c r="W73" i="14"/>
  <c r="V73" i="14"/>
  <c r="X73" i="14" s="1"/>
  <c r="M73" i="14"/>
  <c r="L73" i="14"/>
  <c r="I73" i="14"/>
  <c r="H73" i="14"/>
  <c r="Y72" i="14"/>
  <c r="W72" i="14"/>
  <c r="V72" i="14"/>
  <c r="X72" i="14" s="1"/>
  <c r="I72" i="14"/>
  <c r="H72" i="14"/>
  <c r="W71" i="14"/>
  <c r="Y71" i="14" s="1"/>
  <c r="V71" i="14"/>
  <c r="V85" i="14" s="1"/>
  <c r="V99" i="14" s="1"/>
  <c r="Q71" i="14"/>
  <c r="P71" i="14"/>
  <c r="P85" i="14" s="1"/>
  <c r="P99" i="14" s="1"/>
  <c r="I71" i="14"/>
  <c r="H71" i="14"/>
  <c r="H85" i="14" s="1"/>
  <c r="H99" i="14" s="1"/>
  <c r="O70" i="14"/>
  <c r="Q70" i="14" s="1"/>
  <c r="Q98" i="14" s="1"/>
  <c r="N70" i="14"/>
  <c r="N98" i="14" s="1"/>
  <c r="K70" i="14"/>
  <c r="J70" i="14"/>
  <c r="J98" i="14" s="1"/>
  <c r="G70" i="14"/>
  <c r="I70" i="14" s="1"/>
  <c r="I98" i="14" s="1"/>
  <c r="F70" i="14"/>
  <c r="F98" i="14" s="1"/>
  <c r="W69" i="14"/>
  <c r="Y69" i="14" s="1"/>
  <c r="V69" i="14"/>
  <c r="Q69" i="14"/>
  <c r="P69" i="14"/>
  <c r="I69" i="14"/>
  <c r="H69" i="14"/>
  <c r="W68" i="14"/>
  <c r="Y68" i="14" s="1"/>
  <c r="V68" i="14"/>
  <c r="Q68" i="14"/>
  <c r="P68" i="14"/>
  <c r="I68" i="14"/>
  <c r="H68" i="14"/>
  <c r="W67" i="14"/>
  <c r="Y67" i="14" s="1"/>
  <c r="V67" i="14"/>
  <c r="Q67" i="14"/>
  <c r="P67" i="14"/>
  <c r="I67" i="14"/>
  <c r="H67" i="14"/>
  <c r="W66" i="14"/>
  <c r="Y66" i="14" s="1"/>
  <c r="V66" i="14"/>
  <c r="Q66" i="14"/>
  <c r="P66" i="14"/>
  <c r="I66" i="14"/>
  <c r="H66" i="14"/>
  <c r="W65" i="14"/>
  <c r="Y65" i="14" s="1"/>
  <c r="V65" i="14"/>
  <c r="I65" i="14"/>
  <c r="H65" i="14"/>
  <c r="Y64" i="14"/>
  <c r="W64" i="14"/>
  <c r="X64" i="14" s="1"/>
  <c r="V64" i="14"/>
  <c r="I64" i="14"/>
  <c r="H64" i="14"/>
  <c r="W63" i="14"/>
  <c r="Y63" i="14" s="1"/>
  <c r="V63" i="14"/>
  <c r="X63" i="14" s="1"/>
  <c r="Q63" i="14"/>
  <c r="P63" i="14"/>
  <c r="I63" i="14"/>
  <c r="H63" i="14"/>
  <c r="W62" i="14"/>
  <c r="Y62" i="14" s="1"/>
  <c r="V62" i="14"/>
  <c r="X62" i="14" s="1"/>
  <c r="M62" i="14"/>
  <c r="L62" i="14"/>
  <c r="I62" i="14"/>
  <c r="H62" i="14"/>
  <c r="W61" i="14"/>
  <c r="Y61" i="14" s="1"/>
  <c r="V61" i="14"/>
  <c r="X61" i="14" s="1"/>
  <c r="I61" i="14"/>
  <c r="H61" i="14"/>
  <c r="Y60" i="14"/>
  <c r="W60" i="14"/>
  <c r="X60" i="14" s="1"/>
  <c r="V60" i="14"/>
  <c r="I60" i="14"/>
  <c r="H60" i="14"/>
  <c r="W59" i="14"/>
  <c r="Y59" i="14" s="1"/>
  <c r="V59" i="14"/>
  <c r="Q59" i="14"/>
  <c r="P59" i="14"/>
  <c r="I59" i="14"/>
  <c r="H59" i="14"/>
  <c r="W58" i="14"/>
  <c r="V58" i="14"/>
  <c r="I58" i="14"/>
  <c r="H58" i="14"/>
  <c r="Y57" i="14"/>
  <c r="W57" i="14"/>
  <c r="X57" i="14" s="1"/>
  <c r="V57" i="14"/>
  <c r="Q57" i="14"/>
  <c r="P57" i="14"/>
  <c r="P70" i="14" s="1"/>
  <c r="P98" i="14" s="1"/>
  <c r="P122" i="2" s="1"/>
  <c r="I57" i="14"/>
  <c r="H57" i="14"/>
  <c r="Y56" i="14"/>
  <c r="W56" i="14"/>
  <c r="X56" i="14" s="1"/>
  <c r="V56" i="14"/>
  <c r="M56" i="14"/>
  <c r="L56" i="14"/>
  <c r="I56" i="14"/>
  <c r="H56" i="14"/>
  <c r="Y55" i="14"/>
  <c r="W55" i="14"/>
  <c r="X55" i="14" s="1"/>
  <c r="V55" i="14"/>
  <c r="V70" i="14" s="1"/>
  <c r="V98" i="14" s="1"/>
  <c r="V122" i="2" s="1"/>
  <c r="Q55" i="14"/>
  <c r="M55" i="14"/>
  <c r="L55" i="14"/>
  <c r="I55" i="14"/>
  <c r="H55" i="14"/>
  <c r="H70" i="14" s="1"/>
  <c r="H98" i="14" s="1"/>
  <c r="S54" i="14"/>
  <c r="R54" i="14"/>
  <c r="O54" i="14"/>
  <c r="N54" i="14"/>
  <c r="K54" i="14"/>
  <c r="J54" i="14"/>
  <c r="G54" i="14"/>
  <c r="F54" i="14"/>
  <c r="F97" i="14" s="1"/>
  <c r="W53" i="14"/>
  <c r="V53" i="14"/>
  <c r="I53" i="14"/>
  <c r="H53" i="14"/>
  <c r="AG52" i="14"/>
  <c r="AF52" i="14"/>
  <c r="AH52" i="14" s="1"/>
  <c r="AE52" i="14"/>
  <c r="AC52" i="14"/>
  <c r="AB52" i="14"/>
  <c r="AD52" i="14" s="1"/>
  <c r="AA52" i="14"/>
  <c r="X52" i="14"/>
  <c r="W52" i="14"/>
  <c r="Y52" i="14" s="1"/>
  <c r="V52" i="14"/>
  <c r="Q52" i="14"/>
  <c r="P52" i="14"/>
  <c r="M52" i="14"/>
  <c r="L52" i="14"/>
  <c r="L54" i="14" s="1"/>
  <c r="L97" i="14" s="1"/>
  <c r="I52" i="14"/>
  <c r="H52" i="14"/>
  <c r="H54" i="14" s="1"/>
  <c r="H97" i="14" s="1"/>
  <c r="AD51" i="14"/>
  <c r="W51" i="14"/>
  <c r="Y51" i="14" s="1"/>
  <c r="V51" i="14"/>
  <c r="X51" i="14" s="1"/>
  <c r="Q51" i="14"/>
  <c r="P51" i="14"/>
  <c r="M51" i="14"/>
  <c r="L51" i="14"/>
  <c r="I51" i="14"/>
  <c r="H51" i="14"/>
  <c r="AH50" i="14"/>
  <c r="AG50" i="14"/>
  <c r="AD50" i="14"/>
  <c r="AC50" i="14"/>
  <c r="Y50" i="14"/>
  <c r="W50" i="14"/>
  <c r="X50" i="14" s="1"/>
  <c r="V50" i="14"/>
  <c r="Q50" i="14"/>
  <c r="P50" i="14"/>
  <c r="I50" i="14"/>
  <c r="H50" i="14"/>
  <c r="AH49" i="14"/>
  <c r="AG49" i="14"/>
  <c r="AD49" i="14"/>
  <c r="AC49" i="14"/>
  <c r="Y49" i="14"/>
  <c r="W49" i="14"/>
  <c r="X49" i="14" s="1"/>
  <c r="V49" i="14"/>
  <c r="M49" i="14"/>
  <c r="L49" i="14"/>
  <c r="I49" i="14"/>
  <c r="H49" i="14"/>
  <c r="AD48" i="14"/>
  <c r="AC48" i="14"/>
  <c r="W48" i="14"/>
  <c r="Y48" i="14" s="1"/>
  <c r="V48" i="14"/>
  <c r="X48" i="14" s="1"/>
  <c r="I48" i="14"/>
  <c r="H48" i="14"/>
  <c r="AH47" i="14"/>
  <c r="AG47" i="14"/>
  <c r="AD47" i="14"/>
  <c r="AC47" i="14"/>
  <c r="Y47" i="14"/>
  <c r="W47" i="14"/>
  <c r="V47" i="14"/>
  <c r="X47" i="14" s="1"/>
  <c r="I47" i="14"/>
  <c r="H47" i="14"/>
  <c r="AD46" i="14"/>
  <c r="AC46" i="14"/>
  <c r="Y46" i="14"/>
  <c r="W46" i="14"/>
  <c r="V46" i="14"/>
  <c r="X46" i="14" s="1"/>
  <c r="U46" i="14"/>
  <c r="T46" i="14"/>
  <c r="Q46" i="14"/>
  <c r="P46" i="14"/>
  <c r="I46" i="14"/>
  <c r="H46" i="14"/>
  <c r="W45" i="14"/>
  <c r="Y45" i="14" s="1"/>
  <c r="V45" i="14"/>
  <c r="X45" i="14" s="1"/>
  <c r="M45" i="14"/>
  <c r="L45" i="14"/>
  <c r="I45" i="14"/>
  <c r="H45" i="14"/>
  <c r="W44" i="14"/>
  <c r="Y44" i="14" s="1"/>
  <c r="V44" i="14"/>
  <c r="X44" i="14" s="1"/>
  <c r="I44" i="14"/>
  <c r="H44" i="14"/>
  <c r="Y43" i="14"/>
  <c r="W43" i="14"/>
  <c r="V43" i="14"/>
  <c r="X43" i="14" s="1"/>
  <c r="I43" i="14"/>
  <c r="H43" i="14"/>
  <c r="W42" i="14"/>
  <c r="Y42" i="14" s="1"/>
  <c r="V42" i="14"/>
  <c r="I42" i="14"/>
  <c r="H42" i="14"/>
  <c r="Y41" i="14"/>
  <c r="W41" i="14"/>
  <c r="V41" i="14"/>
  <c r="X41" i="14" s="1"/>
  <c r="I41" i="14"/>
  <c r="H41" i="14"/>
  <c r="W40" i="14"/>
  <c r="Y40" i="14" s="1"/>
  <c r="V40" i="14"/>
  <c r="X40" i="14" s="1"/>
  <c r="Q40" i="14"/>
  <c r="P40" i="14"/>
  <c r="I40" i="14"/>
  <c r="H40" i="14"/>
  <c r="W39" i="14"/>
  <c r="V39" i="14"/>
  <c r="X39" i="14" s="1"/>
  <c r="Q39" i="14"/>
  <c r="P39" i="14"/>
  <c r="I39" i="14"/>
  <c r="H39" i="14"/>
  <c r="S38" i="14"/>
  <c r="R38" i="14"/>
  <c r="R96" i="14" s="1"/>
  <c r="O38" i="14"/>
  <c r="Q38" i="14" s="1"/>
  <c r="Q96" i="14" s="1"/>
  <c r="N38" i="14"/>
  <c r="N96" i="14" s="1"/>
  <c r="K38" i="14"/>
  <c r="J38" i="14"/>
  <c r="J96" i="14" s="1"/>
  <c r="G38" i="14"/>
  <c r="I38" i="14" s="1"/>
  <c r="I96" i="14" s="1"/>
  <c r="F38" i="14"/>
  <c r="F96" i="14" s="1"/>
  <c r="W37" i="14"/>
  <c r="Y37" i="14" s="1"/>
  <c r="V37" i="14"/>
  <c r="I37" i="14"/>
  <c r="H37" i="14"/>
  <c r="Y36" i="14"/>
  <c r="W36" i="14"/>
  <c r="X36" i="14" s="1"/>
  <c r="V36" i="14"/>
  <c r="Q36" i="14"/>
  <c r="P36" i="14"/>
  <c r="I36" i="14"/>
  <c r="H36" i="14"/>
  <c r="Y35" i="14"/>
  <c r="W35" i="14"/>
  <c r="X35" i="14" s="1"/>
  <c r="V35" i="14"/>
  <c r="I35" i="14"/>
  <c r="H35" i="14"/>
  <c r="W34" i="14"/>
  <c r="Y34" i="14" s="1"/>
  <c r="V34" i="14"/>
  <c r="Q34" i="14"/>
  <c r="P34" i="14"/>
  <c r="I34" i="14"/>
  <c r="H34" i="14"/>
  <c r="W33" i="14"/>
  <c r="Y33" i="14" s="1"/>
  <c r="V33" i="14"/>
  <c r="M33" i="14"/>
  <c r="L33" i="14"/>
  <c r="I33" i="14"/>
  <c r="H33" i="14"/>
  <c r="W32" i="14"/>
  <c r="Y32" i="14" s="1"/>
  <c r="V32" i="14"/>
  <c r="M32" i="14"/>
  <c r="L32" i="14"/>
  <c r="I32" i="14"/>
  <c r="H32" i="14"/>
  <c r="W31" i="14"/>
  <c r="Y31" i="14" s="1"/>
  <c r="V31" i="14"/>
  <c r="U31" i="14"/>
  <c r="T31" i="14"/>
  <c r="T38" i="14" s="1"/>
  <c r="M31" i="14"/>
  <c r="L31" i="14"/>
  <c r="I31" i="14"/>
  <c r="H31" i="14"/>
  <c r="Y30" i="14"/>
  <c r="W30" i="14"/>
  <c r="X30" i="14" s="1"/>
  <c r="V30" i="14"/>
  <c r="I30" i="14"/>
  <c r="H30" i="14"/>
  <c r="W29" i="14"/>
  <c r="Y29" i="14" s="1"/>
  <c r="V29" i="14"/>
  <c r="X29" i="14" s="1"/>
  <c r="M29" i="14"/>
  <c r="L29" i="14"/>
  <c r="I29" i="14"/>
  <c r="H29" i="14"/>
  <c r="W28" i="14"/>
  <c r="Y28" i="14" s="1"/>
  <c r="V28" i="14"/>
  <c r="X28" i="14" s="1"/>
  <c r="M28" i="14"/>
  <c r="L28" i="14"/>
  <c r="Y27" i="14"/>
  <c r="W27" i="14"/>
  <c r="X27" i="14" s="1"/>
  <c r="V27" i="14"/>
  <c r="I27" i="14"/>
  <c r="H27" i="14"/>
  <c r="W26" i="14"/>
  <c r="Y26" i="14" s="1"/>
  <c r="V26" i="14"/>
  <c r="Q26" i="14"/>
  <c r="P26" i="14"/>
  <c r="I26" i="14"/>
  <c r="H26" i="14"/>
  <c r="W25" i="14"/>
  <c r="Y25" i="14" s="1"/>
  <c r="V25" i="14"/>
  <c r="I25" i="14"/>
  <c r="H25" i="14"/>
  <c r="Y24" i="14"/>
  <c r="W24" i="14"/>
  <c r="X24" i="14" s="1"/>
  <c r="V24" i="14"/>
  <c r="Q24" i="14"/>
  <c r="P24" i="14"/>
  <c r="I24" i="14"/>
  <c r="H24" i="14"/>
  <c r="Y23" i="14"/>
  <c r="W23" i="14"/>
  <c r="X23" i="14" s="1"/>
  <c r="V23" i="14"/>
  <c r="Q23" i="14"/>
  <c r="P23" i="14"/>
  <c r="I23" i="14"/>
  <c r="H23" i="14"/>
  <c r="Y22" i="14"/>
  <c r="W22" i="14"/>
  <c r="X22" i="14" s="1"/>
  <c r="V22" i="14"/>
  <c r="I22" i="14"/>
  <c r="H22" i="14"/>
  <c r="W21" i="14"/>
  <c r="Y21" i="14" s="1"/>
  <c r="V21" i="14"/>
  <c r="X21" i="14" s="1"/>
  <c r="I21" i="14"/>
  <c r="H21" i="14"/>
  <c r="Y20" i="14"/>
  <c r="W20" i="14"/>
  <c r="X20" i="14" s="1"/>
  <c r="V20" i="14"/>
  <c r="I20" i="14"/>
  <c r="H20" i="14"/>
  <c r="W19" i="14"/>
  <c r="Y19" i="14" s="1"/>
  <c r="V19" i="14"/>
  <c r="Q19" i="14"/>
  <c r="P19" i="14"/>
  <c r="Y18" i="14"/>
  <c r="W18" i="14"/>
  <c r="X18" i="14" s="1"/>
  <c r="V18" i="14"/>
  <c r="Q18" i="14"/>
  <c r="P18" i="14"/>
  <c r="I18" i="14"/>
  <c r="H18" i="14"/>
  <c r="Y17" i="14"/>
  <c r="W17" i="14"/>
  <c r="X17" i="14" s="1"/>
  <c r="V17" i="14"/>
  <c r="I17" i="14"/>
  <c r="H17" i="14"/>
  <c r="W16" i="14"/>
  <c r="Y16" i="14" s="1"/>
  <c r="V16" i="14"/>
  <c r="I16" i="14"/>
  <c r="H16" i="14"/>
  <c r="Y15" i="14"/>
  <c r="W15" i="14"/>
  <c r="X15" i="14" s="1"/>
  <c r="V15" i="14"/>
  <c r="I15" i="14"/>
  <c r="H15" i="14"/>
  <c r="W14" i="14"/>
  <c r="Y14" i="14" s="1"/>
  <c r="V14" i="14"/>
  <c r="X14" i="14" s="1"/>
  <c r="M14" i="14"/>
  <c r="L14" i="14"/>
  <c r="I14" i="14"/>
  <c r="H14" i="14"/>
  <c r="W13" i="14"/>
  <c r="Y13" i="14" s="1"/>
  <c r="V13" i="14"/>
  <c r="X13" i="14" s="1"/>
  <c r="Q13" i="14"/>
  <c r="P13" i="14"/>
  <c r="I13" i="14"/>
  <c r="H13" i="14"/>
  <c r="W12" i="14"/>
  <c r="Y12" i="14" s="1"/>
  <c r="V12" i="14"/>
  <c r="X12" i="14" s="1"/>
  <c r="I12" i="14"/>
  <c r="H12" i="14"/>
  <c r="Y11" i="14"/>
  <c r="W11" i="14"/>
  <c r="X11" i="14" s="1"/>
  <c r="V11" i="14"/>
  <c r="Q11" i="14"/>
  <c r="P11" i="14"/>
  <c r="W10" i="14"/>
  <c r="Y10" i="14" s="1"/>
  <c r="V10" i="14"/>
  <c r="M10" i="14"/>
  <c r="L10" i="14"/>
  <c r="I10" i="14"/>
  <c r="H10" i="14"/>
  <c r="W9" i="14"/>
  <c r="V9" i="14"/>
  <c r="Q9" i="14"/>
  <c r="P9" i="14"/>
  <c r="P38" i="14" s="1"/>
  <c r="M9" i="14"/>
  <c r="L9" i="14"/>
  <c r="I9" i="14"/>
  <c r="H9" i="14"/>
  <c r="Y8" i="14"/>
  <c r="W8" i="14"/>
  <c r="X8" i="14" s="1"/>
  <c r="V8" i="14"/>
  <c r="V38" i="14" s="1"/>
  <c r="I8" i="14"/>
  <c r="H8" i="14"/>
  <c r="L125" i="13"/>
  <c r="K125" i="13"/>
  <c r="M125" i="13" s="1"/>
  <c r="J125" i="13"/>
  <c r="H125" i="13"/>
  <c r="G125" i="13"/>
  <c r="I125" i="13" s="1"/>
  <c r="F125" i="13"/>
  <c r="M124" i="13"/>
  <c r="I124" i="13"/>
  <c r="M123" i="13"/>
  <c r="I123" i="13"/>
  <c r="M122" i="13"/>
  <c r="I122" i="13"/>
  <c r="M121" i="13"/>
  <c r="I121" i="13"/>
  <c r="O99" i="13"/>
  <c r="G99" i="13"/>
  <c r="O98" i="13"/>
  <c r="G98" i="13"/>
  <c r="S97" i="13"/>
  <c r="O97" i="13"/>
  <c r="K97" i="13"/>
  <c r="G97" i="13"/>
  <c r="O96" i="13"/>
  <c r="G96" i="13"/>
  <c r="S86" i="13"/>
  <c r="S100" i="13" s="1"/>
  <c r="S114" i="2" s="1"/>
  <c r="K86" i="13"/>
  <c r="O85" i="13"/>
  <c r="Q85" i="13" s="1"/>
  <c r="Q99" i="13" s="1"/>
  <c r="N85" i="13"/>
  <c r="N99" i="13" s="1"/>
  <c r="K85" i="13"/>
  <c r="M85" i="13" s="1"/>
  <c r="M99" i="13" s="1"/>
  <c r="J85" i="13"/>
  <c r="J99" i="13" s="1"/>
  <c r="G85" i="13"/>
  <c r="I85" i="13" s="1"/>
  <c r="I99" i="13" s="1"/>
  <c r="F85" i="13"/>
  <c r="F99" i="13" s="1"/>
  <c r="W84" i="13"/>
  <c r="Y84" i="13" s="1"/>
  <c r="V84" i="13"/>
  <c r="X84" i="13" s="1"/>
  <c r="Q84" i="13"/>
  <c r="P84" i="13"/>
  <c r="I84" i="13"/>
  <c r="H84" i="13"/>
  <c r="W83" i="13"/>
  <c r="Y83" i="13" s="1"/>
  <c r="V83" i="13"/>
  <c r="X83" i="13" s="1"/>
  <c r="Q83" i="13"/>
  <c r="P83" i="13"/>
  <c r="I83" i="13"/>
  <c r="H83" i="13"/>
  <c r="W82" i="13"/>
  <c r="Y82" i="13" s="1"/>
  <c r="V82" i="13"/>
  <c r="X82" i="13" s="1"/>
  <c r="I82" i="13"/>
  <c r="H82" i="13"/>
  <c r="Y81" i="13"/>
  <c r="W81" i="13"/>
  <c r="X81" i="13" s="1"/>
  <c r="V81" i="13"/>
  <c r="I81" i="13"/>
  <c r="H81" i="13"/>
  <c r="W80" i="13"/>
  <c r="Y80" i="13" s="1"/>
  <c r="V80" i="13"/>
  <c r="I80" i="13"/>
  <c r="H80" i="13"/>
  <c r="Y79" i="13"/>
  <c r="W79" i="13"/>
  <c r="X79" i="13" s="1"/>
  <c r="V79" i="13"/>
  <c r="I79" i="13"/>
  <c r="H79" i="13"/>
  <c r="W78" i="13"/>
  <c r="Y78" i="13" s="1"/>
  <c r="V78" i="13"/>
  <c r="X78" i="13" s="1"/>
  <c r="Q78" i="13"/>
  <c r="P78" i="13"/>
  <c r="M78" i="13"/>
  <c r="L78" i="13"/>
  <c r="I78" i="13"/>
  <c r="H78" i="13"/>
  <c r="Y77" i="13"/>
  <c r="W77" i="13"/>
  <c r="X77" i="13" s="1"/>
  <c r="V77" i="13"/>
  <c r="Q77" i="13"/>
  <c r="P77" i="13"/>
  <c r="I77" i="13"/>
  <c r="H77" i="13"/>
  <c r="Y76" i="13"/>
  <c r="W76" i="13"/>
  <c r="V76" i="13"/>
  <c r="X76" i="13" s="1"/>
  <c r="Q76" i="13"/>
  <c r="P76" i="13"/>
  <c r="I76" i="13"/>
  <c r="H76" i="13"/>
  <c r="Y75" i="13"/>
  <c r="W75" i="13"/>
  <c r="V75" i="13"/>
  <c r="X75" i="13" s="1"/>
  <c r="Q75" i="13"/>
  <c r="P75" i="13"/>
  <c r="M75" i="13"/>
  <c r="L75" i="13"/>
  <c r="I75" i="13"/>
  <c r="H75" i="13"/>
  <c r="W74" i="13"/>
  <c r="Y74" i="13" s="1"/>
  <c r="V74" i="13"/>
  <c r="I74" i="13"/>
  <c r="H74" i="13"/>
  <c r="Y73" i="13"/>
  <c r="W73" i="13"/>
  <c r="V73" i="13"/>
  <c r="X73" i="13" s="1"/>
  <c r="M73" i="13"/>
  <c r="L73" i="13"/>
  <c r="I73" i="13"/>
  <c r="H73" i="13"/>
  <c r="Y72" i="13"/>
  <c r="W72" i="13"/>
  <c r="V72" i="13"/>
  <c r="X72" i="13" s="1"/>
  <c r="I72" i="13"/>
  <c r="H72" i="13"/>
  <c r="W71" i="13"/>
  <c r="Y71" i="13" s="1"/>
  <c r="V71" i="13"/>
  <c r="V85" i="13" s="1"/>
  <c r="V99" i="13" s="1"/>
  <c r="Q71" i="13"/>
  <c r="P71" i="13"/>
  <c r="P85" i="13" s="1"/>
  <c r="P99" i="13" s="1"/>
  <c r="I71" i="13"/>
  <c r="H71" i="13"/>
  <c r="H85" i="13" s="1"/>
  <c r="H99" i="13" s="1"/>
  <c r="O70" i="13"/>
  <c r="Q70" i="13" s="1"/>
  <c r="Q98" i="13" s="1"/>
  <c r="N70" i="13"/>
  <c r="N98" i="13" s="1"/>
  <c r="K70" i="13"/>
  <c r="M70" i="13" s="1"/>
  <c r="M98" i="13" s="1"/>
  <c r="J70" i="13"/>
  <c r="J98" i="13" s="1"/>
  <c r="G70" i="13"/>
  <c r="I70" i="13" s="1"/>
  <c r="I98" i="13" s="1"/>
  <c r="F70" i="13"/>
  <c r="F98" i="13" s="1"/>
  <c r="W69" i="13"/>
  <c r="Y69" i="13" s="1"/>
  <c r="V69" i="13"/>
  <c r="X69" i="13" s="1"/>
  <c r="Q69" i="13"/>
  <c r="P69" i="13"/>
  <c r="I69" i="13"/>
  <c r="H69" i="13"/>
  <c r="W68" i="13"/>
  <c r="Y68" i="13" s="1"/>
  <c r="V68" i="13"/>
  <c r="X68" i="13" s="1"/>
  <c r="Q68" i="13"/>
  <c r="P68" i="13"/>
  <c r="I68" i="13"/>
  <c r="H68" i="13"/>
  <c r="W67" i="13"/>
  <c r="Y67" i="13" s="1"/>
  <c r="V67" i="13"/>
  <c r="X67" i="13" s="1"/>
  <c r="Q67" i="13"/>
  <c r="P67" i="13"/>
  <c r="I67" i="13"/>
  <c r="H67" i="13"/>
  <c r="W66" i="13"/>
  <c r="Y66" i="13" s="1"/>
  <c r="V66" i="13"/>
  <c r="X66" i="13" s="1"/>
  <c r="Q66" i="13"/>
  <c r="P66" i="13"/>
  <c r="I66" i="13"/>
  <c r="H66" i="13"/>
  <c r="W65" i="13"/>
  <c r="Y65" i="13" s="1"/>
  <c r="V65" i="13"/>
  <c r="X65" i="13" s="1"/>
  <c r="I65" i="13"/>
  <c r="H65" i="13"/>
  <c r="Y64" i="13"/>
  <c r="W64" i="13"/>
  <c r="X64" i="13" s="1"/>
  <c r="V64" i="13"/>
  <c r="I64" i="13"/>
  <c r="H64" i="13"/>
  <c r="W63" i="13"/>
  <c r="Y63" i="13" s="1"/>
  <c r="V63" i="13"/>
  <c r="Q63" i="13"/>
  <c r="P63" i="13"/>
  <c r="I63" i="13"/>
  <c r="H63" i="13"/>
  <c r="W62" i="13"/>
  <c r="Y62" i="13" s="1"/>
  <c r="V62" i="13"/>
  <c r="M62" i="13"/>
  <c r="L62" i="13"/>
  <c r="I62" i="13"/>
  <c r="H62" i="13"/>
  <c r="W61" i="13"/>
  <c r="Y61" i="13" s="1"/>
  <c r="V61" i="13"/>
  <c r="I61" i="13"/>
  <c r="H61" i="13"/>
  <c r="Y60" i="13"/>
  <c r="W60" i="13"/>
  <c r="X60" i="13" s="1"/>
  <c r="V60" i="13"/>
  <c r="I60" i="13"/>
  <c r="H60" i="13"/>
  <c r="W59" i="13"/>
  <c r="Y59" i="13" s="1"/>
  <c r="V59" i="13"/>
  <c r="X59" i="13" s="1"/>
  <c r="Q59" i="13"/>
  <c r="P59" i="13"/>
  <c r="I59" i="13"/>
  <c r="H59" i="13"/>
  <c r="W58" i="13"/>
  <c r="Y58" i="13" s="1"/>
  <c r="V58" i="13"/>
  <c r="X58" i="13" s="1"/>
  <c r="I58" i="13"/>
  <c r="H58" i="13"/>
  <c r="Y57" i="13"/>
  <c r="W57" i="13"/>
  <c r="X57" i="13" s="1"/>
  <c r="V57" i="13"/>
  <c r="Q57" i="13"/>
  <c r="P57" i="13"/>
  <c r="P70" i="13" s="1"/>
  <c r="P98" i="13" s="1"/>
  <c r="I57" i="13"/>
  <c r="H57" i="13"/>
  <c r="Y56" i="13"/>
  <c r="W56" i="13"/>
  <c r="X56" i="13" s="1"/>
  <c r="V56" i="13"/>
  <c r="M56" i="13"/>
  <c r="L56" i="13"/>
  <c r="I56" i="13"/>
  <c r="H56" i="13"/>
  <c r="Y55" i="13"/>
  <c r="W55" i="13"/>
  <c r="X55" i="13" s="1"/>
  <c r="V55" i="13"/>
  <c r="V70" i="13" s="1"/>
  <c r="V98" i="13" s="1"/>
  <c r="Q55" i="13"/>
  <c r="M55" i="13"/>
  <c r="L55" i="13"/>
  <c r="I55" i="13"/>
  <c r="H55" i="13"/>
  <c r="H70" i="13" s="1"/>
  <c r="H98" i="13" s="1"/>
  <c r="S54" i="13"/>
  <c r="R54" i="13"/>
  <c r="O54" i="13"/>
  <c r="N54" i="13"/>
  <c r="K54" i="13"/>
  <c r="M54" i="13" s="1"/>
  <c r="M97" i="13" s="1"/>
  <c r="J54" i="13"/>
  <c r="J97" i="13" s="1"/>
  <c r="G54" i="13"/>
  <c r="I54" i="13" s="1"/>
  <c r="I97" i="13" s="1"/>
  <c r="I111" i="2" s="1"/>
  <c r="F54" i="13"/>
  <c r="F97" i="13" s="1"/>
  <c r="W53" i="13"/>
  <c r="Y53" i="13" s="1"/>
  <c r="V53" i="13"/>
  <c r="X53" i="13" s="1"/>
  <c r="I53" i="13"/>
  <c r="H53" i="13"/>
  <c r="X52" i="13"/>
  <c r="W52" i="13"/>
  <c r="V52" i="13"/>
  <c r="Y52" i="13" s="1"/>
  <c r="Q52" i="13"/>
  <c r="P52" i="13"/>
  <c r="M52" i="13"/>
  <c r="L52" i="13"/>
  <c r="I52" i="13"/>
  <c r="H52" i="13"/>
  <c r="AH51" i="13"/>
  <c r="AG51" i="13"/>
  <c r="AI51" i="13" s="1"/>
  <c r="AF51" i="13"/>
  <c r="AD51" i="13"/>
  <c r="AC51" i="13"/>
  <c r="AB51" i="13"/>
  <c r="W51" i="13"/>
  <c r="V51" i="13"/>
  <c r="X51" i="13" s="1"/>
  <c r="Q51" i="13"/>
  <c r="P51" i="13"/>
  <c r="M51" i="13"/>
  <c r="L51" i="13"/>
  <c r="L54" i="13" s="1"/>
  <c r="L97" i="13" s="1"/>
  <c r="I51" i="13"/>
  <c r="H51" i="13"/>
  <c r="H54" i="13" s="1"/>
  <c r="H97" i="13" s="1"/>
  <c r="AE50" i="13"/>
  <c r="Y50" i="13"/>
  <c r="W50" i="13"/>
  <c r="V50" i="13"/>
  <c r="X50" i="13" s="1"/>
  <c r="Q50" i="13"/>
  <c r="P50" i="13"/>
  <c r="I50" i="13"/>
  <c r="H50" i="13"/>
  <c r="AI49" i="13"/>
  <c r="AH49" i="13"/>
  <c r="AE49" i="13"/>
  <c r="AD49" i="13"/>
  <c r="Y49" i="13"/>
  <c r="W49" i="13"/>
  <c r="V49" i="13"/>
  <c r="X49" i="13" s="1"/>
  <c r="M49" i="13"/>
  <c r="L49" i="13"/>
  <c r="I49" i="13"/>
  <c r="H49" i="13"/>
  <c r="AI48" i="13"/>
  <c r="AH48" i="13"/>
  <c r="AE48" i="13"/>
  <c r="AD48" i="13"/>
  <c r="Y48" i="13"/>
  <c r="W48" i="13"/>
  <c r="V48" i="13"/>
  <c r="X48" i="13" s="1"/>
  <c r="I48" i="13"/>
  <c r="H48" i="13"/>
  <c r="AE47" i="13"/>
  <c r="AD47" i="13"/>
  <c r="Y47" i="13"/>
  <c r="W47" i="13"/>
  <c r="V47" i="13"/>
  <c r="X47" i="13" s="1"/>
  <c r="I47" i="13"/>
  <c r="H47" i="13"/>
  <c r="AI46" i="13"/>
  <c r="AH46" i="13"/>
  <c r="AE46" i="13"/>
  <c r="AD46" i="13"/>
  <c r="W46" i="13"/>
  <c r="V46" i="13"/>
  <c r="U46" i="13"/>
  <c r="T46" i="13"/>
  <c r="Q46" i="13"/>
  <c r="P46" i="13"/>
  <c r="I46" i="13"/>
  <c r="H46" i="13"/>
  <c r="AE45" i="13"/>
  <c r="AD45" i="13"/>
  <c r="W45" i="13"/>
  <c r="V45" i="13"/>
  <c r="M45" i="13"/>
  <c r="L45" i="13"/>
  <c r="I45" i="13"/>
  <c r="H45" i="13"/>
  <c r="W44" i="13"/>
  <c r="V44" i="13"/>
  <c r="I44" i="13"/>
  <c r="H44" i="13"/>
  <c r="Y43" i="13"/>
  <c r="W43" i="13"/>
  <c r="V43" i="13"/>
  <c r="X43" i="13" s="1"/>
  <c r="I43" i="13"/>
  <c r="H43" i="13"/>
  <c r="W42" i="13"/>
  <c r="V42" i="13"/>
  <c r="I42" i="13"/>
  <c r="H42" i="13"/>
  <c r="Y41" i="13"/>
  <c r="W41" i="13"/>
  <c r="V41" i="13"/>
  <c r="X41" i="13" s="1"/>
  <c r="I41" i="13"/>
  <c r="H41" i="13"/>
  <c r="W40" i="13"/>
  <c r="V40" i="13"/>
  <c r="Q40" i="13"/>
  <c r="P40" i="13"/>
  <c r="I40" i="13"/>
  <c r="H40" i="13"/>
  <c r="W39" i="13"/>
  <c r="V39" i="13"/>
  <c r="Q39" i="13"/>
  <c r="P39" i="13"/>
  <c r="I39" i="13"/>
  <c r="H39" i="13"/>
  <c r="S38" i="13"/>
  <c r="U38" i="13" s="1"/>
  <c r="U96" i="13" s="1"/>
  <c r="R38" i="13"/>
  <c r="R96" i="13" s="1"/>
  <c r="O38" i="13"/>
  <c r="Q38" i="13" s="1"/>
  <c r="Q96" i="13" s="1"/>
  <c r="N38" i="13"/>
  <c r="N96" i="13" s="1"/>
  <c r="K38" i="13"/>
  <c r="M38" i="13" s="1"/>
  <c r="M96" i="13" s="1"/>
  <c r="J38" i="13"/>
  <c r="J96" i="13" s="1"/>
  <c r="G38" i="13"/>
  <c r="I38" i="13" s="1"/>
  <c r="I96" i="13" s="1"/>
  <c r="F38" i="13"/>
  <c r="F96" i="13" s="1"/>
  <c r="W37" i="13"/>
  <c r="Y37" i="13" s="1"/>
  <c r="V37" i="13"/>
  <c r="X37" i="13" s="1"/>
  <c r="I37" i="13"/>
  <c r="H37" i="13"/>
  <c r="Y36" i="13"/>
  <c r="W36" i="13"/>
  <c r="X36" i="13" s="1"/>
  <c r="V36" i="13"/>
  <c r="Q36" i="13"/>
  <c r="P36" i="13"/>
  <c r="I36" i="13"/>
  <c r="H36" i="13"/>
  <c r="Y35" i="13"/>
  <c r="W35" i="13"/>
  <c r="X35" i="13" s="1"/>
  <c r="V35" i="13"/>
  <c r="I35" i="13"/>
  <c r="H35" i="13"/>
  <c r="W34" i="13"/>
  <c r="Y34" i="13" s="1"/>
  <c r="V34" i="13"/>
  <c r="X34" i="13" s="1"/>
  <c r="Q34" i="13"/>
  <c r="P34" i="13"/>
  <c r="I34" i="13"/>
  <c r="H34" i="13"/>
  <c r="W33" i="13"/>
  <c r="Y33" i="13" s="1"/>
  <c r="V33" i="13"/>
  <c r="X33" i="13" s="1"/>
  <c r="M33" i="13"/>
  <c r="L33" i="13"/>
  <c r="I33" i="13"/>
  <c r="H33" i="13"/>
  <c r="W32" i="13"/>
  <c r="Y32" i="13" s="1"/>
  <c r="V32" i="13"/>
  <c r="X32" i="13" s="1"/>
  <c r="M32" i="13"/>
  <c r="L32" i="13"/>
  <c r="I32" i="13"/>
  <c r="H32" i="13"/>
  <c r="W31" i="13"/>
  <c r="Y31" i="13" s="1"/>
  <c r="V31" i="13"/>
  <c r="X31" i="13" s="1"/>
  <c r="U31" i="13"/>
  <c r="T31" i="13"/>
  <c r="T38" i="13" s="1"/>
  <c r="M31" i="13"/>
  <c r="L31" i="13"/>
  <c r="I31" i="13"/>
  <c r="H31" i="13"/>
  <c r="Y30" i="13"/>
  <c r="W30" i="13"/>
  <c r="X30" i="13" s="1"/>
  <c r="V30" i="13"/>
  <c r="I30" i="13"/>
  <c r="H30" i="13"/>
  <c r="W29" i="13"/>
  <c r="Y29" i="13" s="1"/>
  <c r="V29" i="13"/>
  <c r="M29" i="13"/>
  <c r="L29" i="13"/>
  <c r="I29" i="13"/>
  <c r="H29" i="13"/>
  <c r="W28" i="13"/>
  <c r="Y28" i="13" s="1"/>
  <c r="V28" i="13"/>
  <c r="M28" i="13"/>
  <c r="L28" i="13"/>
  <c r="Y27" i="13"/>
  <c r="W27" i="13"/>
  <c r="X27" i="13" s="1"/>
  <c r="V27" i="13"/>
  <c r="I27" i="13"/>
  <c r="H27" i="13"/>
  <c r="W26" i="13"/>
  <c r="Y26" i="13" s="1"/>
  <c r="V26" i="13"/>
  <c r="X26" i="13" s="1"/>
  <c r="Q26" i="13"/>
  <c r="P26" i="13"/>
  <c r="I26" i="13"/>
  <c r="H26" i="13"/>
  <c r="W25" i="13"/>
  <c r="Y25" i="13" s="1"/>
  <c r="V25" i="13"/>
  <c r="X25" i="13" s="1"/>
  <c r="I25" i="13"/>
  <c r="H25" i="13"/>
  <c r="Y24" i="13"/>
  <c r="W24" i="13"/>
  <c r="X24" i="13" s="1"/>
  <c r="V24" i="13"/>
  <c r="Q24" i="13"/>
  <c r="P24" i="13"/>
  <c r="I24" i="13"/>
  <c r="H24" i="13"/>
  <c r="Y23" i="13"/>
  <c r="W23" i="13"/>
  <c r="X23" i="13" s="1"/>
  <c r="V23" i="13"/>
  <c r="Q23" i="13"/>
  <c r="P23" i="13"/>
  <c r="I23" i="13"/>
  <c r="H23" i="13"/>
  <c r="Y22" i="13"/>
  <c r="W22" i="13"/>
  <c r="X22" i="13" s="1"/>
  <c r="V22" i="13"/>
  <c r="I22" i="13"/>
  <c r="H22" i="13"/>
  <c r="W21" i="13"/>
  <c r="Y21" i="13" s="1"/>
  <c r="V21" i="13"/>
  <c r="I21" i="13"/>
  <c r="H21" i="13"/>
  <c r="Y20" i="13"/>
  <c r="W20" i="13"/>
  <c r="X20" i="13" s="1"/>
  <c r="V20" i="13"/>
  <c r="I20" i="13"/>
  <c r="H20" i="13"/>
  <c r="W19" i="13"/>
  <c r="Y19" i="13" s="1"/>
  <c r="V19" i="13"/>
  <c r="X19" i="13" s="1"/>
  <c r="Q19" i="13"/>
  <c r="P19" i="13"/>
  <c r="W18" i="13"/>
  <c r="V18" i="13"/>
  <c r="Q18" i="13"/>
  <c r="P18" i="13"/>
  <c r="I18" i="13"/>
  <c r="H18" i="13"/>
  <c r="Y17" i="13"/>
  <c r="W17" i="13"/>
  <c r="X17" i="13" s="1"/>
  <c r="V17" i="13"/>
  <c r="I17" i="13"/>
  <c r="H17" i="13"/>
  <c r="W16" i="13"/>
  <c r="Y16" i="13" s="1"/>
  <c r="V16" i="13"/>
  <c r="I16" i="13"/>
  <c r="H16" i="13"/>
  <c r="Y15" i="13"/>
  <c r="W15" i="13"/>
  <c r="X15" i="13" s="1"/>
  <c r="V15" i="13"/>
  <c r="I15" i="13"/>
  <c r="H15" i="13"/>
  <c r="W14" i="13"/>
  <c r="Y14" i="13" s="1"/>
  <c r="V14" i="13"/>
  <c r="M14" i="13"/>
  <c r="L14" i="13"/>
  <c r="I14" i="13"/>
  <c r="H14" i="13"/>
  <c r="Y13" i="13"/>
  <c r="W13" i="13"/>
  <c r="V13" i="13"/>
  <c r="X13" i="13" s="1"/>
  <c r="Q13" i="13"/>
  <c r="P13" i="13"/>
  <c r="I13" i="13"/>
  <c r="H13" i="13"/>
  <c r="W12" i="13"/>
  <c r="Y12" i="13" s="1"/>
  <c r="V12" i="13"/>
  <c r="I12" i="13"/>
  <c r="H12" i="13"/>
  <c r="Y11" i="13"/>
  <c r="W11" i="13"/>
  <c r="X11" i="13" s="1"/>
  <c r="V11" i="13"/>
  <c r="Q11" i="13"/>
  <c r="P11" i="13"/>
  <c r="W10" i="13"/>
  <c r="Y10" i="13" s="1"/>
  <c r="V10" i="13"/>
  <c r="M10" i="13"/>
  <c r="L10" i="13"/>
  <c r="I10" i="13"/>
  <c r="H10" i="13"/>
  <c r="Y9" i="13"/>
  <c r="W9" i="13"/>
  <c r="V9" i="13"/>
  <c r="X9" i="13" s="1"/>
  <c r="Q9" i="13"/>
  <c r="P9" i="13"/>
  <c r="P38" i="13" s="1"/>
  <c r="M9" i="13"/>
  <c r="L9" i="13"/>
  <c r="I9" i="13"/>
  <c r="H9" i="13"/>
  <c r="W8" i="13"/>
  <c r="X8" i="13" s="1"/>
  <c r="V8" i="13"/>
  <c r="V38" i="13" s="1"/>
  <c r="I8" i="13"/>
  <c r="H8" i="13"/>
  <c r="L125" i="12"/>
  <c r="K125" i="12"/>
  <c r="M125" i="12" s="1"/>
  <c r="J125" i="12"/>
  <c r="H125" i="12"/>
  <c r="G125" i="12"/>
  <c r="I125" i="12" s="1"/>
  <c r="F125" i="12"/>
  <c r="M124" i="12"/>
  <c r="I124" i="12"/>
  <c r="M123" i="12"/>
  <c r="I123" i="12"/>
  <c r="M122" i="12"/>
  <c r="I122" i="12"/>
  <c r="M121" i="12"/>
  <c r="I121" i="12"/>
  <c r="Q99" i="12"/>
  <c r="Y85" i="12"/>
  <c r="Y99" i="12" s="1"/>
  <c r="Y103" i="2" s="1"/>
  <c r="Q85" i="12"/>
  <c r="O85" i="12"/>
  <c r="O99" i="12" s="1"/>
  <c r="O103" i="2" s="1"/>
  <c r="N85" i="12"/>
  <c r="N99" i="12" s="1"/>
  <c r="K85" i="12"/>
  <c r="M85" i="12" s="1"/>
  <c r="M99" i="12" s="1"/>
  <c r="M103" i="2" s="1"/>
  <c r="J85" i="12"/>
  <c r="J99" i="12" s="1"/>
  <c r="I85" i="12"/>
  <c r="I99" i="12" s="1"/>
  <c r="I103" i="2" s="1"/>
  <c r="G85" i="12"/>
  <c r="G99" i="12" s="1"/>
  <c r="F85" i="12"/>
  <c r="F99" i="12" s="1"/>
  <c r="W84" i="12"/>
  <c r="Y84" i="12" s="1"/>
  <c r="V84" i="12"/>
  <c r="Q84" i="12"/>
  <c r="P84" i="12"/>
  <c r="I84" i="12"/>
  <c r="H84" i="12"/>
  <c r="Y83" i="12"/>
  <c r="W83" i="12"/>
  <c r="V83" i="12"/>
  <c r="X83" i="12" s="1"/>
  <c r="Q83" i="12"/>
  <c r="P83" i="12"/>
  <c r="I83" i="12"/>
  <c r="H83" i="12"/>
  <c r="W82" i="12"/>
  <c r="Y82" i="12" s="1"/>
  <c r="V82" i="12"/>
  <c r="I82" i="12"/>
  <c r="H82" i="12"/>
  <c r="Y81" i="12"/>
  <c r="W81" i="12"/>
  <c r="X81" i="12" s="1"/>
  <c r="V81" i="12"/>
  <c r="I81" i="12"/>
  <c r="H81" i="12"/>
  <c r="W80" i="12"/>
  <c r="Y80" i="12" s="1"/>
  <c r="V80" i="12"/>
  <c r="I80" i="12"/>
  <c r="H80" i="12"/>
  <c r="Y79" i="12"/>
  <c r="W79" i="12"/>
  <c r="X79" i="12" s="1"/>
  <c r="V79" i="12"/>
  <c r="I79" i="12"/>
  <c r="H79" i="12"/>
  <c r="W78" i="12"/>
  <c r="Y78" i="12" s="1"/>
  <c r="V78" i="12"/>
  <c r="Q78" i="12"/>
  <c r="P78" i="12"/>
  <c r="M78" i="12"/>
  <c r="L78" i="12"/>
  <c r="I78" i="12"/>
  <c r="H78" i="12"/>
  <c r="Y77" i="12"/>
  <c r="W77" i="12"/>
  <c r="X77" i="12" s="1"/>
  <c r="V77" i="12"/>
  <c r="Q77" i="12"/>
  <c r="P77" i="12"/>
  <c r="I77" i="12"/>
  <c r="H77" i="12"/>
  <c r="W76" i="12"/>
  <c r="X76" i="12" s="1"/>
  <c r="V76" i="12"/>
  <c r="Q76" i="12"/>
  <c r="P76" i="12"/>
  <c r="I76" i="12"/>
  <c r="H76" i="12"/>
  <c r="Y75" i="12"/>
  <c r="W75" i="12"/>
  <c r="V75" i="12"/>
  <c r="X75" i="12" s="1"/>
  <c r="Q75" i="12"/>
  <c r="P75" i="12"/>
  <c r="M75" i="12"/>
  <c r="L75" i="12"/>
  <c r="I75" i="12"/>
  <c r="H75" i="12"/>
  <c r="W74" i="12"/>
  <c r="Y74" i="12" s="1"/>
  <c r="V74" i="12"/>
  <c r="I74" i="12"/>
  <c r="H74" i="12"/>
  <c r="Y73" i="12"/>
  <c r="W73" i="12"/>
  <c r="V73" i="12"/>
  <c r="X73" i="12" s="1"/>
  <c r="M73" i="12"/>
  <c r="L73" i="12"/>
  <c r="I73" i="12"/>
  <c r="H73" i="12"/>
  <c r="W72" i="12"/>
  <c r="Y72" i="12" s="1"/>
  <c r="V72" i="12"/>
  <c r="I72" i="12"/>
  <c r="H72" i="12"/>
  <c r="Y71" i="12"/>
  <c r="W71" i="12"/>
  <c r="W85" i="12" s="1"/>
  <c r="W99" i="12" s="1"/>
  <c r="W103" i="2" s="1"/>
  <c r="V71" i="12"/>
  <c r="V85" i="12" s="1"/>
  <c r="V99" i="12" s="1"/>
  <c r="Q71" i="12"/>
  <c r="P71" i="12"/>
  <c r="P85" i="12" s="1"/>
  <c r="P99" i="12" s="1"/>
  <c r="I71" i="12"/>
  <c r="H71" i="12"/>
  <c r="H85" i="12" s="1"/>
  <c r="H99" i="12" s="1"/>
  <c r="O70" i="12"/>
  <c r="N70" i="12"/>
  <c r="N98" i="12" s="1"/>
  <c r="M70" i="12"/>
  <c r="M98" i="12" s="1"/>
  <c r="M102" i="2" s="1"/>
  <c r="K70" i="12"/>
  <c r="K98" i="12" s="1"/>
  <c r="J70" i="12"/>
  <c r="J98" i="12" s="1"/>
  <c r="G70" i="12"/>
  <c r="G98" i="12" s="1"/>
  <c r="F70" i="12"/>
  <c r="F98" i="12" s="1"/>
  <c r="Y69" i="12"/>
  <c r="W69" i="12"/>
  <c r="V69" i="12"/>
  <c r="X69" i="12" s="1"/>
  <c r="Q69" i="12"/>
  <c r="P69" i="12"/>
  <c r="I69" i="12"/>
  <c r="H69" i="12"/>
  <c r="W68" i="12"/>
  <c r="Y68" i="12" s="1"/>
  <c r="V68" i="12"/>
  <c r="Q68" i="12"/>
  <c r="P68" i="12"/>
  <c r="I68" i="12"/>
  <c r="H68" i="12"/>
  <c r="Y67" i="12"/>
  <c r="W67" i="12"/>
  <c r="V67" i="12"/>
  <c r="X67" i="12" s="1"/>
  <c r="Q67" i="12"/>
  <c r="P67" i="12"/>
  <c r="I67" i="12"/>
  <c r="H67" i="12"/>
  <c r="W66" i="12"/>
  <c r="Y66" i="12" s="1"/>
  <c r="V66" i="12"/>
  <c r="Q66" i="12"/>
  <c r="P66" i="12"/>
  <c r="I66" i="12"/>
  <c r="H66" i="12"/>
  <c r="Y65" i="12"/>
  <c r="W65" i="12"/>
  <c r="V65" i="12"/>
  <c r="X65" i="12" s="1"/>
  <c r="I65" i="12"/>
  <c r="H65" i="12"/>
  <c r="W64" i="12"/>
  <c r="X64" i="12" s="1"/>
  <c r="V64" i="12"/>
  <c r="I64" i="12"/>
  <c r="H64" i="12"/>
  <c r="Y63" i="12"/>
  <c r="W63" i="12"/>
  <c r="V63" i="12"/>
  <c r="X63" i="12" s="1"/>
  <c r="Q63" i="12"/>
  <c r="P63" i="12"/>
  <c r="I63" i="12"/>
  <c r="H63" i="12"/>
  <c r="W62" i="12"/>
  <c r="Y62" i="12" s="1"/>
  <c r="V62" i="12"/>
  <c r="M62" i="12"/>
  <c r="L62" i="12"/>
  <c r="I62" i="12"/>
  <c r="H62" i="12"/>
  <c r="Y61" i="12"/>
  <c r="W61" i="12"/>
  <c r="V61" i="12"/>
  <c r="X61" i="12" s="1"/>
  <c r="I61" i="12"/>
  <c r="H61" i="12"/>
  <c r="W60" i="12"/>
  <c r="X60" i="12" s="1"/>
  <c r="V60" i="12"/>
  <c r="I60" i="12"/>
  <c r="H60" i="12"/>
  <c r="Y59" i="12"/>
  <c r="W59" i="12"/>
  <c r="V59" i="12"/>
  <c r="X59" i="12" s="1"/>
  <c r="Q59" i="12"/>
  <c r="P59" i="12"/>
  <c r="I59" i="12"/>
  <c r="H59" i="12"/>
  <c r="W58" i="12"/>
  <c r="Y58" i="12" s="1"/>
  <c r="V58" i="12"/>
  <c r="I58" i="12"/>
  <c r="H58" i="12"/>
  <c r="Y57" i="12"/>
  <c r="W57" i="12"/>
  <c r="X57" i="12" s="1"/>
  <c r="V57" i="12"/>
  <c r="Q57" i="12"/>
  <c r="P57" i="12"/>
  <c r="P70" i="12" s="1"/>
  <c r="P98" i="12" s="1"/>
  <c r="I57" i="12"/>
  <c r="H57" i="12"/>
  <c r="X56" i="12"/>
  <c r="W56" i="12"/>
  <c r="Y56" i="12" s="1"/>
  <c r="V56" i="12"/>
  <c r="M56" i="12"/>
  <c r="L56" i="12"/>
  <c r="I56" i="12"/>
  <c r="H56" i="12"/>
  <c r="X55" i="12"/>
  <c r="W55" i="12"/>
  <c r="Y55" i="12" s="1"/>
  <c r="V55" i="12"/>
  <c r="V70" i="12" s="1"/>
  <c r="V98" i="12" s="1"/>
  <c r="Q55" i="12"/>
  <c r="M55" i="12"/>
  <c r="L55" i="12"/>
  <c r="I55" i="12"/>
  <c r="H55" i="12"/>
  <c r="H70" i="12" s="1"/>
  <c r="H98" i="12" s="1"/>
  <c r="S54" i="12"/>
  <c r="R54" i="12"/>
  <c r="R97" i="12" s="1"/>
  <c r="O54" i="12"/>
  <c r="N54" i="12"/>
  <c r="N97" i="12" s="1"/>
  <c r="K54" i="12"/>
  <c r="J54" i="12"/>
  <c r="J97" i="12" s="1"/>
  <c r="G54" i="12"/>
  <c r="F54" i="12"/>
  <c r="F97" i="12" s="1"/>
  <c r="W53" i="12"/>
  <c r="V53" i="12"/>
  <c r="I53" i="12"/>
  <c r="H53" i="12"/>
  <c r="Y52" i="12"/>
  <c r="W52" i="12"/>
  <c r="V52" i="12"/>
  <c r="X52" i="12" s="1"/>
  <c r="Q52" i="12"/>
  <c r="P52" i="12"/>
  <c r="M52" i="12"/>
  <c r="L52" i="12"/>
  <c r="I52" i="12"/>
  <c r="H52" i="12"/>
  <c r="W51" i="12"/>
  <c r="V51" i="12"/>
  <c r="Q51" i="12"/>
  <c r="P51" i="12"/>
  <c r="M51" i="12"/>
  <c r="L51" i="12"/>
  <c r="I51" i="12"/>
  <c r="H51" i="12"/>
  <c r="Y50" i="12"/>
  <c r="W50" i="12"/>
  <c r="V50" i="12"/>
  <c r="X50" i="12" s="1"/>
  <c r="Q50" i="12"/>
  <c r="P50" i="12"/>
  <c r="I50" i="12"/>
  <c r="H50" i="12"/>
  <c r="Y49" i="12"/>
  <c r="W49" i="12"/>
  <c r="V49" i="12"/>
  <c r="X49" i="12" s="1"/>
  <c r="M49" i="12"/>
  <c r="L49" i="12"/>
  <c r="I49" i="12"/>
  <c r="H49" i="12"/>
  <c r="Y48" i="12"/>
  <c r="W48" i="12"/>
  <c r="V48" i="12"/>
  <c r="X48" i="12" s="1"/>
  <c r="I48" i="12"/>
  <c r="H48" i="12"/>
  <c r="W47" i="12"/>
  <c r="V47" i="12"/>
  <c r="I47" i="12"/>
  <c r="H47" i="12"/>
  <c r="Y46" i="12"/>
  <c r="W46" i="12"/>
  <c r="V46" i="12"/>
  <c r="X46" i="12" s="1"/>
  <c r="U46" i="12"/>
  <c r="T46" i="12"/>
  <c r="Q46" i="12"/>
  <c r="P46" i="12"/>
  <c r="I46" i="12"/>
  <c r="H46" i="12"/>
  <c r="W45" i="12"/>
  <c r="V45" i="12"/>
  <c r="M45" i="12"/>
  <c r="L45" i="12"/>
  <c r="L54" i="12" s="1"/>
  <c r="L97" i="12" s="1"/>
  <c r="I45" i="12"/>
  <c r="H45" i="12"/>
  <c r="W44" i="12"/>
  <c r="V44" i="12"/>
  <c r="I44" i="12"/>
  <c r="H44" i="12"/>
  <c r="Y43" i="12"/>
  <c r="W43" i="12"/>
  <c r="V43" i="12"/>
  <c r="X43" i="12" s="1"/>
  <c r="I43" i="12"/>
  <c r="H43" i="12"/>
  <c r="W42" i="12"/>
  <c r="V42" i="12"/>
  <c r="I42" i="12"/>
  <c r="H42" i="12"/>
  <c r="Y41" i="12"/>
  <c r="W41" i="12"/>
  <c r="V41" i="12"/>
  <c r="X41" i="12" s="1"/>
  <c r="I41" i="12"/>
  <c r="H41" i="12"/>
  <c r="W40" i="12"/>
  <c r="V40" i="12"/>
  <c r="Q40" i="12"/>
  <c r="P40" i="12"/>
  <c r="I40" i="12"/>
  <c r="H40" i="12"/>
  <c r="W39" i="12"/>
  <c r="V39" i="12"/>
  <c r="V54" i="12" s="1"/>
  <c r="V97" i="12" s="1"/>
  <c r="Q39" i="12"/>
  <c r="P39" i="12"/>
  <c r="I39" i="12"/>
  <c r="H39" i="12"/>
  <c r="H54" i="12" s="1"/>
  <c r="H97" i="12" s="1"/>
  <c r="S38" i="12"/>
  <c r="R38" i="12"/>
  <c r="O38" i="12"/>
  <c r="N38" i="12"/>
  <c r="K38" i="12"/>
  <c r="J38" i="12"/>
  <c r="G38" i="12"/>
  <c r="F38" i="12"/>
  <c r="W37" i="12"/>
  <c r="V37" i="12"/>
  <c r="I37" i="12"/>
  <c r="H37" i="12"/>
  <c r="Y36" i="12"/>
  <c r="W36" i="12"/>
  <c r="V36" i="12"/>
  <c r="X36" i="12" s="1"/>
  <c r="Q36" i="12"/>
  <c r="P36" i="12"/>
  <c r="I36" i="12"/>
  <c r="H36" i="12"/>
  <c r="Y35" i="12"/>
  <c r="W35" i="12"/>
  <c r="V35" i="12"/>
  <c r="X35" i="12" s="1"/>
  <c r="I35" i="12"/>
  <c r="H35" i="12"/>
  <c r="W34" i="12"/>
  <c r="V34" i="12"/>
  <c r="Q34" i="12"/>
  <c r="P34" i="12"/>
  <c r="I34" i="12"/>
  <c r="H34" i="12"/>
  <c r="W33" i="12"/>
  <c r="V33" i="12"/>
  <c r="M33" i="12"/>
  <c r="L33" i="12"/>
  <c r="I33" i="12"/>
  <c r="H33" i="12"/>
  <c r="W32" i="12"/>
  <c r="V32" i="12"/>
  <c r="M32" i="12"/>
  <c r="L32" i="12"/>
  <c r="I32" i="12"/>
  <c r="H32" i="12"/>
  <c r="W31" i="12"/>
  <c r="Y31" i="12" s="1"/>
  <c r="V31" i="12"/>
  <c r="U31" i="12"/>
  <c r="T31" i="12"/>
  <c r="T38" i="12" s="1"/>
  <c r="M31" i="12"/>
  <c r="L31" i="12"/>
  <c r="I31" i="12"/>
  <c r="H31" i="12"/>
  <c r="Y30" i="12"/>
  <c r="W30" i="12"/>
  <c r="V30" i="12"/>
  <c r="X30" i="12" s="1"/>
  <c r="I30" i="12"/>
  <c r="H30" i="12"/>
  <c r="W29" i="12"/>
  <c r="Y29" i="12" s="1"/>
  <c r="V29" i="12"/>
  <c r="X29" i="12" s="1"/>
  <c r="M29" i="12"/>
  <c r="L29" i="12"/>
  <c r="I29" i="12"/>
  <c r="H29" i="12"/>
  <c r="W28" i="12"/>
  <c r="Y28" i="12" s="1"/>
  <c r="V28" i="12"/>
  <c r="X28" i="12" s="1"/>
  <c r="M28" i="12"/>
  <c r="L28" i="12"/>
  <c r="Y27" i="12"/>
  <c r="W27" i="12"/>
  <c r="V27" i="12"/>
  <c r="X27" i="12" s="1"/>
  <c r="I27" i="12"/>
  <c r="H27" i="12"/>
  <c r="W26" i="12"/>
  <c r="Y26" i="12" s="1"/>
  <c r="V26" i="12"/>
  <c r="Q26" i="12"/>
  <c r="P26" i="12"/>
  <c r="I26" i="12"/>
  <c r="H26" i="12"/>
  <c r="W25" i="12"/>
  <c r="Y25" i="12" s="1"/>
  <c r="V25" i="12"/>
  <c r="I25" i="12"/>
  <c r="H25" i="12"/>
  <c r="Y24" i="12"/>
  <c r="W24" i="12"/>
  <c r="V24" i="12"/>
  <c r="X24" i="12" s="1"/>
  <c r="Q24" i="12"/>
  <c r="P24" i="12"/>
  <c r="I24" i="12"/>
  <c r="H24" i="12"/>
  <c r="Y23" i="12"/>
  <c r="W23" i="12"/>
  <c r="V23" i="12"/>
  <c r="X23" i="12" s="1"/>
  <c r="Q23" i="12"/>
  <c r="P23" i="12"/>
  <c r="I23" i="12"/>
  <c r="H23" i="12"/>
  <c r="Y22" i="12"/>
  <c r="W22" i="12"/>
  <c r="V22" i="12"/>
  <c r="X22" i="12" s="1"/>
  <c r="I22" i="12"/>
  <c r="H22" i="12"/>
  <c r="W21" i="12"/>
  <c r="Y21" i="12" s="1"/>
  <c r="V21" i="12"/>
  <c r="X21" i="12" s="1"/>
  <c r="I21" i="12"/>
  <c r="H21" i="12"/>
  <c r="Y20" i="12"/>
  <c r="W20" i="12"/>
  <c r="V20" i="12"/>
  <c r="X20" i="12" s="1"/>
  <c r="I20" i="12"/>
  <c r="H20" i="12"/>
  <c r="W19" i="12"/>
  <c r="Y19" i="12" s="1"/>
  <c r="V19" i="12"/>
  <c r="Q19" i="12"/>
  <c r="P19" i="12"/>
  <c r="Y18" i="12"/>
  <c r="W18" i="12"/>
  <c r="V18" i="12"/>
  <c r="X18" i="12" s="1"/>
  <c r="Q18" i="12"/>
  <c r="P18" i="12"/>
  <c r="I18" i="12"/>
  <c r="H18" i="12"/>
  <c r="Y17" i="12"/>
  <c r="W17" i="12"/>
  <c r="V17" i="12"/>
  <c r="X17" i="12" s="1"/>
  <c r="I17" i="12"/>
  <c r="H17" i="12"/>
  <c r="W16" i="12"/>
  <c r="V16" i="12"/>
  <c r="I16" i="12"/>
  <c r="H16" i="12"/>
  <c r="Y15" i="12"/>
  <c r="W15" i="12"/>
  <c r="V15" i="12"/>
  <c r="X15" i="12" s="1"/>
  <c r="I15" i="12"/>
  <c r="H15" i="12"/>
  <c r="W14" i="12"/>
  <c r="V14" i="12"/>
  <c r="M14" i="12"/>
  <c r="L14" i="12"/>
  <c r="I14" i="12"/>
  <c r="H14" i="12"/>
  <c r="W13" i="12"/>
  <c r="Y13" i="12" s="1"/>
  <c r="V13" i="12"/>
  <c r="X13" i="12" s="1"/>
  <c r="Q13" i="12"/>
  <c r="P13" i="12"/>
  <c r="I13" i="12"/>
  <c r="H13" i="12"/>
  <c r="W12" i="12"/>
  <c r="Y12" i="12" s="1"/>
  <c r="V12" i="12"/>
  <c r="X12" i="12" s="1"/>
  <c r="I12" i="12"/>
  <c r="H12" i="12"/>
  <c r="Y11" i="12"/>
  <c r="W11" i="12"/>
  <c r="V11" i="12"/>
  <c r="X11" i="12" s="1"/>
  <c r="Q11" i="12"/>
  <c r="P11" i="12"/>
  <c r="W10" i="12"/>
  <c r="Y10" i="12" s="1"/>
  <c r="V10" i="12"/>
  <c r="M10" i="12"/>
  <c r="L10" i="12"/>
  <c r="I10" i="12"/>
  <c r="H10" i="12"/>
  <c r="W9" i="12"/>
  <c r="V9" i="12"/>
  <c r="Q9" i="12"/>
  <c r="P9" i="12"/>
  <c r="P38" i="12" s="1"/>
  <c r="M9" i="12"/>
  <c r="L9" i="12"/>
  <c r="I9" i="12"/>
  <c r="H9" i="12"/>
  <c r="Y8" i="12"/>
  <c r="W8" i="12"/>
  <c r="V8" i="12"/>
  <c r="V38" i="12" s="1"/>
  <c r="I8" i="12"/>
  <c r="H8" i="12"/>
  <c r="L125" i="11"/>
  <c r="K125" i="11"/>
  <c r="M125" i="11" s="1"/>
  <c r="J125" i="11"/>
  <c r="H125" i="11"/>
  <c r="G125" i="11"/>
  <c r="I125" i="11" s="1"/>
  <c r="F125" i="11"/>
  <c r="M124" i="11"/>
  <c r="I124" i="11"/>
  <c r="M123" i="11"/>
  <c r="I123" i="11"/>
  <c r="M122" i="11"/>
  <c r="I122" i="11"/>
  <c r="M121" i="11"/>
  <c r="I121" i="11"/>
  <c r="O99" i="11"/>
  <c r="O93" i="2" s="1"/>
  <c r="G99" i="11"/>
  <c r="G93" i="2" s="1"/>
  <c r="O98" i="11"/>
  <c r="O92" i="2" s="1"/>
  <c r="G98" i="11"/>
  <c r="G92" i="2" s="1"/>
  <c r="S97" i="11"/>
  <c r="S91" i="2" s="1"/>
  <c r="O97" i="11"/>
  <c r="K97" i="11"/>
  <c r="K91" i="2" s="1"/>
  <c r="G97" i="11"/>
  <c r="W96" i="11"/>
  <c r="W90" i="2" s="1"/>
  <c r="S96" i="11"/>
  <c r="O96" i="11"/>
  <c r="O90" i="2" s="1"/>
  <c r="K96" i="11"/>
  <c r="G96" i="11"/>
  <c r="G90" i="2" s="1"/>
  <c r="S86" i="11"/>
  <c r="K86" i="11"/>
  <c r="O85" i="11"/>
  <c r="Q85" i="11" s="1"/>
  <c r="Q99" i="11" s="1"/>
  <c r="N85" i="11"/>
  <c r="N99" i="11" s="1"/>
  <c r="K85" i="11"/>
  <c r="M85" i="11" s="1"/>
  <c r="M99" i="11" s="1"/>
  <c r="J85" i="11"/>
  <c r="J99" i="11" s="1"/>
  <c r="J93" i="2" s="1"/>
  <c r="G85" i="11"/>
  <c r="I85" i="11" s="1"/>
  <c r="I99" i="11" s="1"/>
  <c r="F85" i="11"/>
  <c r="F99" i="11" s="1"/>
  <c r="W84" i="11"/>
  <c r="Y84" i="11" s="1"/>
  <c r="V84" i="11"/>
  <c r="X84" i="11" s="1"/>
  <c r="Q84" i="11"/>
  <c r="P84" i="11"/>
  <c r="I84" i="11"/>
  <c r="H84" i="11"/>
  <c r="W83" i="11"/>
  <c r="Y83" i="11" s="1"/>
  <c r="V83" i="11"/>
  <c r="X83" i="11" s="1"/>
  <c r="Q83" i="11"/>
  <c r="P83" i="11"/>
  <c r="I83" i="11"/>
  <c r="H83" i="11"/>
  <c r="W82" i="11"/>
  <c r="Y82" i="11" s="1"/>
  <c r="V82" i="11"/>
  <c r="X82" i="11" s="1"/>
  <c r="I82" i="11"/>
  <c r="H82" i="11"/>
  <c r="Y81" i="11"/>
  <c r="W81" i="11"/>
  <c r="X81" i="11" s="1"/>
  <c r="V81" i="11"/>
  <c r="I81" i="11"/>
  <c r="H81" i="11"/>
  <c r="W80" i="11"/>
  <c r="Y80" i="11" s="1"/>
  <c r="V80" i="11"/>
  <c r="I80" i="11"/>
  <c r="H80" i="11"/>
  <c r="Y79" i="11"/>
  <c r="W79" i="11"/>
  <c r="X79" i="11" s="1"/>
  <c r="V79" i="11"/>
  <c r="I79" i="11"/>
  <c r="H79" i="11"/>
  <c r="W78" i="11"/>
  <c r="Y78" i="11" s="1"/>
  <c r="V78" i="11"/>
  <c r="X78" i="11" s="1"/>
  <c r="Q78" i="11"/>
  <c r="P78" i="11"/>
  <c r="M78" i="11"/>
  <c r="L78" i="11"/>
  <c r="I78" i="11"/>
  <c r="H78" i="11"/>
  <c r="Y77" i="11"/>
  <c r="W77" i="11"/>
  <c r="X77" i="11" s="1"/>
  <c r="V77" i="11"/>
  <c r="Q77" i="11"/>
  <c r="P77" i="11"/>
  <c r="I77" i="11"/>
  <c r="H77" i="11"/>
  <c r="Y76" i="11"/>
  <c r="W76" i="11"/>
  <c r="X76" i="11" s="1"/>
  <c r="V76" i="11"/>
  <c r="Q76" i="11"/>
  <c r="P76" i="11"/>
  <c r="I76" i="11"/>
  <c r="H76" i="11"/>
  <c r="Y75" i="11"/>
  <c r="W75" i="11"/>
  <c r="V75" i="11"/>
  <c r="X75" i="11" s="1"/>
  <c r="Q75" i="11"/>
  <c r="P75" i="11"/>
  <c r="M75" i="11"/>
  <c r="L75" i="11"/>
  <c r="I75" i="11"/>
  <c r="H75" i="11"/>
  <c r="W74" i="11"/>
  <c r="Y74" i="11" s="1"/>
  <c r="V74" i="11"/>
  <c r="I74" i="11"/>
  <c r="H74" i="11"/>
  <c r="Y73" i="11"/>
  <c r="W73" i="11"/>
  <c r="V73" i="11"/>
  <c r="X73" i="11" s="1"/>
  <c r="M73" i="11"/>
  <c r="L73" i="11"/>
  <c r="I73" i="11"/>
  <c r="H73" i="11"/>
  <c r="Y72" i="11"/>
  <c r="W72" i="11"/>
  <c r="V72" i="11"/>
  <c r="X72" i="11" s="1"/>
  <c r="I72" i="11"/>
  <c r="H72" i="11"/>
  <c r="W71" i="11"/>
  <c r="Y71" i="11" s="1"/>
  <c r="V71" i="11"/>
  <c r="V85" i="11" s="1"/>
  <c r="V99" i="11" s="1"/>
  <c r="Q71" i="11"/>
  <c r="P71" i="11"/>
  <c r="P85" i="11" s="1"/>
  <c r="P99" i="11" s="1"/>
  <c r="I71" i="11"/>
  <c r="H71" i="11"/>
  <c r="H85" i="11" s="1"/>
  <c r="H99" i="11" s="1"/>
  <c r="O70" i="11"/>
  <c r="Q70" i="11" s="1"/>
  <c r="Q98" i="11" s="1"/>
  <c r="N70" i="11"/>
  <c r="N98" i="11" s="1"/>
  <c r="N92" i="2" s="1"/>
  <c r="K70" i="11"/>
  <c r="M70" i="11" s="1"/>
  <c r="M98" i="11" s="1"/>
  <c r="J70" i="11"/>
  <c r="J98" i="11" s="1"/>
  <c r="G70" i="11"/>
  <c r="I70" i="11" s="1"/>
  <c r="I98" i="11" s="1"/>
  <c r="F70" i="11"/>
  <c r="F98" i="11" s="1"/>
  <c r="F92" i="2" s="1"/>
  <c r="W69" i="11"/>
  <c r="Y69" i="11" s="1"/>
  <c r="V69" i="11"/>
  <c r="X69" i="11" s="1"/>
  <c r="Q69" i="11"/>
  <c r="P69" i="11"/>
  <c r="I69" i="11"/>
  <c r="H69" i="11"/>
  <c r="W68" i="11"/>
  <c r="Y68" i="11" s="1"/>
  <c r="V68" i="11"/>
  <c r="X68" i="11" s="1"/>
  <c r="Q68" i="11"/>
  <c r="P68" i="11"/>
  <c r="I68" i="11"/>
  <c r="H68" i="11"/>
  <c r="W67" i="11"/>
  <c r="Y67" i="11" s="1"/>
  <c r="V67" i="11"/>
  <c r="X67" i="11" s="1"/>
  <c r="Q67" i="11"/>
  <c r="P67" i="11"/>
  <c r="I67" i="11"/>
  <c r="H67" i="11"/>
  <c r="W66" i="11"/>
  <c r="Y66" i="11" s="1"/>
  <c r="V66" i="11"/>
  <c r="X66" i="11" s="1"/>
  <c r="Q66" i="11"/>
  <c r="P66" i="11"/>
  <c r="I66" i="11"/>
  <c r="H66" i="11"/>
  <c r="W65" i="11"/>
  <c r="Y65" i="11" s="1"/>
  <c r="V65" i="11"/>
  <c r="X65" i="11" s="1"/>
  <c r="I65" i="11"/>
  <c r="H65" i="11"/>
  <c r="Y64" i="11"/>
  <c r="W64" i="11"/>
  <c r="X64" i="11" s="1"/>
  <c r="V64" i="11"/>
  <c r="I64" i="11"/>
  <c r="H64" i="11"/>
  <c r="W63" i="11"/>
  <c r="Y63" i="11" s="1"/>
  <c r="V63" i="11"/>
  <c r="Q63" i="11"/>
  <c r="P63" i="11"/>
  <c r="I63" i="11"/>
  <c r="H63" i="11"/>
  <c r="W62" i="11"/>
  <c r="Y62" i="11" s="1"/>
  <c r="V62" i="11"/>
  <c r="M62" i="11"/>
  <c r="L62" i="11"/>
  <c r="I62" i="11"/>
  <c r="H62" i="11"/>
  <c r="W61" i="11"/>
  <c r="Y61" i="11" s="1"/>
  <c r="V61" i="11"/>
  <c r="I61" i="11"/>
  <c r="H61" i="11"/>
  <c r="Y60" i="11"/>
  <c r="W60" i="11"/>
  <c r="X60" i="11" s="1"/>
  <c r="V60" i="11"/>
  <c r="I60" i="11"/>
  <c r="H60" i="11"/>
  <c r="W59" i="11"/>
  <c r="Y59" i="11" s="1"/>
  <c r="V59" i="11"/>
  <c r="X59" i="11" s="1"/>
  <c r="Q59" i="11"/>
  <c r="P59" i="11"/>
  <c r="I59" i="11"/>
  <c r="H59" i="11"/>
  <c r="W58" i="11"/>
  <c r="Y58" i="11" s="1"/>
  <c r="V58" i="11"/>
  <c r="X58" i="11" s="1"/>
  <c r="I58" i="11"/>
  <c r="H58" i="11"/>
  <c r="Y57" i="11"/>
  <c r="W57" i="11"/>
  <c r="X57" i="11" s="1"/>
  <c r="V57" i="11"/>
  <c r="Q57" i="11"/>
  <c r="P57" i="11"/>
  <c r="P70" i="11" s="1"/>
  <c r="P98" i="11" s="1"/>
  <c r="I57" i="11"/>
  <c r="H57" i="11"/>
  <c r="Y56" i="11"/>
  <c r="W56" i="11"/>
  <c r="X56" i="11" s="1"/>
  <c r="V56" i="11"/>
  <c r="M56" i="11"/>
  <c r="L56" i="11"/>
  <c r="I56" i="11"/>
  <c r="H56" i="11"/>
  <c r="Y55" i="11"/>
  <c r="W55" i="11"/>
  <c r="X55" i="11" s="1"/>
  <c r="V55" i="11"/>
  <c r="V70" i="11" s="1"/>
  <c r="V98" i="11" s="1"/>
  <c r="Q55" i="11"/>
  <c r="M55" i="11"/>
  <c r="L55" i="11"/>
  <c r="I55" i="11"/>
  <c r="H55" i="11"/>
  <c r="H70" i="11" s="1"/>
  <c r="H98" i="11" s="1"/>
  <c r="S54" i="11"/>
  <c r="R54" i="11"/>
  <c r="O54" i="11"/>
  <c r="N54" i="11"/>
  <c r="K54" i="11"/>
  <c r="J54" i="11"/>
  <c r="G54" i="11"/>
  <c r="F54" i="11"/>
  <c r="W53" i="11"/>
  <c r="V53" i="11"/>
  <c r="I53" i="11"/>
  <c r="H53" i="11"/>
  <c r="X52" i="11"/>
  <c r="W52" i="11"/>
  <c r="Y52" i="11" s="1"/>
  <c r="V52" i="11"/>
  <c r="Q52" i="11"/>
  <c r="P52" i="11"/>
  <c r="M52" i="11"/>
  <c r="L52" i="11"/>
  <c r="I52" i="11"/>
  <c r="H52" i="11"/>
  <c r="W51" i="11"/>
  <c r="V51" i="11"/>
  <c r="Q51" i="11"/>
  <c r="P51" i="11"/>
  <c r="M51" i="11"/>
  <c r="L51" i="11"/>
  <c r="I51" i="11"/>
  <c r="H51" i="11"/>
  <c r="X50" i="11"/>
  <c r="W50" i="11"/>
  <c r="Y50" i="11" s="1"/>
  <c r="V50" i="11"/>
  <c r="Q50" i="11"/>
  <c r="P50" i="11"/>
  <c r="I50" i="11"/>
  <c r="H50" i="11"/>
  <c r="X49" i="11"/>
  <c r="W49" i="11"/>
  <c r="Y49" i="11" s="1"/>
  <c r="V49" i="11"/>
  <c r="M49" i="11"/>
  <c r="L49" i="11"/>
  <c r="I49" i="11"/>
  <c r="H49" i="11"/>
  <c r="X48" i="11"/>
  <c r="W48" i="11"/>
  <c r="Y48" i="11" s="1"/>
  <c r="V48" i="11"/>
  <c r="I48" i="11"/>
  <c r="H48" i="11"/>
  <c r="W47" i="11"/>
  <c r="V47" i="11"/>
  <c r="I47" i="11"/>
  <c r="H47" i="11"/>
  <c r="X46" i="11"/>
  <c r="W46" i="11"/>
  <c r="Y46" i="11" s="1"/>
  <c r="V46" i="11"/>
  <c r="U46" i="11"/>
  <c r="T46" i="11"/>
  <c r="Q46" i="11"/>
  <c r="P46" i="11"/>
  <c r="I46" i="11"/>
  <c r="H46" i="11"/>
  <c r="W45" i="11"/>
  <c r="V45" i="11"/>
  <c r="M45" i="11"/>
  <c r="L45" i="11"/>
  <c r="L54" i="11" s="1"/>
  <c r="L97" i="11" s="1"/>
  <c r="I45" i="11"/>
  <c r="H45" i="11"/>
  <c r="W44" i="11"/>
  <c r="V44" i="11"/>
  <c r="I44" i="11"/>
  <c r="H44" i="11"/>
  <c r="X43" i="11"/>
  <c r="W43" i="11"/>
  <c r="Y43" i="11" s="1"/>
  <c r="V43" i="11"/>
  <c r="I43" i="11"/>
  <c r="H43" i="11"/>
  <c r="W42" i="11"/>
  <c r="V42" i="11"/>
  <c r="I42" i="11"/>
  <c r="H42" i="11"/>
  <c r="X41" i="11"/>
  <c r="W41" i="11"/>
  <c r="Y41" i="11" s="1"/>
  <c r="V41" i="11"/>
  <c r="I41" i="11"/>
  <c r="H41" i="11"/>
  <c r="W40" i="11"/>
  <c r="V40" i="11"/>
  <c r="X40" i="11" s="1"/>
  <c r="Q40" i="11"/>
  <c r="P40" i="11"/>
  <c r="I40" i="11"/>
  <c r="H40" i="11"/>
  <c r="W39" i="11"/>
  <c r="V39" i="11"/>
  <c r="Q39" i="11"/>
  <c r="P39" i="11"/>
  <c r="I39" i="11"/>
  <c r="H39" i="11"/>
  <c r="H54" i="11" s="1"/>
  <c r="H97" i="11" s="1"/>
  <c r="S38" i="11"/>
  <c r="U38" i="11" s="1"/>
  <c r="U96" i="11" s="1"/>
  <c r="U90" i="2" s="1"/>
  <c r="AR17" i="2" s="1"/>
  <c r="R38" i="11"/>
  <c r="O38" i="11"/>
  <c r="Q38" i="11" s="1"/>
  <c r="Q96" i="11" s="1"/>
  <c r="Q90" i="2" s="1"/>
  <c r="AN17" i="2" s="1"/>
  <c r="N38" i="11"/>
  <c r="K38" i="11"/>
  <c r="M38" i="11" s="1"/>
  <c r="M96" i="11" s="1"/>
  <c r="M90" i="2" s="1"/>
  <c r="AJ17" i="2" s="1"/>
  <c r="J38" i="11"/>
  <c r="G38" i="11"/>
  <c r="I38" i="11" s="1"/>
  <c r="I96" i="11" s="1"/>
  <c r="I90" i="2" s="1"/>
  <c r="AF17" i="2" s="1"/>
  <c r="F38" i="11"/>
  <c r="W37" i="11"/>
  <c r="Y37" i="11" s="1"/>
  <c r="V37" i="11"/>
  <c r="X37" i="11" s="1"/>
  <c r="I37" i="11"/>
  <c r="H37" i="11"/>
  <c r="X36" i="11"/>
  <c r="W36" i="11"/>
  <c r="V36" i="11"/>
  <c r="Y36" i="11" s="1"/>
  <c r="Q36" i="11"/>
  <c r="P36" i="11"/>
  <c r="I36" i="11"/>
  <c r="H36" i="11"/>
  <c r="X35" i="11"/>
  <c r="W35" i="11"/>
  <c r="V35" i="11"/>
  <c r="Y35" i="11" s="1"/>
  <c r="I35" i="11"/>
  <c r="H35" i="11"/>
  <c r="W34" i="11"/>
  <c r="Y34" i="11" s="1"/>
  <c r="V34" i="11"/>
  <c r="X34" i="11" s="1"/>
  <c r="Q34" i="11"/>
  <c r="P34" i="11"/>
  <c r="I34" i="11"/>
  <c r="H34" i="11"/>
  <c r="W33" i="11"/>
  <c r="Y33" i="11" s="1"/>
  <c r="V33" i="11"/>
  <c r="X33" i="11" s="1"/>
  <c r="M33" i="11"/>
  <c r="L33" i="11"/>
  <c r="I33" i="11"/>
  <c r="H33" i="11"/>
  <c r="W32" i="11"/>
  <c r="Y32" i="11" s="1"/>
  <c r="V32" i="11"/>
  <c r="X32" i="11" s="1"/>
  <c r="M32" i="11"/>
  <c r="L32" i="11"/>
  <c r="I32" i="11"/>
  <c r="H32" i="11"/>
  <c r="W31" i="11"/>
  <c r="Y31" i="11" s="1"/>
  <c r="V31" i="11"/>
  <c r="X31" i="11" s="1"/>
  <c r="U31" i="11"/>
  <c r="T31" i="11"/>
  <c r="T38" i="11" s="1"/>
  <c r="M31" i="11"/>
  <c r="L31" i="11"/>
  <c r="I31" i="11"/>
  <c r="H31" i="11"/>
  <c r="X30" i="11"/>
  <c r="W30" i="11"/>
  <c r="V30" i="11"/>
  <c r="Y30" i="11" s="1"/>
  <c r="I30" i="11"/>
  <c r="H30" i="11"/>
  <c r="W29" i="11"/>
  <c r="V29" i="11"/>
  <c r="X29" i="11" s="1"/>
  <c r="M29" i="11"/>
  <c r="L29" i="11"/>
  <c r="I29" i="11"/>
  <c r="H29" i="11"/>
  <c r="W28" i="11"/>
  <c r="V28" i="11"/>
  <c r="X28" i="11" s="1"/>
  <c r="M28" i="11"/>
  <c r="L28" i="11"/>
  <c r="X27" i="11"/>
  <c r="W27" i="11"/>
  <c r="V27" i="11"/>
  <c r="Y27" i="11" s="1"/>
  <c r="I27" i="11"/>
  <c r="H27" i="11"/>
  <c r="W26" i="11"/>
  <c r="Y26" i="11" s="1"/>
  <c r="V26" i="11"/>
  <c r="X26" i="11" s="1"/>
  <c r="Q26" i="11"/>
  <c r="P26" i="11"/>
  <c r="I26" i="11"/>
  <c r="H26" i="11"/>
  <c r="W25" i="11"/>
  <c r="Y25" i="11" s="1"/>
  <c r="V25" i="11"/>
  <c r="X25" i="11" s="1"/>
  <c r="I25" i="11"/>
  <c r="H25" i="11"/>
  <c r="X24" i="11"/>
  <c r="W24" i="11"/>
  <c r="V24" i="11"/>
  <c r="Y24" i="11" s="1"/>
  <c r="Q24" i="11"/>
  <c r="P24" i="11"/>
  <c r="I24" i="11"/>
  <c r="H24" i="11"/>
  <c r="X23" i="11"/>
  <c r="W23" i="11"/>
  <c r="V23" i="11"/>
  <c r="Y23" i="11" s="1"/>
  <c r="Q23" i="11"/>
  <c r="P23" i="11"/>
  <c r="I23" i="11"/>
  <c r="H23" i="11"/>
  <c r="X22" i="11"/>
  <c r="W22" i="11"/>
  <c r="V22" i="11"/>
  <c r="Y22" i="11" s="1"/>
  <c r="I22" i="11"/>
  <c r="H22" i="11"/>
  <c r="W21" i="11"/>
  <c r="V21" i="11"/>
  <c r="X21" i="11" s="1"/>
  <c r="I21" i="11"/>
  <c r="H21" i="11"/>
  <c r="X20" i="11"/>
  <c r="W20" i="11"/>
  <c r="V20" i="11"/>
  <c r="Y20" i="11" s="1"/>
  <c r="I20" i="11"/>
  <c r="H20" i="11"/>
  <c r="W19" i="11"/>
  <c r="Y19" i="11" s="1"/>
  <c r="V19" i="11"/>
  <c r="X19" i="11" s="1"/>
  <c r="Q19" i="11"/>
  <c r="P19" i="11"/>
  <c r="X18" i="11"/>
  <c r="W18" i="11"/>
  <c r="V18" i="11"/>
  <c r="Y18" i="11" s="1"/>
  <c r="Q18" i="11"/>
  <c r="P18" i="11"/>
  <c r="I18" i="11"/>
  <c r="H18" i="11"/>
  <c r="X17" i="11"/>
  <c r="W17" i="11"/>
  <c r="V17" i="11"/>
  <c r="Y17" i="11" s="1"/>
  <c r="I17" i="11"/>
  <c r="H17" i="11"/>
  <c r="W16" i="11"/>
  <c r="Y16" i="11" s="1"/>
  <c r="V16" i="11"/>
  <c r="X16" i="11" s="1"/>
  <c r="I16" i="11"/>
  <c r="H16" i="11"/>
  <c r="X15" i="11"/>
  <c r="W15" i="11"/>
  <c r="V15" i="11"/>
  <c r="Y15" i="11" s="1"/>
  <c r="I15" i="11"/>
  <c r="H15" i="11"/>
  <c r="W14" i="11"/>
  <c r="V14" i="11"/>
  <c r="X14" i="11" s="1"/>
  <c r="M14" i="11"/>
  <c r="L14" i="11"/>
  <c r="I14" i="11"/>
  <c r="H14" i="11"/>
  <c r="W13" i="11"/>
  <c r="V13" i="11"/>
  <c r="X13" i="11" s="1"/>
  <c r="Q13" i="11"/>
  <c r="P13" i="11"/>
  <c r="I13" i="11"/>
  <c r="H13" i="11"/>
  <c r="W12" i="11"/>
  <c r="V12" i="11"/>
  <c r="X12" i="11" s="1"/>
  <c r="I12" i="11"/>
  <c r="H12" i="11"/>
  <c r="X11" i="11"/>
  <c r="W11" i="11"/>
  <c r="V11" i="11"/>
  <c r="Y11" i="11" s="1"/>
  <c r="Q11" i="11"/>
  <c r="P11" i="11"/>
  <c r="W10" i="11"/>
  <c r="Y10" i="11" s="1"/>
  <c r="V10" i="11"/>
  <c r="X10" i="11" s="1"/>
  <c r="M10" i="11"/>
  <c r="L10" i="11"/>
  <c r="I10" i="11"/>
  <c r="H10" i="11"/>
  <c r="W9" i="11"/>
  <c r="Y9" i="11" s="1"/>
  <c r="V9" i="11"/>
  <c r="X9" i="11" s="1"/>
  <c r="Q9" i="11"/>
  <c r="P9" i="11"/>
  <c r="M9" i="11"/>
  <c r="L9" i="11"/>
  <c r="I9" i="11"/>
  <c r="H9" i="11"/>
  <c r="X8" i="11"/>
  <c r="X38" i="11" s="1"/>
  <c r="X96" i="11" s="1"/>
  <c r="W8" i="11"/>
  <c r="W38" i="11" s="1"/>
  <c r="V8" i="11"/>
  <c r="Y8" i="11" s="1"/>
  <c r="I8" i="11"/>
  <c r="H8" i="11"/>
  <c r="L125" i="10"/>
  <c r="K125" i="10"/>
  <c r="M125" i="10" s="1"/>
  <c r="J125" i="10"/>
  <c r="H125" i="10"/>
  <c r="G125" i="10"/>
  <c r="F125" i="10"/>
  <c r="M124" i="10"/>
  <c r="I124" i="10"/>
  <c r="M123" i="10"/>
  <c r="I123" i="10"/>
  <c r="M122" i="10"/>
  <c r="I122" i="10"/>
  <c r="M121" i="10"/>
  <c r="I121" i="10"/>
  <c r="R97" i="10"/>
  <c r="N97" i="10"/>
  <c r="J97" i="10"/>
  <c r="F97" i="10"/>
  <c r="V96" i="10"/>
  <c r="R96" i="10"/>
  <c r="N96" i="10"/>
  <c r="J96" i="10"/>
  <c r="F96" i="10"/>
  <c r="R86" i="10"/>
  <c r="R100" i="10" s="1"/>
  <c r="R84" i="2" s="1"/>
  <c r="O85" i="10"/>
  <c r="N85" i="10"/>
  <c r="N99" i="10" s="1"/>
  <c r="N83" i="2" s="1"/>
  <c r="K85" i="10"/>
  <c r="J85" i="10"/>
  <c r="G85" i="10"/>
  <c r="F85" i="10"/>
  <c r="F99" i="10" s="1"/>
  <c r="F83" i="2" s="1"/>
  <c r="W84" i="10"/>
  <c r="V84" i="10"/>
  <c r="X84" i="10" s="1"/>
  <c r="Q84" i="10"/>
  <c r="P84" i="10"/>
  <c r="I84" i="10"/>
  <c r="H84" i="10"/>
  <c r="W83" i="10"/>
  <c r="V83" i="10"/>
  <c r="X83" i="10" s="1"/>
  <c r="Q83" i="10"/>
  <c r="P83" i="10"/>
  <c r="I83" i="10"/>
  <c r="H83" i="10"/>
  <c r="W82" i="10"/>
  <c r="V82" i="10"/>
  <c r="X82" i="10" s="1"/>
  <c r="I82" i="10"/>
  <c r="H82" i="10"/>
  <c r="X81" i="10"/>
  <c r="W81" i="10"/>
  <c r="V81" i="10"/>
  <c r="Y81" i="10" s="1"/>
  <c r="I81" i="10"/>
  <c r="H81" i="10"/>
  <c r="W80" i="10"/>
  <c r="Y80" i="10" s="1"/>
  <c r="V80" i="10"/>
  <c r="X80" i="10" s="1"/>
  <c r="I80" i="10"/>
  <c r="H80" i="10"/>
  <c r="X79" i="10"/>
  <c r="W79" i="10"/>
  <c r="V79" i="10"/>
  <c r="Y79" i="10" s="1"/>
  <c r="I79" i="10"/>
  <c r="H79" i="10"/>
  <c r="W78" i="10"/>
  <c r="V78" i="10"/>
  <c r="X78" i="10" s="1"/>
  <c r="Q78" i="10"/>
  <c r="P78" i="10"/>
  <c r="M78" i="10"/>
  <c r="L78" i="10"/>
  <c r="I78" i="10"/>
  <c r="H78" i="10"/>
  <c r="X77" i="10"/>
  <c r="W77" i="10"/>
  <c r="V77" i="10"/>
  <c r="Y77" i="10" s="1"/>
  <c r="Q77" i="10"/>
  <c r="P77" i="10"/>
  <c r="I77" i="10"/>
  <c r="H77" i="10"/>
  <c r="X76" i="10"/>
  <c r="W76" i="10"/>
  <c r="V76" i="10"/>
  <c r="Y76" i="10" s="1"/>
  <c r="Q76" i="10"/>
  <c r="P76" i="10"/>
  <c r="I76" i="10"/>
  <c r="H76" i="10"/>
  <c r="X75" i="10"/>
  <c r="W75" i="10"/>
  <c r="V75" i="10"/>
  <c r="Y75" i="10" s="1"/>
  <c r="Q75" i="10"/>
  <c r="P75" i="10"/>
  <c r="M75" i="10"/>
  <c r="L75" i="10"/>
  <c r="I75" i="10"/>
  <c r="H75" i="10"/>
  <c r="W74" i="10"/>
  <c r="Y74" i="10" s="1"/>
  <c r="V74" i="10"/>
  <c r="X74" i="10" s="1"/>
  <c r="I74" i="10"/>
  <c r="H74" i="10"/>
  <c r="X73" i="10"/>
  <c r="W73" i="10"/>
  <c r="V73" i="10"/>
  <c r="Y73" i="10" s="1"/>
  <c r="M73" i="10"/>
  <c r="L73" i="10"/>
  <c r="I73" i="10"/>
  <c r="H73" i="10"/>
  <c r="X72" i="10"/>
  <c r="W72" i="10"/>
  <c r="V72" i="10"/>
  <c r="Y72" i="10" s="1"/>
  <c r="I72" i="10"/>
  <c r="H72" i="10"/>
  <c r="W71" i="10"/>
  <c r="Y71" i="10" s="1"/>
  <c r="V71" i="10"/>
  <c r="X71" i="10" s="1"/>
  <c r="Q71" i="10"/>
  <c r="P71" i="10"/>
  <c r="I71" i="10"/>
  <c r="H71" i="10"/>
  <c r="O70" i="10"/>
  <c r="N70" i="10"/>
  <c r="K70" i="10"/>
  <c r="J70" i="10"/>
  <c r="G70" i="10"/>
  <c r="F70" i="10"/>
  <c r="W69" i="10"/>
  <c r="V69" i="10"/>
  <c r="X69" i="10" s="1"/>
  <c r="Q69" i="10"/>
  <c r="P69" i="10"/>
  <c r="I69" i="10"/>
  <c r="H69" i="10"/>
  <c r="W68" i="10"/>
  <c r="V68" i="10"/>
  <c r="X68" i="10" s="1"/>
  <c r="Q68" i="10"/>
  <c r="P68" i="10"/>
  <c r="I68" i="10"/>
  <c r="H68" i="10"/>
  <c r="W67" i="10"/>
  <c r="V67" i="10"/>
  <c r="X67" i="10" s="1"/>
  <c r="Q67" i="10"/>
  <c r="P67" i="10"/>
  <c r="I67" i="10"/>
  <c r="H67" i="10"/>
  <c r="W66" i="10"/>
  <c r="V66" i="10"/>
  <c r="X66" i="10" s="1"/>
  <c r="Q66" i="10"/>
  <c r="P66" i="10"/>
  <c r="I66" i="10"/>
  <c r="H66" i="10"/>
  <c r="W65" i="10"/>
  <c r="V65" i="10"/>
  <c r="X65" i="10" s="1"/>
  <c r="I65" i="10"/>
  <c r="H65" i="10"/>
  <c r="X64" i="10"/>
  <c r="W64" i="10"/>
  <c r="V64" i="10"/>
  <c r="Y64" i="10" s="1"/>
  <c r="I64" i="10"/>
  <c r="H64" i="10"/>
  <c r="W63" i="10"/>
  <c r="Y63" i="10" s="1"/>
  <c r="V63" i="10"/>
  <c r="X63" i="10" s="1"/>
  <c r="Q63" i="10"/>
  <c r="P63" i="10"/>
  <c r="I63" i="10"/>
  <c r="H63" i="10"/>
  <c r="W62" i="10"/>
  <c r="Y62" i="10" s="1"/>
  <c r="V62" i="10"/>
  <c r="X62" i="10" s="1"/>
  <c r="M62" i="10"/>
  <c r="L62" i="10"/>
  <c r="I62" i="10"/>
  <c r="H62" i="10"/>
  <c r="W61" i="10"/>
  <c r="Y61" i="10" s="1"/>
  <c r="V61" i="10"/>
  <c r="X61" i="10" s="1"/>
  <c r="I61" i="10"/>
  <c r="H61" i="10"/>
  <c r="X60" i="10"/>
  <c r="W60" i="10"/>
  <c r="V60" i="10"/>
  <c r="Y60" i="10" s="1"/>
  <c r="I60" i="10"/>
  <c r="H60" i="10"/>
  <c r="W59" i="10"/>
  <c r="V59" i="10"/>
  <c r="X59" i="10" s="1"/>
  <c r="Q59" i="10"/>
  <c r="P59" i="10"/>
  <c r="I59" i="10"/>
  <c r="H59" i="10"/>
  <c r="W58" i="10"/>
  <c r="V58" i="10"/>
  <c r="X58" i="10" s="1"/>
  <c r="I58" i="10"/>
  <c r="H58" i="10"/>
  <c r="X57" i="10"/>
  <c r="W57" i="10"/>
  <c r="V57" i="10"/>
  <c r="Y57" i="10" s="1"/>
  <c r="Q57" i="10"/>
  <c r="P57" i="10"/>
  <c r="P70" i="10" s="1"/>
  <c r="P98" i="10" s="1"/>
  <c r="I57" i="10"/>
  <c r="H57" i="10"/>
  <c r="X56" i="10"/>
  <c r="W56" i="10"/>
  <c r="Y56" i="10" s="1"/>
  <c r="V56" i="10"/>
  <c r="M56" i="10"/>
  <c r="L56" i="10"/>
  <c r="I56" i="10"/>
  <c r="H56" i="10"/>
  <c r="H70" i="10" s="1"/>
  <c r="H98" i="10" s="1"/>
  <c r="X55" i="10"/>
  <c r="W55" i="10"/>
  <c r="W70" i="10" s="1"/>
  <c r="V55" i="10"/>
  <c r="Q55" i="10"/>
  <c r="M55" i="10"/>
  <c r="L55" i="10"/>
  <c r="I55" i="10"/>
  <c r="H55" i="10"/>
  <c r="U54" i="10"/>
  <c r="U97" i="10" s="1"/>
  <c r="S54" i="10"/>
  <c r="T54" i="10" s="1"/>
  <c r="T97" i="10" s="1"/>
  <c r="R54" i="10"/>
  <c r="Q54" i="10"/>
  <c r="Q97" i="10" s="1"/>
  <c r="O54" i="10"/>
  <c r="P54" i="10" s="1"/>
  <c r="P97" i="10" s="1"/>
  <c r="N54" i="10"/>
  <c r="M54" i="10"/>
  <c r="M97" i="10" s="1"/>
  <c r="K54" i="10"/>
  <c r="K97" i="10" s="1"/>
  <c r="J54" i="10"/>
  <c r="I54" i="10"/>
  <c r="I97" i="10" s="1"/>
  <c r="G54" i="10"/>
  <c r="G97" i="10" s="1"/>
  <c r="G81" i="2" s="1"/>
  <c r="F54" i="10"/>
  <c r="Y53" i="10"/>
  <c r="W53" i="10"/>
  <c r="V53" i="10"/>
  <c r="X53" i="10" s="1"/>
  <c r="I53" i="10"/>
  <c r="H53" i="10"/>
  <c r="W52" i="10"/>
  <c r="Y52" i="10" s="1"/>
  <c r="V52" i="10"/>
  <c r="X52" i="10" s="1"/>
  <c r="Q52" i="10"/>
  <c r="P52" i="10"/>
  <c r="M52" i="10"/>
  <c r="L52" i="10"/>
  <c r="I52" i="10"/>
  <c r="H52" i="10"/>
  <c r="Y51" i="10"/>
  <c r="W51" i="10"/>
  <c r="V51" i="10"/>
  <c r="X51" i="10" s="1"/>
  <c r="Q51" i="10"/>
  <c r="P51" i="10"/>
  <c r="M51" i="10"/>
  <c r="L51" i="10"/>
  <c r="I51" i="10"/>
  <c r="H51" i="10"/>
  <c r="W50" i="10"/>
  <c r="Y50" i="10" s="1"/>
  <c r="V50" i="10"/>
  <c r="Q50" i="10"/>
  <c r="P50" i="10"/>
  <c r="I50" i="10"/>
  <c r="H50" i="10"/>
  <c r="W49" i="10"/>
  <c r="Y49" i="10" s="1"/>
  <c r="V49" i="10"/>
  <c r="M49" i="10"/>
  <c r="L49" i="10"/>
  <c r="I49" i="10"/>
  <c r="H49" i="10"/>
  <c r="W48" i="10"/>
  <c r="Y48" i="10" s="1"/>
  <c r="V48" i="10"/>
  <c r="I48" i="10"/>
  <c r="H48" i="10"/>
  <c r="Y47" i="10"/>
  <c r="W47" i="10"/>
  <c r="X47" i="10" s="1"/>
  <c r="V47" i="10"/>
  <c r="I47" i="10"/>
  <c r="H47" i="10"/>
  <c r="W46" i="10"/>
  <c r="Y46" i="10" s="1"/>
  <c r="V46" i="10"/>
  <c r="X46" i="10" s="1"/>
  <c r="U46" i="10"/>
  <c r="T46" i="10"/>
  <c r="Q46" i="10"/>
  <c r="P46" i="10"/>
  <c r="I46" i="10"/>
  <c r="H46" i="10"/>
  <c r="Y45" i="10"/>
  <c r="W45" i="10"/>
  <c r="X45" i="10" s="1"/>
  <c r="V45" i="10"/>
  <c r="M45" i="10"/>
  <c r="L45" i="10"/>
  <c r="L54" i="10" s="1"/>
  <c r="L97" i="10" s="1"/>
  <c r="I45" i="10"/>
  <c r="H45" i="10"/>
  <c r="Y44" i="10"/>
  <c r="W44" i="10"/>
  <c r="V44" i="10"/>
  <c r="X44" i="10" s="1"/>
  <c r="I44" i="10"/>
  <c r="H44" i="10"/>
  <c r="W43" i="10"/>
  <c r="Y43" i="10" s="1"/>
  <c r="V43" i="10"/>
  <c r="X43" i="10" s="1"/>
  <c r="I43" i="10"/>
  <c r="H43" i="10"/>
  <c r="Y42" i="10"/>
  <c r="W42" i="10"/>
  <c r="V42" i="10"/>
  <c r="X42" i="10" s="1"/>
  <c r="I42" i="10"/>
  <c r="H42" i="10"/>
  <c r="W41" i="10"/>
  <c r="Y41" i="10" s="1"/>
  <c r="V41" i="10"/>
  <c r="I41" i="10"/>
  <c r="H41" i="10"/>
  <c r="Y40" i="10"/>
  <c r="W40" i="10"/>
  <c r="V40" i="10"/>
  <c r="X40" i="10" s="1"/>
  <c r="Q40" i="10"/>
  <c r="P40" i="10"/>
  <c r="I40" i="10"/>
  <c r="H40" i="10"/>
  <c r="Y39" i="10"/>
  <c r="W39" i="10"/>
  <c r="V39" i="10"/>
  <c r="X39" i="10" s="1"/>
  <c r="Q39" i="10"/>
  <c r="P39" i="10"/>
  <c r="I39" i="10"/>
  <c r="H39" i="10"/>
  <c r="H54" i="10" s="1"/>
  <c r="H97" i="10" s="1"/>
  <c r="U38" i="10"/>
  <c r="U96" i="10" s="1"/>
  <c r="S38" i="10"/>
  <c r="S96" i="10" s="1"/>
  <c r="S80" i="2" s="1"/>
  <c r="R38" i="10"/>
  <c r="Q38" i="10"/>
  <c r="Q96" i="10" s="1"/>
  <c r="O38" i="10"/>
  <c r="O96" i="10" s="1"/>
  <c r="N38" i="10"/>
  <c r="M38" i="10"/>
  <c r="M96" i="10" s="1"/>
  <c r="K38" i="10"/>
  <c r="K96" i="10" s="1"/>
  <c r="K80" i="2" s="1"/>
  <c r="J38" i="10"/>
  <c r="L38" i="10" s="1"/>
  <c r="I38" i="10"/>
  <c r="I96" i="10" s="1"/>
  <c r="G38" i="10"/>
  <c r="G96" i="10" s="1"/>
  <c r="F38" i="10"/>
  <c r="H38" i="10" s="1"/>
  <c r="Y37" i="10"/>
  <c r="W37" i="10"/>
  <c r="V37" i="10"/>
  <c r="X37" i="10" s="1"/>
  <c r="I37" i="10"/>
  <c r="H37" i="10"/>
  <c r="W36" i="10"/>
  <c r="V36" i="10"/>
  <c r="Q36" i="10"/>
  <c r="P36" i="10"/>
  <c r="I36" i="10"/>
  <c r="H36" i="10"/>
  <c r="W35" i="10"/>
  <c r="V35" i="10"/>
  <c r="I35" i="10"/>
  <c r="H35" i="10"/>
  <c r="Y34" i="10"/>
  <c r="W34" i="10"/>
  <c r="V34" i="10"/>
  <c r="X34" i="10" s="1"/>
  <c r="Q34" i="10"/>
  <c r="P34" i="10"/>
  <c r="I34" i="10"/>
  <c r="H34" i="10"/>
  <c r="Y33" i="10"/>
  <c r="W33" i="10"/>
  <c r="V33" i="10"/>
  <c r="X33" i="10" s="1"/>
  <c r="M33" i="10"/>
  <c r="L33" i="10"/>
  <c r="I33" i="10"/>
  <c r="H33" i="10"/>
  <c r="Y32" i="10"/>
  <c r="W32" i="10"/>
  <c r="V32" i="10"/>
  <c r="X32" i="10" s="1"/>
  <c r="M32" i="10"/>
  <c r="L32" i="10"/>
  <c r="I32" i="10"/>
  <c r="H32" i="10"/>
  <c r="Y31" i="10"/>
  <c r="W31" i="10"/>
  <c r="V31" i="10"/>
  <c r="X31" i="10" s="1"/>
  <c r="U31" i="10"/>
  <c r="T31" i="10"/>
  <c r="T38" i="10" s="1"/>
  <c r="M31" i="10"/>
  <c r="L31" i="10"/>
  <c r="I31" i="10"/>
  <c r="H31" i="10"/>
  <c r="W30" i="10"/>
  <c r="V30" i="10"/>
  <c r="I30" i="10"/>
  <c r="H30" i="10"/>
  <c r="Y29" i="10"/>
  <c r="W29" i="10"/>
  <c r="V29" i="10"/>
  <c r="X29" i="10" s="1"/>
  <c r="M29" i="10"/>
  <c r="L29" i="10"/>
  <c r="I29" i="10"/>
  <c r="H29" i="10"/>
  <c r="Y28" i="10"/>
  <c r="W28" i="10"/>
  <c r="V28" i="10"/>
  <c r="X28" i="10" s="1"/>
  <c r="M28" i="10"/>
  <c r="L28" i="10"/>
  <c r="W27" i="10"/>
  <c r="V27" i="10"/>
  <c r="I27" i="10"/>
  <c r="H27" i="10"/>
  <c r="Y26" i="10"/>
  <c r="W26" i="10"/>
  <c r="V26" i="10"/>
  <c r="X26" i="10" s="1"/>
  <c r="Q26" i="10"/>
  <c r="P26" i="10"/>
  <c r="I26" i="10"/>
  <c r="H26" i="10"/>
  <c r="Y25" i="10"/>
  <c r="W25" i="10"/>
  <c r="V25" i="10"/>
  <c r="X25" i="10" s="1"/>
  <c r="I25" i="10"/>
  <c r="H25" i="10"/>
  <c r="W24" i="10"/>
  <c r="V24" i="10"/>
  <c r="Q24" i="10"/>
  <c r="P24" i="10"/>
  <c r="I24" i="10"/>
  <c r="H24" i="10"/>
  <c r="W23" i="10"/>
  <c r="V23" i="10"/>
  <c r="Q23" i="10"/>
  <c r="P23" i="10"/>
  <c r="I23" i="10"/>
  <c r="H23" i="10"/>
  <c r="W22" i="10"/>
  <c r="V22" i="10"/>
  <c r="I22" i="10"/>
  <c r="H22" i="10"/>
  <c r="Y21" i="10"/>
  <c r="W21" i="10"/>
  <c r="V21" i="10"/>
  <c r="X21" i="10" s="1"/>
  <c r="I21" i="10"/>
  <c r="H21" i="10"/>
  <c r="W20" i="10"/>
  <c r="V20" i="10"/>
  <c r="I20" i="10"/>
  <c r="H20" i="10"/>
  <c r="Y19" i="10"/>
  <c r="W19" i="10"/>
  <c r="V19" i="10"/>
  <c r="X19" i="10" s="1"/>
  <c r="Q19" i="10"/>
  <c r="P19" i="10"/>
  <c r="W18" i="10"/>
  <c r="V18" i="10"/>
  <c r="Q18" i="10"/>
  <c r="P18" i="10"/>
  <c r="I18" i="10"/>
  <c r="H18" i="10"/>
  <c r="W17" i="10"/>
  <c r="V17" i="10"/>
  <c r="I17" i="10"/>
  <c r="H17" i="10"/>
  <c r="Y16" i="10"/>
  <c r="W16" i="10"/>
  <c r="V16" i="10"/>
  <c r="X16" i="10" s="1"/>
  <c r="I16" i="10"/>
  <c r="H16" i="10"/>
  <c r="W15" i="10"/>
  <c r="V15" i="10"/>
  <c r="I15" i="10"/>
  <c r="H15" i="10"/>
  <c r="Y14" i="10"/>
  <c r="W14" i="10"/>
  <c r="V14" i="10"/>
  <c r="X14" i="10" s="1"/>
  <c r="M14" i="10"/>
  <c r="L14" i="10"/>
  <c r="I14" i="10"/>
  <c r="H14" i="10"/>
  <c r="Y13" i="10"/>
  <c r="W13" i="10"/>
  <c r="V13" i="10"/>
  <c r="X13" i="10" s="1"/>
  <c r="Q13" i="10"/>
  <c r="P13" i="10"/>
  <c r="I13" i="10"/>
  <c r="H13" i="10"/>
  <c r="Y12" i="10"/>
  <c r="W12" i="10"/>
  <c r="V12" i="10"/>
  <c r="X12" i="10" s="1"/>
  <c r="I12" i="10"/>
  <c r="H12" i="10"/>
  <c r="W11" i="10"/>
  <c r="V11" i="10"/>
  <c r="Q11" i="10"/>
  <c r="P11" i="10"/>
  <c r="Y10" i="10"/>
  <c r="W10" i="10"/>
  <c r="V10" i="10"/>
  <c r="X10" i="10" s="1"/>
  <c r="M10" i="10"/>
  <c r="L10" i="10"/>
  <c r="I10" i="10"/>
  <c r="H10" i="10"/>
  <c r="Y9" i="10"/>
  <c r="W9" i="10"/>
  <c r="V9" i="10"/>
  <c r="X9" i="10" s="1"/>
  <c r="Q9" i="10"/>
  <c r="P9" i="10"/>
  <c r="P38" i="10" s="1"/>
  <c r="M9" i="10"/>
  <c r="L9" i="10"/>
  <c r="I9" i="10"/>
  <c r="H9" i="10"/>
  <c r="W8" i="10"/>
  <c r="V8" i="10"/>
  <c r="V38" i="10" s="1"/>
  <c r="I8" i="10"/>
  <c r="H8" i="10"/>
  <c r="M125" i="9"/>
  <c r="L125" i="9"/>
  <c r="K125" i="9"/>
  <c r="J125" i="9"/>
  <c r="I125" i="9"/>
  <c r="H125" i="9"/>
  <c r="G125" i="9"/>
  <c r="F125" i="9"/>
  <c r="M124" i="9"/>
  <c r="I124" i="9"/>
  <c r="M123" i="9"/>
  <c r="I123" i="9"/>
  <c r="M122" i="9"/>
  <c r="I122" i="9"/>
  <c r="M121" i="9"/>
  <c r="I121" i="9"/>
  <c r="M99" i="9"/>
  <c r="M98" i="9"/>
  <c r="S97" i="9"/>
  <c r="O97" i="9"/>
  <c r="K97" i="9"/>
  <c r="G97" i="9"/>
  <c r="S96" i="9"/>
  <c r="Q96" i="9"/>
  <c r="Q70" i="2" s="1"/>
  <c r="AN15" i="2" s="1"/>
  <c r="O96" i="9"/>
  <c r="M96" i="9"/>
  <c r="M70" i="2" s="1"/>
  <c r="AJ15" i="2" s="1"/>
  <c r="K96" i="9"/>
  <c r="I96" i="9"/>
  <c r="I70" i="2" s="1"/>
  <c r="AF15" i="2" s="1"/>
  <c r="G96" i="9"/>
  <c r="S86" i="9"/>
  <c r="S100" i="9" s="1"/>
  <c r="S74" i="2" s="1"/>
  <c r="Q85" i="9"/>
  <c r="Q99" i="9" s="1"/>
  <c r="Q73" i="2" s="1"/>
  <c r="O85" i="9"/>
  <c r="O99" i="9" s="1"/>
  <c r="O73" i="2" s="1"/>
  <c r="N85" i="9"/>
  <c r="N99" i="9" s="1"/>
  <c r="M85" i="9"/>
  <c r="K85" i="9"/>
  <c r="K99" i="9" s="1"/>
  <c r="J85" i="9"/>
  <c r="L85" i="9" s="1"/>
  <c r="L99" i="9" s="1"/>
  <c r="I85" i="9"/>
  <c r="I99" i="9" s="1"/>
  <c r="G85" i="9"/>
  <c r="G99" i="9" s="1"/>
  <c r="G73" i="2" s="1"/>
  <c r="F85" i="9"/>
  <c r="F99" i="9" s="1"/>
  <c r="Y84" i="9"/>
  <c r="W84" i="9"/>
  <c r="V84" i="9"/>
  <c r="X84" i="9" s="1"/>
  <c r="Q84" i="9"/>
  <c r="P84" i="9"/>
  <c r="I84" i="9"/>
  <c r="H84" i="9"/>
  <c r="Y83" i="9"/>
  <c r="W83" i="9"/>
  <c r="V83" i="9"/>
  <c r="X83" i="9" s="1"/>
  <c r="Q83" i="9"/>
  <c r="P83" i="9"/>
  <c r="I83" i="9"/>
  <c r="H83" i="9"/>
  <c r="Y82" i="9"/>
  <c r="W82" i="9"/>
  <c r="V82" i="9"/>
  <c r="X82" i="9" s="1"/>
  <c r="I82" i="9"/>
  <c r="H82" i="9"/>
  <c r="W81" i="9"/>
  <c r="V81" i="9"/>
  <c r="I81" i="9"/>
  <c r="H81" i="9"/>
  <c r="Y80" i="9"/>
  <c r="W80" i="9"/>
  <c r="V80" i="9"/>
  <c r="X80" i="9" s="1"/>
  <c r="I80" i="9"/>
  <c r="H80" i="9"/>
  <c r="W79" i="9"/>
  <c r="V79" i="9"/>
  <c r="I79" i="9"/>
  <c r="H79" i="9"/>
  <c r="Y78" i="9"/>
  <c r="W78" i="9"/>
  <c r="V78" i="9"/>
  <c r="X78" i="9" s="1"/>
  <c r="Q78" i="9"/>
  <c r="P78" i="9"/>
  <c r="M78" i="9"/>
  <c r="L78" i="9"/>
  <c r="I78" i="9"/>
  <c r="H78" i="9"/>
  <c r="W77" i="9"/>
  <c r="V77" i="9"/>
  <c r="Q77" i="9"/>
  <c r="P77" i="9"/>
  <c r="I77" i="9"/>
  <c r="H77" i="9"/>
  <c r="W76" i="9"/>
  <c r="V76" i="9"/>
  <c r="Q76" i="9"/>
  <c r="P76" i="9"/>
  <c r="I76" i="9"/>
  <c r="H76" i="9"/>
  <c r="W75" i="9"/>
  <c r="V75" i="9"/>
  <c r="Q75" i="9"/>
  <c r="P75" i="9"/>
  <c r="M75" i="9"/>
  <c r="L75" i="9"/>
  <c r="I75" i="9"/>
  <c r="H75" i="9"/>
  <c r="Y74" i="9"/>
  <c r="W74" i="9"/>
  <c r="V74" i="9"/>
  <c r="X74" i="9" s="1"/>
  <c r="I74" i="9"/>
  <c r="H74" i="9"/>
  <c r="W73" i="9"/>
  <c r="V73" i="9"/>
  <c r="M73" i="9"/>
  <c r="L73" i="9"/>
  <c r="I73" i="9"/>
  <c r="H73" i="9"/>
  <c r="W72" i="9"/>
  <c r="V72" i="9"/>
  <c r="I72" i="9"/>
  <c r="H72" i="9"/>
  <c r="Y71" i="9"/>
  <c r="W71" i="9"/>
  <c r="V71" i="9"/>
  <c r="X71" i="9" s="1"/>
  <c r="Q71" i="9"/>
  <c r="P71" i="9"/>
  <c r="P85" i="9" s="1"/>
  <c r="P99" i="9" s="1"/>
  <c r="I71" i="9"/>
  <c r="H71" i="9"/>
  <c r="H85" i="9" s="1"/>
  <c r="H99" i="9" s="1"/>
  <c r="Q70" i="9"/>
  <c r="Q98" i="9" s="1"/>
  <c r="O70" i="9"/>
  <c r="O98" i="9" s="1"/>
  <c r="N70" i="9"/>
  <c r="N98" i="9" s="1"/>
  <c r="N72" i="2" s="1"/>
  <c r="M70" i="9"/>
  <c r="K70" i="9"/>
  <c r="K98" i="9" s="1"/>
  <c r="K72" i="2" s="1"/>
  <c r="J70" i="9"/>
  <c r="L70" i="9" s="1"/>
  <c r="L98" i="9" s="1"/>
  <c r="I70" i="9"/>
  <c r="I98" i="9" s="1"/>
  <c r="I72" i="2" s="1"/>
  <c r="G70" i="9"/>
  <c r="G98" i="9" s="1"/>
  <c r="F70" i="9"/>
  <c r="F98" i="9" s="1"/>
  <c r="Y69" i="9"/>
  <c r="W69" i="9"/>
  <c r="V69" i="9"/>
  <c r="X69" i="9" s="1"/>
  <c r="Q69" i="9"/>
  <c r="P69" i="9"/>
  <c r="I69" i="9"/>
  <c r="H69" i="9"/>
  <c r="Y68" i="9"/>
  <c r="W68" i="9"/>
  <c r="V68" i="9"/>
  <c r="X68" i="9" s="1"/>
  <c r="Q68" i="9"/>
  <c r="P68" i="9"/>
  <c r="I68" i="9"/>
  <c r="H68" i="9"/>
  <c r="Y67" i="9"/>
  <c r="W67" i="9"/>
  <c r="V67" i="9"/>
  <c r="X67" i="9" s="1"/>
  <c r="Q67" i="9"/>
  <c r="P67" i="9"/>
  <c r="I67" i="9"/>
  <c r="H67" i="9"/>
  <c r="Y66" i="9"/>
  <c r="W66" i="9"/>
  <c r="V66" i="9"/>
  <c r="X66" i="9" s="1"/>
  <c r="Q66" i="9"/>
  <c r="P66" i="9"/>
  <c r="I66" i="9"/>
  <c r="H66" i="9"/>
  <c r="Y65" i="9"/>
  <c r="W65" i="9"/>
  <c r="V65" i="9"/>
  <c r="X65" i="9" s="1"/>
  <c r="I65" i="9"/>
  <c r="H65" i="9"/>
  <c r="W64" i="9"/>
  <c r="V64" i="9"/>
  <c r="I64" i="9"/>
  <c r="H64" i="9"/>
  <c r="Y63" i="9"/>
  <c r="W63" i="9"/>
  <c r="V63" i="9"/>
  <c r="X63" i="9" s="1"/>
  <c r="Q63" i="9"/>
  <c r="P63" i="9"/>
  <c r="I63" i="9"/>
  <c r="H63" i="9"/>
  <c r="Y62" i="9"/>
  <c r="W62" i="9"/>
  <c r="V62" i="9"/>
  <c r="X62" i="9" s="1"/>
  <c r="M62" i="9"/>
  <c r="L62" i="9"/>
  <c r="I62" i="9"/>
  <c r="H62" i="9"/>
  <c r="Y61" i="9"/>
  <c r="W61" i="9"/>
  <c r="V61" i="9"/>
  <c r="X61" i="9" s="1"/>
  <c r="I61" i="9"/>
  <c r="H61" i="9"/>
  <c r="W60" i="9"/>
  <c r="V60" i="9"/>
  <c r="I60" i="9"/>
  <c r="H60" i="9"/>
  <c r="Y59" i="9"/>
  <c r="W59" i="9"/>
  <c r="V59" i="9"/>
  <c r="X59" i="9" s="1"/>
  <c r="Q59" i="9"/>
  <c r="P59" i="9"/>
  <c r="I59" i="9"/>
  <c r="H59" i="9"/>
  <c r="Y58" i="9"/>
  <c r="W58" i="9"/>
  <c r="V58" i="9"/>
  <c r="X58" i="9" s="1"/>
  <c r="I58" i="9"/>
  <c r="H58" i="9"/>
  <c r="Y57" i="9"/>
  <c r="W57" i="9"/>
  <c r="X57" i="9" s="1"/>
  <c r="V57" i="9"/>
  <c r="Q57" i="9"/>
  <c r="P57" i="9"/>
  <c r="P70" i="9" s="1"/>
  <c r="P98" i="9" s="1"/>
  <c r="I57" i="9"/>
  <c r="H57" i="9"/>
  <c r="W56" i="9"/>
  <c r="V56" i="9"/>
  <c r="M56" i="9"/>
  <c r="L56" i="9"/>
  <c r="I56" i="9"/>
  <c r="H56" i="9"/>
  <c r="W55" i="9"/>
  <c r="V55" i="9"/>
  <c r="V70" i="9" s="1"/>
  <c r="V98" i="9" s="1"/>
  <c r="Q55" i="9"/>
  <c r="M55" i="9"/>
  <c r="L55" i="9"/>
  <c r="I55" i="9"/>
  <c r="H55" i="9"/>
  <c r="H70" i="9" s="1"/>
  <c r="H98" i="9" s="1"/>
  <c r="T54" i="9"/>
  <c r="T97" i="9" s="1"/>
  <c r="S54" i="9"/>
  <c r="R54" i="9"/>
  <c r="R97" i="9" s="1"/>
  <c r="P54" i="9"/>
  <c r="P97" i="9" s="1"/>
  <c r="O54" i="9"/>
  <c r="N54" i="9"/>
  <c r="N97" i="9" s="1"/>
  <c r="K54" i="9"/>
  <c r="J54" i="9"/>
  <c r="J97" i="9" s="1"/>
  <c r="G54" i="9"/>
  <c r="F54" i="9"/>
  <c r="F97" i="9" s="1"/>
  <c r="X53" i="9"/>
  <c r="W53" i="9"/>
  <c r="V53" i="9"/>
  <c r="Y53" i="9" s="1"/>
  <c r="I53" i="9"/>
  <c r="H53" i="9"/>
  <c r="W52" i="9"/>
  <c r="V52" i="9"/>
  <c r="X52" i="9" s="1"/>
  <c r="Q52" i="9"/>
  <c r="P52" i="9"/>
  <c r="M52" i="9"/>
  <c r="L52" i="9"/>
  <c r="L54" i="9" s="1"/>
  <c r="L97" i="9" s="1"/>
  <c r="L71" i="2" s="1"/>
  <c r="BC15" i="2" s="1"/>
  <c r="I52" i="9"/>
  <c r="H52" i="9"/>
  <c r="X51" i="9"/>
  <c r="W51" i="9"/>
  <c r="V51" i="9"/>
  <c r="Y51" i="9" s="1"/>
  <c r="Q51" i="9"/>
  <c r="P51" i="9"/>
  <c r="M51" i="9"/>
  <c r="L51" i="9"/>
  <c r="I51" i="9"/>
  <c r="H51" i="9"/>
  <c r="W50" i="9"/>
  <c r="Y50" i="9" s="1"/>
  <c r="V50" i="9"/>
  <c r="X50" i="9" s="1"/>
  <c r="Q50" i="9"/>
  <c r="P50" i="9"/>
  <c r="I50" i="9"/>
  <c r="H50" i="9"/>
  <c r="W49" i="9"/>
  <c r="Y49" i="9" s="1"/>
  <c r="V49" i="9"/>
  <c r="X49" i="9" s="1"/>
  <c r="M49" i="9"/>
  <c r="L49" i="9"/>
  <c r="I49" i="9"/>
  <c r="H49" i="9"/>
  <c r="W48" i="9"/>
  <c r="Y48" i="9" s="1"/>
  <c r="V48" i="9"/>
  <c r="X48" i="9" s="1"/>
  <c r="I48" i="9"/>
  <c r="H48" i="9"/>
  <c r="X47" i="9"/>
  <c r="W47" i="9"/>
  <c r="V47" i="9"/>
  <c r="Y47" i="9" s="1"/>
  <c r="I47" i="9"/>
  <c r="H47" i="9"/>
  <c r="W46" i="9"/>
  <c r="V46" i="9"/>
  <c r="X46" i="9" s="1"/>
  <c r="U46" i="9"/>
  <c r="T46" i="9"/>
  <c r="Q46" i="9"/>
  <c r="P46" i="9"/>
  <c r="I46" i="9"/>
  <c r="H46" i="9"/>
  <c r="X45" i="9"/>
  <c r="W45" i="9"/>
  <c r="V45" i="9"/>
  <c r="Y45" i="9" s="1"/>
  <c r="M45" i="9"/>
  <c r="L45" i="9"/>
  <c r="I45" i="9"/>
  <c r="H45" i="9"/>
  <c r="X44" i="9"/>
  <c r="W44" i="9"/>
  <c r="V44" i="9"/>
  <c r="Y44" i="9" s="1"/>
  <c r="I44" i="9"/>
  <c r="H44" i="9"/>
  <c r="W43" i="9"/>
  <c r="V43" i="9"/>
  <c r="X43" i="9" s="1"/>
  <c r="I43" i="9"/>
  <c r="H43" i="9"/>
  <c r="X42" i="9"/>
  <c r="W42" i="9"/>
  <c r="V42" i="9"/>
  <c r="Y42" i="9" s="1"/>
  <c r="I42" i="9"/>
  <c r="H42" i="9"/>
  <c r="W41" i="9"/>
  <c r="Y41" i="9" s="1"/>
  <c r="V41" i="9"/>
  <c r="X41" i="9" s="1"/>
  <c r="I41" i="9"/>
  <c r="H41" i="9"/>
  <c r="X40" i="9"/>
  <c r="W40" i="9"/>
  <c r="V40" i="9"/>
  <c r="Y40" i="9" s="1"/>
  <c r="Q40" i="9"/>
  <c r="P40" i="9"/>
  <c r="I40" i="9"/>
  <c r="H40" i="9"/>
  <c r="X39" i="9"/>
  <c r="W39" i="9"/>
  <c r="W54" i="9" s="1"/>
  <c r="V39" i="9"/>
  <c r="Q39" i="9"/>
  <c r="P39" i="9"/>
  <c r="I39" i="9"/>
  <c r="H39" i="9"/>
  <c r="S38" i="9"/>
  <c r="R38" i="9"/>
  <c r="R96" i="9" s="1"/>
  <c r="O38" i="9"/>
  <c r="Q38" i="9" s="1"/>
  <c r="N38" i="9"/>
  <c r="N96" i="9" s="1"/>
  <c r="L38" i="9"/>
  <c r="K38" i="9"/>
  <c r="M38" i="9" s="1"/>
  <c r="J38" i="9"/>
  <c r="J96" i="9" s="1"/>
  <c r="H38" i="9"/>
  <c r="G38" i="9"/>
  <c r="I38" i="9" s="1"/>
  <c r="F38" i="9"/>
  <c r="F96" i="9" s="1"/>
  <c r="X37" i="9"/>
  <c r="W37" i="9"/>
  <c r="Y37" i="9" s="1"/>
  <c r="V37" i="9"/>
  <c r="I37" i="9"/>
  <c r="H37" i="9"/>
  <c r="W36" i="9"/>
  <c r="V36" i="9"/>
  <c r="Q36" i="9"/>
  <c r="P36" i="9"/>
  <c r="I36" i="9"/>
  <c r="H36" i="9"/>
  <c r="W35" i="9"/>
  <c r="V35" i="9"/>
  <c r="I35" i="9"/>
  <c r="H35" i="9"/>
  <c r="X34" i="9"/>
  <c r="W34" i="9"/>
  <c r="Y34" i="9" s="1"/>
  <c r="V34" i="9"/>
  <c r="Q34" i="9"/>
  <c r="P34" i="9"/>
  <c r="I34" i="9"/>
  <c r="H34" i="9"/>
  <c r="X33" i="9"/>
  <c r="W33" i="9"/>
  <c r="Y33" i="9" s="1"/>
  <c r="V33" i="9"/>
  <c r="M33" i="9"/>
  <c r="L33" i="9"/>
  <c r="I33" i="9"/>
  <c r="H33" i="9"/>
  <c r="X32" i="9"/>
  <c r="W32" i="9"/>
  <c r="Y32" i="9" s="1"/>
  <c r="V32" i="9"/>
  <c r="M32" i="9"/>
  <c r="L32" i="9"/>
  <c r="I32" i="9"/>
  <c r="H32" i="9"/>
  <c r="X31" i="9"/>
  <c r="W31" i="9"/>
  <c r="Y31" i="9" s="1"/>
  <c r="V31" i="9"/>
  <c r="U31" i="9"/>
  <c r="T31" i="9"/>
  <c r="T38" i="9" s="1"/>
  <c r="M31" i="9"/>
  <c r="L31" i="9"/>
  <c r="I31" i="9"/>
  <c r="H31" i="9"/>
  <c r="W30" i="9"/>
  <c r="V30" i="9"/>
  <c r="I30" i="9"/>
  <c r="H30" i="9"/>
  <c r="X29" i="9"/>
  <c r="W29" i="9"/>
  <c r="Y29" i="9" s="1"/>
  <c r="V29" i="9"/>
  <c r="M29" i="9"/>
  <c r="L29" i="9"/>
  <c r="I29" i="9"/>
  <c r="H29" i="9"/>
  <c r="X28" i="9"/>
  <c r="W28" i="9"/>
  <c r="Y28" i="9" s="1"/>
  <c r="V28" i="9"/>
  <c r="M28" i="9"/>
  <c r="L28" i="9"/>
  <c r="W27" i="9"/>
  <c r="V27" i="9"/>
  <c r="I27" i="9"/>
  <c r="H27" i="9"/>
  <c r="X26" i="9"/>
  <c r="W26" i="9"/>
  <c r="Y26" i="9" s="1"/>
  <c r="V26" i="9"/>
  <c r="Q26" i="9"/>
  <c r="P26" i="9"/>
  <c r="I26" i="9"/>
  <c r="H26" i="9"/>
  <c r="X25" i="9"/>
  <c r="W25" i="9"/>
  <c r="Y25" i="9" s="1"/>
  <c r="V25" i="9"/>
  <c r="I25" i="9"/>
  <c r="H25" i="9"/>
  <c r="W24" i="9"/>
  <c r="V24" i="9"/>
  <c r="Q24" i="9"/>
  <c r="P24" i="9"/>
  <c r="I24" i="9"/>
  <c r="H24" i="9"/>
  <c r="W23" i="9"/>
  <c r="V23" i="9"/>
  <c r="Q23" i="9"/>
  <c r="P23" i="9"/>
  <c r="I23" i="9"/>
  <c r="H23" i="9"/>
  <c r="W22" i="9"/>
  <c r="V22" i="9"/>
  <c r="I22" i="9"/>
  <c r="H22" i="9"/>
  <c r="X21" i="9"/>
  <c r="W21" i="9"/>
  <c r="Y21" i="9" s="1"/>
  <c r="V21" i="9"/>
  <c r="I21" i="9"/>
  <c r="H21" i="9"/>
  <c r="W20" i="9"/>
  <c r="V20" i="9"/>
  <c r="I20" i="9"/>
  <c r="H20" i="9"/>
  <c r="X19" i="9"/>
  <c r="W19" i="9"/>
  <c r="Y19" i="9" s="1"/>
  <c r="V19" i="9"/>
  <c r="Q19" i="9"/>
  <c r="P19" i="9"/>
  <c r="W18" i="9"/>
  <c r="V18" i="9"/>
  <c r="Q18" i="9"/>
  <c r="P18" i="9"/>
  <c r="I18" i="9"/>
  <c r="H18" i="9"/>
  <c r="W17" i="9"/>
  <c r="V17" i="9"/>
  <c r="I17" i="9"/>
  <c r="H17" i="9"/>
  <c r="X16" i="9"/>
  <c r="W16" i="9"/>
  <c r="Y16" i="9" s="1"/>
  <c r="V16" i="9"/>
  <c r="I16" i="9"/>
  <c r="H16" i="9"/>
  <c r="W15" i="9"/>
  <c r="V15" i="9"/>
  <c r="I15" i="9"/>
  <c r="H15" i="9"/>
  <c r="X14" i="9"/>
  <c r="W14" i="9"/>
  <c r="Y14" i="9" s="1"/>
  <c r="V14" i="9"/>
  <c r="M14" i="9"/>
  <c r="L14" i="9"/>
  <c r="I14" i="9"/>
  <c r="H14" i="9"/>
  <c r="X13" i="9"/>
  <c r="W13" i="9"/>
  <c r="Y13" i="9" s="1"/>
  <c r="V13" i="9"/>
  <c r="Q13" i="9"/>
  <c r="P13" i="9"/>
  <c r="P38" i="9" s="1"/>
  <c r="I13" i="9"/>
  <c r="H13" i="9"/>
  <c r="X12" i="9"/>
  <c r="W12" i="9"/>
  <c r="Y12" i="9" s="1"/>
  <c r="V12" i="9"/>
  <c r="I12" i="9"/>
  <c r="H12" i="9"/>
  <c r="W11" i="9"/>
  <c r="V11" i="9"/>
  <c r="Q11" i="9"/>
  <c r="P11" i="9"/>
  <c r="X10" i="9"/>
  <c r="W10" i="9"/>
  <c r="Y10" i="9" s="1"/>
  <c r="V10" i="9"/>
  <c r="M10" i="9"/>
  <c r="L10" i="9"/>
  <c r="I10" i="9"/>
  <c r="H10" i="9"/>
  <c r="X9" i="9"/>
  <c r="W9" i="9"/>
  <c r="Y9" i="9" s="1"/>
  <c r="V9" i="9"/>
  <c r="Q9" i="9"/>
  <c r="P9" i="9"/>
  <c r="M9" i="9"/>
  <c r="L9" i="9"/>
  <c r="I9" i="9"/>
  <c r="H9" i="9"/>
  <c r="W8" i="9"/>
  <c r="W38" i="9" s="1"/>
  <c r="V8" i="9"/>
  <c r="I8" i="9"/>
  <c r="H8" i="9"/>
  <c r="L125" i="8"/>
  <c r="K125" i="8"/>
  <c r="M125" i="8" s="1"/>
  <c r="J125" i="8"/>
  <c r="H125" i="8"/>
  <c r="G125" i="8"/>
  <c r="I125" i="8" s="1"/>
  <c r="F125" i="8"/>
  <c r="M124" i="8"/>
  <c r="I124" i="8"/>
  <c r="M123" i="8"/>
  <c r="I123" i="8"/>
  <c r="M122" i="8"/>
  <c r="I122" i="8"/>
  <c r="M121" i="8"/>
  <c r="I121" i="8"/>
  <c r="L99" i="8"/>
  <c r="L98" i="8"/>
  <c r="R97" i="8"/>
  <c r="N97" i="8"/>
  <c r="J97" i="8"/>
  <c r="F97" i="8"/>
  <c r="T96" i="8"/>
  <c r="R96" i="8"/>
  <c r="N96" i="8"/>
  <c r="L96" i="8"/>
  <c r="J96" i="8"/>
  <c r="F96" i="8"/>
  <c r="R86" i="8"/>
  <c r="R100" i="8" s="1"/>
  <c r="O85" i="8"/>
  <c r="O99" i="8" s="1"/>
  <c r="O63" i="2" s="1"/>
  <c r="N85" i="8"/>
  <c r="N99" i="8" s="1"/>
  <c r="L85" i="8"/>
  <c r="K85" i="8"/>
  <c r="K99" i="8" s="1"/>
  <c r="J85" i="8"/>
  <c r="J99" i="8" s="1"/>
  <c r="G85" i="8"/>
  <c r="G99" i="8" s="1"/>
  <c r="F85" i="8"/>
  <c r="F99" i="8" s="1"/>
  <c r="X84" i="8"/>
  <c r="W84" i="8"/>
  <c r="Y84" i="8" s="1"/>
  <c r="V84" i="8"/>
  <c r="Q84" i="8"/>
  <c r="P84" i="8"/>
  <c r="I84" i="8"/>
  <c r="H84" i="8"/>
  <c r="X83" i="8"/>
  <c r="W83" i="8"/>
  <c r="Y83" i="8" s="1"/>
  <c r="V83" i="8"/>
  <c r="Q83" i="8"/>
  <c r="P83" i="8"/>
  <c r="I83" i="8"/>
  <c r="H83" i="8"/>
  <c r="X82" i="8"/>
  <c r="W82" i="8"/>
  <c r="Y82" i="8" s="1"/>
  <c r="V82" i="8"/>
  <c r="I82" i="8"/>
  <c r="H82" i="8"/>
  <c r="W81" i="8"/>
  <c r="V81" i="8"/>
  <c r="I81" i="8"/>
  <c r="H81" i="8"/>
  <c r="X80" i="8"/>
  <c r="W80" i="8"/>
  <c r="Y80" i="8" s="1"/>
  <c r="V80" i="8"/>
  <c r="I80" i="8"/>
  <c r="H80" i="8"/>
  <c r="W79" i="8"/>
  <c r="V79" i="8"/>
  <c r="I79" i="8"/>
  <c r="H79" i="8"/>
  <c r="X78" i="8"/>
  <c r="W78" i="8"/>
  <c r="Y78" i="8" s="1"/>
  <c r="V78" i="8"/>
  <c r="Q78" i="8"/>
  <c r="P78" i="8"/>
  <c r="M78" i="8"/>
  <c r="L78" i="8"/>
  <c r="I78" i="8"/>
  <c r="H78" i="8"/>
  <c r="W77" i="8"/>
  <c r="V77" i="8"/>
  <c r="Q77" i="8"/>
  <c r="P77" i="8"/>
  <c r="I77" i="8"/>
  <c r="H77" i="8"/>
  <c r="W76" i="8"/>
  <c r="V76" i="8"/>
  <c r="Q76" i="8"/>
  <c r="P76" i="8"/>
  <c r="I76" i="8"/>
  <c r="H76" i="8"/>
  <c r="W75" i="8"/>
  <c r="V75" i="8"/>
  <c r="Q75" i="8"/>
  <c r="P75" i="8"/>
  <c r="M75" i="8"/>
  <c r="L75" i="8"/>
  <c r="I75" i="8"/>
  <c r="H75" i="8"/>
  <c r="X74" i="8"/>
  <c r="W74" i="8"/>
  <c r="Y74" i="8" s="1"/>
  <c r="V74" i="8"/>
  <c r="I74" i="8"/>
  <c r="H74" i="8"/>
  <c r="W73" i="8"/>
  <c r="V73" i="8"/>
  <c r="M73" i="8"/>
  <c r="L73" i="8"/>
  <c r="I73" i="8"/>
  <c r="H73" i="8"/>
  <c r="H85" i="8" s="1"/>
  <c r="H99" i="8" s="1"/>
  <c r="W72" i="8"/>
  <c r="V72" i="8"/>
  <c r="I72" i="8"/>
  <c r="H72" i="8"/>
  <c r="X71" i="8"/>
  <c r="W71" i="8"/>
  <c r="W85" i="8" s="1"/>
  <c r="V71" i="8"/>
  <c r="Q71" i="8"/>
  <c r="P71" i="8"/>
  <c r="P85" i="8" s="1"/>
  <c r="P99" i="8" s="1"/>
  <c r="I71" i="8"/>
  <c r="H71" i="8"/>
  <c r="O70" i="8"/>
  <c r="O98" i="8" s="1"/>
  <c r="N70" i="8"/>
  <c r="N98" i="8" s="1"/>
  <c r="L70" i="8"/>
  <c r="K70" i="8"/>
  <c r="K98" i="8" s="1"/>
  <c r="K62" i="2" s="1"/>
  <c r="J70" i="8"/>
  <c r="J98" i="8" s="1"/>
  <c r="G70" i="8"/>
  <c r="G98" i="8" s="1"/>
  <c r="F70" i="8"/>
  <c r="F98" i="8" s="1"/>
  <c r="X69" i="8"/>
  <c r="W69" i="8"/>
  <c r="Y69" i="8" s="1"/>
  <c r="V69" i="8"/>
  <c r="Q69" i="8"/>
  <c r="P69" i="8"/>
  <c r="I69" i="8"/>
  <c r="H69" i="8"/>
  <c r="X68" i="8"/>
  <c r="W68" i="8"/>
  <c r="Y68" i="8" s="1"/>
  <c r="V68" i="8"/>
  <c r="Q68" i="8"/>
  <c r="P68" i="8"/>
  <c r="I68" i="8"/>
  <c r="H68" i="8"/>
  <c r="X67" i="8"/>
  <c r="W67" i="8"/>
  <c r="Y67" i="8" s="1"/>
  <c r="V67" i="8"/>
  <c r="Q67" i="8"/>
  <c r="P67" i="8"/>
  <c r="I67" i="8"/>
  <c r="H67" i="8"/>
  <c r="X66" i="8"/>
  <c r="W66" i="8"/>
  <c r="Y66" i="8" s="1"/>
  <c r="V66" i="8"/>
  <c r="Q66" i="8"/>
  <c r="P66" i="8"/>
  <c r="I66" i="8"/>
  <c r="H66" i="8"/>
  <c r="X65" i="8"/>
  <c r="W65" i="8"/>
  <c r="Y65" i="8" s="1"/>
  <c r="V65" i="8"/>
  <c r="I65" i="8"/>
  <c r="H65" i="8"/>
  <c r="W64" i="8"/>
  <c r="V64" i="8"/>
  <c r="I64" i="8"/>
  <c r="H64" i="8"/>
  <c r="X63" i="8"/>
  <c r="W63" i="8"/>
  <c r="Y63" i="8" s="1"/>
  <c r="V63" i="8"/>
  <c r="Q63" i="8"/>
  <c r="P63" i="8"/>
  <c r="P70" i="8" s="1"/>
  <c r="P98" i="8" s="1"/>
  <c r="P62" i="2" s="1"/>
  <c r="I63" i="8"/>
  <c r="H63" i="8"/>
  <c r="X62" i="8"/>
  <c r="W62" i="8"/>
  <c r="Y62" i="8" s="1"/>
  <c r="V62" i="8"/>
  <c r="M62" i="8"/>
  <c r="L62" i="8"/>
  <c r="I62" i="8"/>
  <c r="H62" i="8"/>
  <c r="X61" i="8"/>
  <c r="W61" i="8"/>
  <c r="Y61" i="8" s="1"/>
  <c r="V61" i="8"/>
  <c r="I61" i="8"/>
  <c r="H61" i="8"/>
  <c r="W60" i="8"/>
  <c r="V60" i="8"/>
  <c r="I60" i="8"/>
  <c r="H60" i="8"/>
  <c r="X59" i="8"/>
  <c r="W59" i="8"/>
  <c r="Y59" i="8" s="1"/>
  <c r="V59" i="8"/>
  <c r="Q59" i="8"/>
  <c r="P59" i="8"/>
  <c r="I59" i="8"/>
  <c r="H59" i="8"/>
  <c r="X58" i="8"/>
  <c r="W58" i="8"/>
  <c r="Y58" i="8" s="1"/>
  <c r="V58" i="8"/>
  <c r="I58" i="8"/>
  <c r="H58" i="8"/>
  <c r="W57" i="8"/>
  <c r="V57" i="8"/>
  <c r="Q57" i="8"/>
  <c r="P57" i="8"/>
  <c r="I57" i="8"/>
  <c r="H57" i="8"/>
  <c r="H70" i="8" s="1"/>
  <c r="H98" i="8" s="1"/>
  <c r="H62" i="2" s="1"/>
  <c r="W56" i="8"/>
  <c r="V56" i="8"/>
  <c r="M56" i="8"/>
  <c r="L56" i="8"/>
  <c r="I56" i="8"/>
  <c r="H56" i="8"/>
  <c r="W55" i="8"/>
  <c r="W70" i="8" s="1"/>
  <c r="V55" i="8"/>
  <c r="Q55" i="8"/>
  <c r="M55" i="8"/>
  <c r="L55" i="8"/>
  <c r="I55" i="8"/>
  <c r="H55" i="8"/>
  <c r="S54" i="8"/>
  <c r="R54" i="8"/>
  <c r="T54" i="8" s="1"/>
  <c r="T97" i="8" s="1"/>
  <c r="O54" i="8"/>
  <c r="N54" i="8"/>
  <c r="P54" i="8" s="1"/>
  <c r="P97" i="8" s="1"/>
  <c r="K54" i="8"/>
  <c r="J54" i="8"/>
  <c r="G54" i="8"/>
  <c r="F54" i="8"/>
  <c r="W53" i="8"/>
  <c r="Y53" i="8" s="1"/>
  <c r="V53" i="8"/>
  <c r="X53" i="8" s="1"/>
  <c r="I53" i="8"/>
  <c r="H53" i="8"/>
  <c r="Y52" i="8"/>
  <c r="W52" i="8"/>
  <c r="X52" i="8" s="1"/>
  <c r="V52" i="8"/>
  <c r="Q52" i="8"/>
  <c r="P52" i="8"/>
  <c r="M52" i="8"/>
  <c r="L52" i="8"/>
  <c r="I52" i="8"/>
  <c r="H52" i="8"/>
  <c r="W51" i="8"/>
  <c r="Y51" i="8" s="1"/>
  <c r="V51" i="8"/>
  <c r="Q51" i="8"/>
  <c r="P51" i="8"/>
  <c r="M51" i="8"/>
  <c r="L51" i="8"/>
  <c r="I51" i="8"/>
  <c r="H51" i="8"/>
  <c r="Y50" i="8"/>
  <c r="W50" i="8"/>
  <c r="X50" i="8" s="1"/>
  <c r="V50" i="8"/>
  <c r="Q50" i="8"/>
  <c r="P50" i="8"/>
  <c r="I50" i="8"/>
  <c r="H50" i="8"/>
  <c r="Y49" i="8"/>
  <c r="W49" i="8"/>
  <c r="X49" i="8" s="1"/>
  <c r="V49" i="8"/>
  <c r="M49" i="8"/>
  <c r="L49" i="8"/>
  <c r="I49" i="8"/>
  <c r="H49" i="8"/>
  <c r="Y48" i="8"/>
  <c r="W48" i="8"/>
  <c r="X48" i="8" s="1"/>
  <c r="V48" i="8"/>
  <c r="I48" i="8"/>
  <c r="H48" i="8"/>
  <c r="W47" i="8"/>
  <c r="Y47" i="8" s="1"/>
  <c r="V47" i="8"/>
  <c r="X47" i="8" s="1"/>
  <c r="I47" i="8"/>
  <c r="H47" i="8"/>
  <c r="Y46" i="8"/>
  <c r="W46" i="8"/>
  <c r="X46" i="8" s="1"/>
  <c r="V46" i="8"/>
  <c r="U46" i="8"/>
  <c r="T46" i="8"/>
  <c r="Q46" i="8"/>
  <c r="P46" i="8"/>
  <c r="I46" i="8"/>
  <c r="H46" i="8"/>
  <c r="W45" i="8"/>
  <c r="Y45" i="8" s="1"/>
  <c r="V45" i="8"/>
  <c r="M45" i="8"/>
  <c r="L45" i="8"/>
  <c r="L54" i="8" s="1"/>
  <c r="L97" i="8" s="1"/>
  <c r="I45" i="8"/>
  <c r="H45" i="8"/>
  <c r="W44" i="8"/>
  <c r="Y44" i="8" s="1"/>
  <c r="V44" i="8"/>
  <c r="I44" i="8"/>
  <c r="H44" i="8"/>
  <c r="Y43" i="8"/>
  <c r="W43" i="8"/>
  <c r="X43" i="8" s="1"/>
  <c r="V43" i="8"/>
  <c r="I43" i="8"/>
  <c r="H43" i="8"/>
  <c r="W42" i="8"/>
  <c r="Y42" i="8" s="1"/>
  <c r="V42" i="8"/>
  <c r="X42" i="8" s="1"/>
  <c r="I42" i="8"/>
  <c r="H42" i="8"/>
  <c r="Y41" i="8"/>
  <c r="W41" i="8"/>
  <c r="X41" i="8" s="1"/>
  <c r="V41" i="8"/>
  <c r="I41" i="8"/>
  <c r="H41" i="8"/>
  <c r="W40" i="8"/>
  <c r="Y40" i="8" s="1"/>
  <c r="V40" i="8"/>
  <c r="Q40" i="8"/>
  <c r="P40" i="8"/>
  <c r="I40" i="8"/>
  <c r="H40" i="8"/>
  <c r="W39" i="8"/>
  <c r="Y39" i="8" s="1"/>
  <c r="V39" i="8"/>
  <c r="V54" i="8" s="1"/>
  <c r="V97" i="8" s="1"/>
  <c r="Q39" i="8"/>
  <c r="P39" i="8"/>
  <c r="I39" i="8"/>
  <c r="H39" i="8"/>
  <c r="H54" i="8" s="1"/>
  <c r="H97" i="8" s="1"/>
  <c r="S38" i="8"/>
  <c r="R38" i="8"/>
  <c r="O38" i="8"/>
  <c r="N38" i="8"/>
  <c r="K38" i="8"/>
  <c r="J38" i="8"/>
  <c r="L38" i="8" s="1"/>
  <c r="L86" i="8" s="1"/>
  <c r="L100" i="8" s="1"/>
  <c r="L64" i="2" s="1"/>
  <c r="G38" i="8"/>
  <c r="F38" i="8"/>
  <c r="H38" i="8" s="1"/>
  <c r="W37" i="8"/>
  <c r="Y37" i="8" s="1"/>
  <c r="V37" i="8"/>
  <c r="X37" i="8" s="1"/>
  <c r="I37" i="8"/>
  <c r="H37" i="8"/>
  <c r="Y36" i="8"/>
  <c r="W36" i="8"/>
  <c r="X36" i="8" s="1"/>
  <c r="V36" i="8"/>
  <c r="Q36" i="8"/>
  <c r="P36" i="8"/>
  <c r="I36" i="8"/>
  <c r="H36" i="8"/>
  <c r="Y35" i="8"/>
  <c r="W35" i="8"/>
  <c r="X35" i="8" s="1"/>
  <c r="V35" i="8"/>
  <c r="I35" i="8"/>
  <c r="H35" i="8"/>
  <c r="W34" i="8"/>
  <c r="Y34" i="8" s="1"/>
  <c r="V34" i="8"/>
  <c r="X34" i="8" s="1"/>
  <c r="Q34" i="8"/>
  <c r="P34" i="8"/>
  <c r="I34" i="8"/>
  <c r="H34" i="8"/>
  <c r="W33" i="8"/>
  <c r="Y33" i="8" s="1"/>
  <c r="V33" i="8"/>
  <c r="X33" i="8" s="1"/>
  <c r="M33" i="8"/>
  <c r="L33" i="8"/>
  <c r="I33" i="8"/>
  <c r="H33" i="8"/>
  <c r="W32" i="8"/>
  <c r="Y32" i="8" s="1"/>
  <c r="V32" i="8"/>
  <c r="X32" i="8" s="1"/>
  <c r="M32" i="8"/>
  <c r="L32" i="8"/>
  <c r="I32" i="8"/>
  <c r="H32" i="8"/>
  <c r="W31" i="8"/>
  <c r="Y31" i="8" s="1"/>
  <c r="V31" i="8"/>
  <c r="X31" i="8" s="1"/>
  <c r="U31" i="8"/>
  <c r="T31" i="8"/>
  <c r="T38" i="8" s="1"/>
  <c r="M31" i="8"/>
  <c r="L31" i="8"/>
  <c r="I31" i="8"/>
  <c r="H31" i="8"/>
  <c r="Y30" i="8"/>
  <c r="W30" i="8"/>
  <c r="X30" i="8" s="1"/>
  <c r="V30" i="8"/>
  <c r="I30" i="8"/>
  <c r="H30" i="8"/>
  <c r="W29" i="8"/>
  <c r="Y29" i="8" s="1"/>
  <c r="V29" i="8"/>
  <c r="M29" i="8"/>
  <c r="L29" i="8"/>
  <c r="I29" i="8"/>
  <c r="H29" i="8"/>
  <c r="W28" i="8"/>
  <c r="Y28" i="8" s="1"/>
  <c r="V28" i="8"/>
  <c r="M28" i="8"/>
  <c r="L28" i="8"/>
  <c r="Y27" i="8"/>
  <c r="W27" i="8"/>
  <c r="X27" i="8" s="1"/>
  <c r="V27" i="8"/>
  <c r="I27" i="8"/>
  <c r="H27" i="8"/>
  <c r="W26" i="8"/>
  <c r="Y26" i="8" s="1"/>
  <c r="V26" i="8"/>
  <c r="X26" i="8" s="1"/>
  <c r="Q26" i="8"/>
  <c r="P26" i="8"/>
  <c r="I26" i="8"/>
  <c r="H26" i="8"/>
  <c r="W25" i="8"/>
  <c r="Y25" i="8" s="1"/>
  <c r="V25" i="8"/>
  <c r="X25" i="8" s="1"/>
  <c r="I25" i="8"/>
  <c r="H25" i="8"/>
  <c r="Y24" i="8"/>
  <c r="W24" i="8"/>
  <c r="X24" i="8" s="1"/>
  <c r="V24" i="8"/>
  <c r="Q24" i="8"/>
  <c r="P24" i="8"/>
  <c r="I24" i="8"/>
  <c r="H24" i="8"/>
  <c r="Y23" i="8"/>
  <c r="W23" i="8"/>
  <c r="X23" i="8" s="1"/>
  <c r="V23" i="8"/>
  <c r="Q23" i="8"/>
  <c r="P23" i="8"/>
  <c r="I23" i="8"/>
  <c r="H23" i="8"/>
  <c r="Y22" i="8"/>
  <c r="W22" i="8"/>
  <c r="X22" i="8" s="1"/>
  <c r="V22" i="8"/>
  <c r="I22" i="8"/>
  <c r="H22" i="8"/>
  <c r="W21" i="8"/>
  <c r="Y21" i="8" s="1"/>
  <c r="V21" i="8"/>
  <c r="I21" i="8"/>
  <c r="H21" i="8"/>
  <c r="Y20" i="8"/>
  <c r="W20" i="8"/>
  <c r="X20" i="8" s="1"/>
  <c r="V20" i="8"/>
  <c r="I20" i="8"/>
  <c r="H20" i="8"/>
  <c r="W19" i="8"/>
  <c r="Y19" i="8" s="1"/>
  <c r="V19" i="8"/>
  <c r="X19" i="8" s="1"/>
  <c r="Q19" i="8"/>
  <c r="P19" i="8"/>
  <c r="Y18" i="8"/>
  <c r="W18" i="8"/>
  <c r="X18" i="8" s="1"/>
  <c r="V18" i="8"/>
  <c r="Q18" i="8"/>
  <c r="P18" i="8"/>
  <c r="I18" i="8"/>
  <c r="H18" i="8"/>
  <c r="Y17" i="8"/>
  <c r="W17" i="8"/>
  <c r="X17" i="8" s="1"/>
  <c r="V17" i="8"/>
  <c r="I17" i="8"/>
  <c r="H17" i="8"/>
  <c r="W16" i="8"/>
  <c r="Y16" i="8" s="1"/>
  <c r="V16" i="8"/>
  <c r="X16" i="8" s="1"/>
  <c r="I16" i="8"/>
  <c r="H16" i="8"/>
  <c r="Y15" i="8"/>
  <c r="W15" i="8"/>
  <c r="X15" i="8" s="1"/>
  <c r="V15" i="8"/>
  <c r="I15" i="8"/>
  <c r="H15" i="8"/>
  <c r="W14" i="8"/>
  <c r="Y14" i="8" s="1"/>
  <c r="V14" i="8"/>
  <c r="M14" i="8"/>
  <c r="L14" i="8"/>
  <c r="I14" i="8"/>
  <c r="H14" i="8"/>
  <c r="W13" i="8"/>
  <c r="Y13" i="8" s="1"/>
  <c r="V13" i="8"/>
  <c r="Q13" i="8"/>
  <c r="P13" i="8"/>
  <c r="I13" i="8"/>
  <c r="H13" i="8"/>
  <c r="W12" i="8"/>
  <c r="Y12" i="8" s="1"/>
  <c r="V12" i="8"/>
  <c r="I12" i="8"/>
  <c r="H12" i="8"/>
  <c r="Y11" i="8"/>
  <c r="W11" i="8"/>
  <c r="X11" i="8" s="1"/>
  <c r="V11" i="8"/>
  <c r="Q11" i="8"/>
  <c r="P11" i="8"/>
  <c r="W10" i="8"/>
  <c r="Y10" i="8" s="1"/>
  <c r="V10" i="8"/>
  <c r="X10" i="8" s="1"/>
  <c r="M10" i="8"/>
  <c r="L10" i="8"/>
  <c r="I10" i="8"/>
  <c r="H10" i="8"/>
  <c r="W9" i="8"/>
  <c r="Y9" i="8" s="1"/>
  <c r="V9" i="8"/>
  <c r="X9" i="8" s="1"/>
  <c r="Q9" i="8"/>
  <c r="P9" i="8"/>
  <c r="P38" i="8" s="1"/>
  <c r="M9" i="8"/>
  <c r="L9" i="8"/>
  <c r="I9" i="8"/>
  <c r="H9" i="8"/>
  <c r="Y8" i="8"/>
  <c r="W8" i="8"/>
  <c r="X8" i="8" s="1"/>
  <c r="V8" i="8"/>
  <c r="V38" i="8" s="1"/>
  <c r="I8" i="8"/>
  <c r="H8" i="8"/>
  <c r="M125" i="7"/>
  <c r="H125" i="7"/>
  <c r="G125" i="7"/>
  <c r="I125" i="7" s="1"/>
  <c r="F125" i="7"/>
  <c r="M124" i="7"/>
  <c r="I124" i="7"/>
  <c r="M123" i="7"/>
  <c r="I123" i="7"/>
  <c r="M122" i="7"/>
  <c r="I122" i="7"/>
  <c r="M121" i="7"/>
  <c r="I121" i="7"/>
  <c r="T100" i="7"/>
  <c r="L99" i="7"/>
  <c r="L98" i="7"/>
  <c r="R97" i="7"/>
  <c r="N97" i="7"/>
  <c r="J97" i="7"/>
  <c r="F97" i="7"/>
  <c r="R96" i="7"/>
  <c r="N96" i="7"/>
  <c r="J96" i="7"/>
  <c r="F96" i="7"/>
  <c r="R86" i="7"/>
  <c r="R100" i="7" s="1"/>
  <c r="O85" i="7"/>
  <c r="O99" i="7" s="1"/>
  <c r="N85" i="7"/>
  <c r="N99" i="7" s="1"/>
  <c r="L85" i="7"/>
  <c r="K85" i="7"/>
  <c r="K99" i="7" s="1"/>
  <c r="J85" i="7"/>
  <c r="J99" i="7" s="1"/>
  <c r="G85" i="7"/>
  <c r="G99" i="7" s="1"/>
  <c r="G53" i="2" s="1"/>
  <c r="F85" i="7"/>
  <c r="F99" i="7" s="1"/>
  <c r="X84" i="7"/>
  <c r="W84" i="7"/>
  <c r="Y84" i="7" s="1"/>
  <c r="V84" i="7"/>
  <c r="Q84" i="7"/>
  <c r="P84" i="7"/>
  <c r="I84" i="7"/>
  <c r="H84" i="7"/>
  <c r="X83" i="7"/>
  <c r="W83" i="7"/>
  <c r="Y83" i="7" s="1"/>
  <c r="V83" i="7"/>
  <c r="Q83" i="7"/>
  <c r="P83" i="7"/>
  <c r="I83" i="7"/>
  <c r="H83" i="7"/>
  <c r="X82" i="7"/>
  <c r="W82" i="7"/>
  <c r="Y82" i="7" s="1"/>
  <c r="V82" i="7"/>
  <c r="I82" i="7"/>
  <c r="H82" i="7"/>
  <c r="W81" i="7"/>
  <c r="V81" i="7"/>
  <c r="I81" i="7"/>
  <c r="H81" i="7"/>
  <c r="X80" i="7"/>
  <c r="W80" i="7"/>
  <c r="Y80" i="7" s="1"/>
  <c r="V80" i="7"/>
  <c r="I80" i="7"/>
  <c r="H80" i="7"/>
  <c r="W79" i="7"/>
  <c r="V79" i="7"/>
  <c r="I79" i="7"/>
  <c r="H79" i="7"/>
  <c r="X78" i="7"/>
  <c r="W78" i="7"/>
  <c r="Y78" i="7" s="1"/>
  <c r="V78" i="7"/>
  <c r="Q78" i="7"/>
  <c r="P78" i="7"/>
  <c r="M78" i="7"/>
  <c r="L78" i="7"/>
  <c r="I78" i="7"/>
  <c r="H78" i="7"/>
  <c r="W77" i="7"/>
  <c r="V77" i="7"/>
  <c r="Q77" i="7"/>
  <c r="P77" i="7"/>
  <c r="I77" i="7"/>
  <c r="H77" i="7"/>
  <c r="W76" i="7"/>
  <c r="V76" i="7"/>
  <c r="Q76" i="7"/>
  <c r="P76" i="7"/>
  <c r="I76" i="7"/>
  <c r="H76" i="7"/>
  <c r="W75" i="7"/>
  <c r="V75" i="7"/>
  <c r="Q75" i="7"/>
  <c r="P75" i="7"/>
  <c r="M75" i="7"/>
  <c r="L75" i="7"/>
  <c r="I75" i="7"/>
  <c r="H75" i="7"/>
  <c r="X74" i="7"/>
  <c r="W74" i="7"/>
  <c r="Y74" i="7" s="1"/>
  <c r="V74" i="7"/>
  <c r="I74" i="7"/>
  <c r="H74" i="7"/>
  <c r="W73" i="7"/>
  <c r="V73" i="7"/>
  <c r="M73" i="7"/>
  <c r="L73" i="7"/>
  <c r="I73" i="7"/>
  <c r="H73" i="7"/>
  <c r="W72" i="7"/>
  <c r="V72" i="7"/>
  <c r="I72" i="7"/>
  <c r="H72" i="7"/>
  <c r="X71" i="7"/>
  <c r="W71" i="7"/>
  <c r="W85" i="7" s="1"/>
  <c r="V71" i="7"/>
  <c r="V85" i="7" s="1"/>
  <c r="V99" i="7" s="1"/>
  <c r="Q71" i="7"/>
  <c r="P71" i="7"/>
  <c r="P85" i="7" s="1"/>
  <c r="P99" i="7" s="1"/>
  <c r="I71" i="7"/>
  <c r="H71" i="7"/>
  <c r="O70" i="7"/>
  <c r="O98" i="7" s="1"/>
  <c r="N70" i="7"/>
  <c r="N98" i="7" s="1"/>
  <c r="L70" i="7"/>
  <c r="K70" i="7"/>
  <c r="K98" i="7" s="1"/>
  <c r="J70" i="7"/>
  <c r="J98" i="7" s="1"/>
  <c r="G70" i="7"/>
  <c r="G98" i="7" s="1"/>
  <c r="F70" i="7"/>
  <c r="F98" i="7" s="1"/>
  <c r="X69" i="7"/>
  <c r="W69" i="7"/>
  <c r="Y69" i="7" s="1"/>
  <c r="V69" i="7"/>
  <c r="Q69" i="7"/>
  <c r="P69" i="7"/>
  <c r="I69" i="7"/>
  <c r="H69" i="7"/>
  <c r="X68" i="7"/>
  <c r="W68" i="7"/>
  <c r="Y68" i="7" s="1"/>
  <c r="V68" i="7"/>
  <c r="Q68" i="7"/>
  <c r="P68" i="7"/>
  <c r="I68" i="7"/>
  <c r="H68" i="7"/>
  <c r="X67" i="7"/>
  <c r="W67" i="7"/>
  <c r="Y67" i="7" s="1"/>
  <c r="V67" i="7"/>
  <c r="Q67" i="7"/>
  <c r="P67" i="7"/>
  <c r="I67" i="7"/>
  <c r="H67" i="7"/>
  <c r="X66" i="7"/>
  <c r="W66" i="7"/>
  <c r="Y66" i="7" s="1"/>
  <c r="V66" i="7"/>
  <c r="Q66" i="7"/>
  <c r="P66" i="7"/>
  <c r="I66" i="7"/>
  <c r="H66" i="7"/>
  <c r="X65" i="7"/>
  <c r="W65" i="7"/>
  <c r="Y65" i="7" s="1"/>
  <c r="V65" i="7"/>
  <c r="I65" i="7"/>
  <c r="H65" i="7"/>
  <c r="W64" i="7"/>
  <c r="V64" i="7"/>
  <c r="I64" i="7"/>
  <c r="H64" i="7"/>
  <c r="X63" i="7"/>
  <c r="W63" i="7"/>
  <c r="Y63" i="7" s="1"/>
  <c r="V63" i="7"/>
  <c r="Q63" i="7"/>
  <c r="P63" i="7"/>
  <c r="P70" i="7" s="1"/>
  <c r="P98" i="7" s="1"/>
  <c r="P52" i="2" s="1"/>
  <c r="I63" i="7"/>
  <c r="H63" i="7"/>
  <c r="X62" i="7"/>
  <c r="W62" i="7"/>
  <c r="Y62" i="7" s="1"/>
  <c r="V62" i="7"/>
  <c r="M62" i="7"/>
  <c r="L62" i="7"/>
  <c r="I62" i="7"/>
  <c r="H62" i="7"/>
  <c r="X61" i="7"/>
  <c r="W61" i="7"/>
  <c r="Y61" i="7" s="1"/>
  <c r="V61" i="7"/>
  <c r="I61" i="7"/>
  <c r="H61" i="7"/>
  <c r="W60" i="7"/>
  <c r="V60" i="7"/>
  <c r="I60" i="7"/>
  <c r="H60" i="7"/>
  <c r="X59" i="7"/>
  <c r="W59" i="7"/>
  <c r="Y59" i="7" s="1"/>
  <c r="V59" i="7"/>
  <c r="Q59" i="7"/>
  <c r="P59" i="7"/>
  <c r="I59" i="7"/>
  <c r="H59" i="7"/>
  <c r="X58" i="7"/>
  <c r="W58" i="7"/>
  <c r="Y58" i="7" s="1"/>
  <c r="V58" i="7"/>
  <c r="I58" i="7"/>
  <c r="H58" i="7"/>
  <c r="W57" i="7"/>
  <c r="V57" i="7"/>
  <c r="Q57" i="7"/>
  <c r="P57" i="7"/>
  <c r="I57" i="7"/>
  <c r="H57" i="7"/>
  <c r="W56" i="7"/>
  <c r="V56" i="7"/>
  <c r="M56" i="7"/>
  <c r="L56" i="7"/>
  <c r="I56" i="7"/>
  <c r="H56" i="7"/>
  <c r="H70" i="7" s="1"/>
  <c r="H98" i="7" s="1"/>
  <c r="H52" i="2" s="1"/>
  <c r="W55" i="7"/>
  <c r="W70" i="7" s="1"/>
  <c r="V55" i="7"/>
  <c r="Q55" i="7"/>
  <c r="M55" i="7"/>
  <c r="L55" i="7"/>
  <c r="I55" i="7"/>
  <c r="H55" i="7"/>
  <c r="S54" i="7"/>
  <c r="R54" i="7"/>
  <c r="T54" i="7" s="1"/>
  <c r="T97" i="7" s="1"/>
  <c r="O54" i="7"/>
  <c r="N54" i="7"/>
  <c r="P54" i="7" s="1"/>
  <c r="P97" i="7" s="1"/>
  <c r="K54" i="7"/>
  <c r="J54" i="7"/>
  <c r="G54" i="7"/>
  <c r="F54" i="7"/>
  <c r="W53" i="7"/>
  <c r="Y53" i="7" s="1"/>
  <c r="V53" i="7"/>
  <c r="X53" i="7" s="1"/>
  <c r="I53" i="7"/>
  <c r="H53" i="7"/>
  <c r="Y52" i="7"/>
  <c r="W52" i="7"/>
  <c r="X52" i="7" s="1"/>
  <c r="V52" i="7"/>
  <c r="Q52" i="7"/>
  <c r="P52" i="7"/>
  <c r="M52" i="7"/>
  <c r="L52" i="7"/>
  <c r="I52" i="7"/>
  <c r="H52" i="7"/>
  <c r="W51" i="7"/>
  <c r="Y51" i="7" s="1"/>
  <c r="V51" i="7"/>
  <c r="Q51" i="7"/>
  <c r="P51" i="7"/>
  <c r="M51" i="7"/>
  <c r="L51" i="7"/>
  <c r="I51" i="7"/>
  <c r="H51" i="7"/>
  <c r="Y50" i="7"/>
  <c r="W50" i="7"/>
  <c r="X50" i="7" s="1"/>
  <c r="V50" i="7"/>
  <c r="Q50" i="7"/>
  <c r="P50" i="7"/>
  <c r="I50" i="7"/>
  <c r="H50" i="7"/>
  <c r="Y49" i="7"/>
  <c r="W49" i="7"/>
  <c r="X49" i="7" s="1"/>
  <c r="V49" i="7"/>
  <c r="M49" i="7"/>
  <c r="L49" i="7"/>
  <c r="I49" i="7"/>
  <c r="H49" i="7"/>
  <c r="Y48" i="7"/>
  <c r="W48" i="7"/>
  <c r="X48" i="7" s="1"/>
  <c r="V48" i="7"/>
  <c r="I48" i="7"/>
  <c r="H48" i="7"/>
  <c r="W47" i="7"/>
  <c r="Y47" i="7" s="1"/>
  <c r="V47" i="7"/>
  <c r="X47" i="7" s="1"/>
  <c r="I47" i="7"/>
  <c r="H47" i="7"/>
  <c r="Y46" i="7"/>
  <c r="W46" i="7"/>
  <c r="X46" i="7" s="1"/>
  <c r="V46" i="7"/>
  <c r="U46" i="7"/>
  <c r="T46" i="7"/>
  <c r="Q46" i="7"/>
  <c r="P46" i="7"/>
  <c r="I46" i="7"/>
  <c r="H46" i="7"/>
  <c r="W45" i="7"/>
  <c r="Y45" i="7" s="1"/>
  <c r="V45" i="7"/>
  <c r="M45" i="7"/>
  <c r="L45" i="7"/>
  <c r="L54" i="7" s="1"/>
  <c r="L97" i="7" s="1"/>
  <c r="I45" i="7"/>
  <c r="H45" i="7"/>
  <c r="W44" i="7"/>
  <c r="Y44" i="7" s="1"/>
  <c r="V44" i="7"/>
  <c r="I44" i="7"/>
  <c r="H44" i="7"/>
  <c r="Y43" i="7"/>
  <c r="W43" i="7"/>
  <c r="X43" i="7" s="1"/>
  <c r="V43" i="7"/>
  <c r="I43" i="7"/>
  <c r="H43" i="7"/>
  <c r="W42" i="7"/>
  <c r="Y42" i="7" s="1"/>
  <c r="V42" i="7"/>
  <c r="X42" i="7" s="1"/>
  <c r="I42" i="7"/>
  <c r="H42" i="7"/>
  <c r="Y41" i="7"/>
  <c r="W41" i="7"/>
  <c r="X41" i="7" s="1"/>
  <c r="V41" i="7"/>
  <c r="I41" i="7"/>
  <c r="H41" i="7"/>
  <c r="W40" i="7"/>
  <c r="Y40" i="7" s="1"/>
  <c r="V40" i="7"/>
  <c r="Q40" i="7"/>
  <c r="P40" i="7"/>
  <c r="I40" i="7"/>
  <c r="H40" i="7"/>
  <c r="W39" i="7"/>
  <c r="Y39" i="7" s="1"/>
  <c r="V39" i="7"/>
  <c r="V54" i="7" s="1"/>
  <c r="V97" i="7" s="1"/>
  <c r="Q39" i="7"/>
  <c r="P39" i="7"/>
  <c r="I39" i="7"/>
  <c r="H39" i="7"/>
  <c r="H54" i="7" s="1"/>
  <c r="H97" i="7" s="1"/>
  <c r="S38" i="7"/>
  <c r="R38" i="7"/>
  <c r="O38" i="7"/>
  <c r="N38" i="7"/>
  <c r="K38" i="7"/>
  <c r="J38" i="7"/>
  <c r="L38" i="7" s="1"/>
  <c r="L86" i="7" s="1"/>
  <c r="L100" i="7" s="1"/>
  <c r="L54" i="2" s="1"/>
  <c r="G38" i="7"/>
  <c r="F38" i="7"/>
  <c r="H38" i="7" s="1"/>
  <c r="W37" i="7"/>
  <c r="Y37" i="7" s="1"/>
  <c r="V37" i="7"/>
  <c r="X37" i="7" s="1"/>
  <c r="I37" i="7"/>
  <c r="H37" i="7"/>
  <c r="Y36" i="7"/>
  <c r="W36" i="7"/>
  <c r="X36" i="7" s="1"/>
  <c r="V36" i="7"/>
  <c r="Q36" i="7"/>
  <c r="P36" i="7"/>
  <c r="I36" i="7"/>
  <c r="H36" i="7"/>
  <c r="Y35" i="7"/>
  <c r="W35" i="7"/>
  <c r="X35" i="7" s="1"/>
  <c r="V35" i="7"/>
  <c r="I35" i="7"/>
  <c r="H35" i="7"/>
  <c r="W34" i="7"/>
  <c r="Y34" i="7" s="1"/>
  <c r="V34" i="7"/>
  <c r="X34" i="7" s="1"/>
  <c r="Q34" i="7"/>
  <c r="P34" i="7"/>
  <c r="I34" i="7"/>
  <c r="H34" i="7"/>
  <c r="W33" i="7"/>
  <c r="Y33" i="7" s="1"/>
  <c r="V33" i="7"/>
  <c r="X33" i="7" s="1"/>
  <c r="M33" i="7"/>
  <c r="L33" i="7"/>
  <c r="I33" i="7"/>
  <c r="H33" i="7"/>
  <c r="W32" i="7"/>
  <c r="Y32" i="7" s="1"/>
  <c r="V32" i="7"/>
  <c r="X32" i="7" s="1"/>
  <c r="M32" i="7"/>
  <c r="L32" i="7"/>
  <c r="I32" i="7"/>
  <c r="H32" i="7"/>
  <c r="W31" i="7"/>
  <c r="Y31" i="7" s="1"/>
  <c r="V31" i="7"/>
  <c r="X31" i="7" s="1"/>
  <c r="U31" i="7"/>
  <c r="T31" i="7"/>
  <c r="T38" i="7" s="1"/>
  <c r="T86" i="7" s="1"/>
  <c r="M31" i="7"/>
  <c r="L31" i="7"/>
  <c r="I31" i="7"/>
  <c r="H31" i="7"/>
  <c r="Y30" i="7"/>
  <c r="W30" i="7"/>
  <c r="X30" i="7" s="1"/>
  <c r="V30" i="7"/>
  <c r="I30" i="7"/>
  <c r="H30" i="7"/>
  <c r="W29" i="7"/>
  <c r="Y29" i="7" s="1"/>
  <c r="V29" i="7"/>
  <c r="M29" i="7"/>
  <c r="L29" i="7"/>
  <c r="I29" i="7"/>
  <c r="H29" i="7"/>
  <c r="W28" i="7"/>
  <c r="Y28" i="7" s="1"/>
  <c r="V28" i="7"/>
  <c r="M28" i="7"/>
  <c r="L28" i="7"/>
  <c r="Y27" i="7"/>
  <c r="W27" i="7"/>
  <c r="X27" i="7" s="1"/>
  <c r="V27" i="7"/>
  <c r="I27" i="7"/>
  <c r="H27" i="7"/>
  <c r="W26" i="7"/>
  <c r="Y26" i="7" s="1"/>
  <c r="V26" i="7"/>
  <c r="X26" i="7" s="1"/>
  <c r="Q26" i="7"/>
  <c r="P26" i="7"/>
  <c r="I26" i="7"/>
  <c r="H26" i="7"/>
  <c r="W25" i="7"/>
  <c r="Y25" i="7" s="1"/>
  <c r="V25" i="7"/>
  <c r="X25" i="7" s="1"/>
  <c r="I25" i="7"/>
  <c r="H25" i="7"/>
  <c r="Y24" i="7"/>
  <c r="W24" i="7"/>
  <c r="X24" i="7" s="1"/>
  <c r="V24" i="7"/>
  <c r="Q24" i="7"/>
  <c r="P24" i="7"/>
  <c r="I24" i="7"/>
  <c r="H24" i="7"/>
  <c r="Y23" i="7"/>
  <c r="W23" i="7"/>
  <c r="X23" i="7" s="1"/>
  <c r="V23" i="7"/>
  <c r="Q23" i="7"/>
  <c r="P23" i="7"/>
  <c r="I23" i="7"/>
  <c r="H23" i="7"/>
  <c r="Y22" i="7"/>
  <c r="W22" i="7"/>
  <c r="X22" i="7" s="1"/>
  <c r="V22" i="7"/>
  <c r="I22" i="7"/>
  <c r="H22" i="7"/>
  <c r="W21" i="7"/>
  <c r="Y21" i="7" s="1"/>
  <c r="V21" i="7"/>
  <c r="I21" i="7"/>
  <c r="H21" i="7"/>
  <c r="Y20" i="7"/>
  <c r="W20" i="7"/>
  <c r="X20" i="7" s="1"/>
  <c r="V20" i="7"/>
  <c r="I20" i="7"/>
  <c r="H20" i="7"/>
  <c r="W19" i="7"/>
  <c r="Y19" i="7" s="1"/>
  <c r="V19" i="7"/>
  <c r="X19" i="7" s="1"/>
  <c r="Q19" i="7"/>
  <c r="P19" i="7"/>
  <c r="Y18" i="7"/>
  <c r="W18" i="7"/>
  <c r="X18" i="7" s="1"/>
  <c r="V18" i="7"/>
  <c r="Q18" i="7"/>
  <c r="P18" i="7"/>
  <c r="I18" i="7"/>
  <c r="H18" i="7"/>
  <c r="Y17" i="7"/>
  <c r="W17" i="7"/>
  <c r="X17" i="7" s="1"/>
  <c r="V17" i="7"/>
  <c r="I17" i="7"/>
  <c r="H17" i="7"/>
  <c r="W16" i="7"/>
  <c r="Y16" i="7" s="1"/>
  <c r="V16" i="7"/>
  <c r="X16" i="7" s="1"/>
  <c r="I16" i="7"/>
  <c r="H16" i="7"/>
  <c r="Y15" i="7"/>
  <c r="W15" i="7"/>
  <c r="X15" i="7" s="1"/>
  <c r="V15" i="7"/>
  <c r="I15" i="7"/>
  <c r="H15" i="7"/>
  <c r="W14" i="7"/>
  <c r="Y14" i="7" s="1"/>
  <c r="V14" i="7"/>
  <c r="M14" i="7"/>
  <c r="L14" i="7"/>
  <c r="I14" i="7"/>
  <c r="H14" i="7"/>
  <c r="W13" i="7"/>
  <c r="Y13" i="7" s="1"/>
  <c r="V13" i="7"/>
  <c r="Q13" i="7"/>
  <c r="P13" i="7"/>
  <c r="I13" i="7"/>
  <c r="H13" i="7"/>
  <c r="W12" i="7"/>
  <c r="Y12" i="7" s="1"/>
  <c r="V12" i="7"/>
  <c r="I12" i="7"/>
  <c r="H12" i="7"/>
  <c r="Y11" i="7"/>
  <c r="W11" i="7"/>
  <c r="X11" i="7" s="1"/>
  <c r="V11" i="7"/>
  <c r="Q11" i="7"/>
  <c r="P11" i="7"/>
  <c r="W10" i="7"/>
  <c r="Y10" i="7" s="1"/>
  <c r="V10" i="7"/>
  <c r="X10" i="7" s="1"/>
  <c r="M10" i="7"/>
  <c r="L10" i="7"/>
  <c r="I10" i="7"/>
  <c r="H10" i="7"/>
  <c r="W9" i="7"/>
  <c r="Y9" i="7" s="1"/>
  <c r="V9" i="7"/>
  <c r="X9" i="7" s="1"/>
  <c r="Q9" i="7"/>
  <c r="P9" i="7"/>
  <c r="P38" i="7" s="1"/>
  <c r="M9" i="7"/>
  <c r="L9" i="7"/>
  <c r="I9" i="7"/>
  <c r="H9" i="7"/>
  <c r="Y8" i="7"/>
  <c r="W8" i="7"/>
  <c r="X8" i="7" s="1"/>
  <c r="V8" i="7"/>
  <c r="V38" i="7" s="1"/>
  <c r="I8" i="7"/>
  <c r="H8" i="7"/>
  <c r="L125" i="6"/>
  <c r="K125" i="6"/>
  <c r="M125" i="6" s="1"/>
  <c r="J125" i="6"/>
  <c r="H125" i="6"/>
  <c r="G125" i="6"/>
  <c r="I125" i="6" s="1"/>
  <c r="F125" i="6"/>
  <c r="M124" i="6"/>
  <c r="I124" i="6"/>
  <c r="M123" i="6"/>
  <c r="I123" i="6"/>
  <c r="M122" i="6"/>
  <c r="I122" i="6"/>
  <c r="M121" i="6"/>
  <c r="I121" i="6"/>
  <c r="S100" i="6"/>
  <c r="K99" i="6"/>
  <c r="K43" i="2" s="1"/>
  <c r="K98" i="6"/>
  <c r="K42" i="2" s="1"/>
  <c r="S97" i="6"/>
  <c r="O97" i="6"/>
  <c r="K97" i="6"/>
  <c r="G97" i="6"/>
  <c r="S96" i="6"/>
  <c r="S40" i="2" s="1"/>
  <c r="AP12" i="2" s="1"/>
  <c r="O96" i="6"/>
  <c r="K96" i="6"/>
  <c r="K40" i="2" s="1"/>
  <c r="AH12" i="2" s="1"/>
  <c r="G96" i="6"/>
  <c r="S86" i="6"/>
  <c r="O85" i="6"/>
  <c r="N85" i="6"/>
  <c r="N99" i="6" s="1"/>
  <c r="K85" i="6"/>
  <c r="M85" i="6" s="1"/>
  <c r="M99" i="6" s="1"/>
  <c r="M43" i="2" s="1"/>
  <c r="J85" i="6"/>
  <c r="J99" i="6" s="1"/>
  <c r="G85" i="6"/>
  <c r="F85" i="6"/>
  <c r="F99" i="6" s="1"/>
  <c r="W84" i="6"/>
  <c r="Y84" i="6" s="1"/>
  <c r="V84" i="6"/>
  <c r="Q84" i="6"/>
  <c r="P84" i="6"/>
  <c r="I84" i="6"/>
  <c r="H84" i="6"/>
  <c r="W83" i="6"/>
  <c r="Y83" i="6" s="1"/>
  <c r="V83" i="6"/>
  <c r="Q83" i="6"/>
  <c r="P83" i="6"/>
  <c r="I83" i="6"/>
  <c r="H83" i="6"/>
  <c r="W82" i="6"/>
  <c r="Y82" i="6" s="1"/>
  <c r="V82" i="6"/>
  <c r="I82" i="6"/>
  <c r="H82" i="6"/>
  <c r="Y81" i="6"/>
  <c r="W81" i="6"/>
  <c r="X81" i="6" s="1"/>
  <c r="V81" i="6"/>
  <c r="I81" i="6"/>
  <c r="H81" i="6"/>
  <c r="W80" i="6"/>
  <c r="Y80" i="6" s="1"/>
  <c r="V80" i="6"/>
  <c r="X80" i="6" s="1"/>
  <c r="I80" i="6"/>
  <c r="H80" i="6"/>
  <c r="Y79" i="6"/>
  <c r="W79" i="6"/>
  <c r="X79" i="6" s="1"/>
  <c r="V79" i="6"/>
  <c r="I79" i="6"/>
  <c r="H79" i="6"/>
  <c r="W78" i="6"/>
  <c r="Y78" i="6" s="1"/>
  <c r="V78" i="6"/>
  <c r="Q78" i="6"/>
  <c r="P78" i="6"/>
  <c r="M78" i="6"/>
  <c r="L78" i="6"/>
  <c r="I78" i="6"/>
  <c r="H78" i="6"/>
  <c r="Y77" i="6"/>
  <c r="W77" i="6"/>
  <c r="X77" i="6" s="1"/>
  <c r="V77" i="6"/>
  <c r="Q77" i="6"/>
  <c r="P77" i="6"/>
  <c r="I77" i="6"/>
  <c r="H77" i="6"/>
  <c r="Y76" i="6"/>
  <c r="W76" i="6"/>
  <c r="X76" i="6" s="1"/>
  <c r="V76" i="6"/>
  <c r="Q76" i="6"/>
  <c r="P76" i="6"/>
  <c r="I76" i="6"/>
  <c r="H76" i="6"/>
  <c r="Y75" i="6"/>
  <c r="W75" i="6"/>
  <c r="X75" i="6" s="1"/>
  <c r="V75" i="6"/>
  <c r="Q75" i="6"/>
  <c r="P75" i="6"/>
  <c r="M75" i="6"/>
  <c r="L75" i="6"/>
  <c r="I75" i="6"/>
  <c r="H75" i="6"/>
  <c r="W74" i="6"/>
  <c r="Y74" i="6" s="1"/>
  <c r="V74" i="6"/>
  <c r="X74" i="6" s="1"/>
  <c r="I74" i="6"/>
  <c r="H74" i="6"/>
  <c r="Y73" i="6"/>
  <c r="W73" i="6"/>
  <c r="X73" i="6" s="1"/>
  <c r="V73" i="6"/>
  <c r="M73" i="6"/>
  <c r="L73" i="6"/>
  <c r="I73" i="6"/>
  <c r="H73" i="6"/>
  <c r="Y72" i="6"/>
  <c r="W72" i="6"/>
  <c r="X72" i="6" s="1"/>
  <c r="V72" i="6"/>
  <c r="I72" i="6"/>
  <c r="H72" i="6"/>
  <c r="W71" i="6"/>
  <c r="Y71" i="6" s="1"/>
  <c r="V71" i="6"/>
  <c r="V85" i="6" s="1"/>
  <c r="V99" i="6" s="1"/>
  <c r="Q71" i="6"/>
  <c r="P71" i="6"/>
  <c r="P85" i="6" s="1"/>
  <c r="P99" i="6" s="1"/>
  <c r="I71" i="6"/>
  <c r="H71" i="6"/>
  <c r="H85" i="6" s="1"/>
  <c r="H99" i="6" s="1"/>
  <c r="O70" i="6"/>
  <c r="N70" i="6"/>
  <c r="N98" i="6" s="1"/>
  <c r="K70" i="6"/>
  <c r="J70" i="6"/>
  <c r="J98" i="6" s="1"/>
  <c r="G70" i="6"/>
  <c r="F70" i="6"/>
  <c r="F98" i="6" s="1"/>
  <c r="W69" i="6"/>
  <c r="Y69" i="6" s="1"/>
  <c r="V69" i="6"/>
  <c r="Q69" i="6"/>
  <c r="P69" i="6"/>
  <c r="I69" i="6"/>
  <c r="H69" i="6"/>
  <c r="W68" i="6"/>
  <c r="Y68" i="6" s="1"/>
  <c r="V68" i="6"/>
  <c r="Q68" i="6"/>
  <c r="P68" i="6"/>
  <c r="I68" i="6"/>
  <c r="H68" i="6"/>
  <c r="W67" i="6"/>
  <c r="Y67" i="6" s="1"/>
  <c r="V67" i="6"/>
  <c r="Q67" i="6"/>
  <c r="P67" i="6"/>
  <c r="I67" i="6"/>
  <c r="H67" i="6"/>
  <c r="W66" i="6"/>
  <c r="Y66" i="6" s="1"/>
  <c r="V66" i="6"/>
  <c r="Q66" i="6"/>
  <c r="P66" i="6"/>
  <c r="I66" i="6"/>
  <c r="H66" i="6"/>
  <c r="W65" i="6"/>
  <c r="Y65" i="6" s="1"/>
  <c r="V65" i="6"/>
  <c r="I65" i="6"/>
  <c r="H65" i="6"/>
  <c r="Y64" i="6"/>
  <c r="W64" i="6"/>
  <c r="X64" i="6" s="1"/>
  <c r="V64" i="6"/>
  <c r="I64" i="6"/>
  <c r="H64" i="6"/>
  <c r="W63" i="6"/>
  <c r="Y63" i="6" s="1"/>
  <c r="V63" i="6"/>
  <c r="X63" i="6" s="1"/>
  <c r="Q63" i="6"/>
  <c r="P63" i="6"/>
  <c r="I63" i="6"/>
  <c r="H63" i="6"/>
  <c r="W62" i="6"/>
  <c r="Y62" i="6" s="1"/>
  <c r="V62" i="6"/>
  <c r="M62" i="6"/>
  <c r="L62" i="6"/>
  <c r="I62" i="6"/>
  <c r="H62" i="6"/>
  <c r="Y61" i="6"/>
  <c r="W61" i="6"/>
  <c r="V61" i="6"/>
  <c r="X61" i="6" s="1"/>
  <c r="I61" i="6"/>
  <c r="H61" i="6"/>
  <c r="W60" i="6"/>
  <c r="V60" i="6"/>
  <c r="I60" i="6"/>
  <c r="H60" i="6"/>
  <c r="Y59" i="6"/>
  <c r="W59" i="6"/>
  <c r="V59" i="6"/>
  <c r="X59" i="6" s="1"/>
  <c r="Q59" i="6"/>
  <c r="P59" i="6"/>
  <c r="I59" i="6"/>
  <c r="H59" i="6"/>
  <c r="W58" i="6"/>
  <c r="Y58" i="6" s="1"/>
  <c r="V58" i="6"/>
  <c r="I58" i="6"/>
  <c r="H58" i="6"/>
  <c r="Y57" i="6"/>
  <c r="W57" i="6"/>
  <c r="X57" i="6" s="1"/>
  <c r="V57" i="6"/>
  <c r="Q57" i="6"/>
  <c r="P57" i="6"/>
  <c r="P70" i="6" s="1"/>
  <c r="P98" i="6" s="1"/>
  <c r="I57" i="6"/>
  <c r="H57" i="6"/>
  <c r="W56" i="6"/>
  <c r="V56" i="6"/>
  <c r="M56" i="6"/>
  <c r="L56" i="6"/>
  <c r="I56" i="6"/>
  <c r="H56" i="6"/>
  <c r="Y55" i="6"/>
  <c r="W55" i="6"/>
  <c r="X55" i="6" s="1"/>
  <c r="V55" i="6"/>
  <c r="V70" i="6" s="1"/>
  <c r="V98" i="6" s="1"/>
  <c r="Q55" i="6"/>
  <c r="M55" i="6"/>
  <c r="L55" i="6"/>
  <c r="I55" i="6"/>
  <c r="H55" i="6"/>
  <c r="H70" i="6" s="1"/>
  <c r="H98" i="6" s="1"/>
  <c r="S54" i="6"/>
  <c r="R54" i="6"/>
  <c r="P54" i="6"/>
  <c r="P97" i="6" s="1"/>
  <c r="O54" i="6"/>
  <c r="N54" i="6"/>
  <c r="K54" i="6"/>
  <c r="J54" i="6"/>
  <c r="G54" i="6"/>
  <c r="F54" i="6"/>
  <c r="W53" i="6"/>
  <c r="V53" i="6"/>
  <c r="Y53" i="6" s="1"/>
  <c r="I53" i="6"/>
  <c r="H53" i="6"/>
  <c r="W52" i="6"/>
  <c r="Y52" i="6" s="1"/>
  <c r="V52" i="6"/>
  <c r="X52" i="6" s="1"/>
  <c r="Q52" i="6"/>
  <c r="P52" i="6"/>
  <c r="M52" i="6"/>
  <c r="L52" i="6"/>
  <c r="I52" i="6"/>
  <c r="H52" i="6"/>
  <c r="W51" i="6"/>
  <c r="V51" i="6"/>
  <c r="Y51" i="6" s="1"/>
  <c r="Q51" i="6"/>
  <c r="P51" i="6"/>
  <c r="M51" i="6"/>
  <c r="L51" i="6"/>
  <c r="L54" i="6" s="1"/>
  <c r="L97" i="6" s="1"/>
  <c r="L41" i="2" s="1"/>
  <c r="BC12" i="2" s="1"/>
  <c r="I51" i="6"/>
  <c r="H51" i="6"/>
  <c r="X50" i="6"/>
  <c r="W50" i="6"/>
  <c r="Y50" i="6" s="1"/>
  <c r="V50" i="6"/>
  <c r="Q50" i="6"/>
  <c r="P50" i="6"/>
  <c r="I50" i="6"/>
  <c r="H50" i="6"/>
  <c r="W49" i="6"/>
  <c r="V49" i="6"/>
  <c r="X49" i="6" s="1"/>
  <c r="M49" i="6"/>
  <c r="L49" i="6"/>
  <c r="I49" i="6"/>
  <c r="H49" i="6"/>
  <c r="W48" i="6"/>
  <c r="Y48" i="6" s="1"/>
  <c r="V48" i="6"/>
  <c r="X48" i="6" s="1"/>
  <c r="I48" i="6"/>
  <c r="H48" i="6"/>
  <c r="W47" i="6"/>
  <c r="V47" i="6"/>
  <c r="Y47" i="6" s="1"/>
  <c r="I47" i="6"/>
  <c r="H47" i="6"/>
  <c r="X46" i="6"/>
  <c r="W46" i="6"/>
  <c r="Y46" i="6" s="1"/>
  <c r="V46" i="6"/>
  <c r="U46" i="6"/>
  <c r="T46" i="6"/>
  <c r="Q46" i="6"/>
  <c r="P46" i="6"/>
  <c r="I46" i="6"/>
  <c r="H46" i="6"/>
  <c r="X45" i="6"/>
  <c r="W45" i="6"/>
  <c r="V45" i="6"/>
  <c r="Y45" i="6" s="1"/>
  <c r="M45" i="6"/>
  <c r="L45" i="6"/>
  <c r="I45" i="6"/>
  <c r="H45" i="6"/>
  <c r="X44" i="6"/>
  <c r="W44" i="6"/>
  <c r="V44" i="6"/>
  <c r="Y44" i="6" s="1"/>
  <c r="I44" i="6"/>
  <c r="H44" i="6"/>
  <c r="X43" i="6"/>
  <c r="W43" i="6"/>
  <c r="V43" i="6"/>
  <c r="I43" i="6"/>
  <c r="H43" i="6"/>
  <c r="W42" i="6"/>
  <c r="Y42" i="6" s="1"/>
  <c r="V42" i="6"/>
  <c r="X42" i="6" s="1"/>
  <c r="I42" i="6"/>
  <c r="H42" i="6"/>
  <c r="X41" i="6"/>
  <c r="W41" i="6"/>
  <c r="V41" i="6"/>
  <c r="I41" i="6"/>
  <c r="H41" i="6"/>
  <c r="X40" i="6"/>
  <c r="W40" i="6"/>
  <c r="Y40" i="6" s="1"/>
  <c r="V40" i="6"/>
  <c r="Q40" i="6"/>
  <c r="P40" i="6"/>
  <c r="I40" i="6"/>
  <c r="H40" i="6"/>
  <c r="X39" i="6"/>
  <c r="W39" i="6"/>
  <c r="V39" i="6"/>
  <c r="Q39" i="6"/>
  <c r="P39" i="6"/>
  <c r="I39" i="6"/>
  <c r="H39" i="6"/>
  <c r="T38" i="6"/>
  <c r="S38" i="6"/>
  <c r="U38" i="6" s="1"/>
  <c r="U96" i="6" s="1"/>
  <c r="R38" i="6"/>
  <c r="O38" i="6"/>
  <c r="N38" i="6"/>
  <c r="K38" i="6"/>
  <c r="M38" i="6" s="1"/>
  <c r="M96" i="6" s="1"/>
  <c r="M40" i="2" s="1"/>
  <c r="AJ12" i="2" s="1"/>
  <c r="J38" i="6"/>
  <c r="L38" i="6" s="1"/>
  <c r="H38" i="6"/>
  <c r="G38" i="6"/>
  <c r="F38" i="6"/>
  <c r="X37" i="6"/>
  <c r="W37" i="6"/>
  <c r="Y37" i="6" s="1"/>
  <c r="V37" i="6"/>
  <c r="I37" i="6"/>
  <c r="H37" i="6"/>
  <c r="X36" i="6"/>
  <c r="W36" i="6"/>
  <c r="V36" i="6"/>
  <c r="Y36" i="6" s="1"/>
  <c r="Q36" i="6"/>
  <c r="P36" i="6"/>
  <c r="I36" i="6"/>
  <c r="H36" i="6"/>
  <c r="X35" i="6"/>
  <c r="W35" i="6"/>
  <c r="V35" i="6"/>
  <c r="Y35" i="6" s="1"/>
  <c r="I35" i="6"/>
  <c r="H35" i="6"/>
  <c r="X34" i="6"/>
  <c r="W34" i="6"/>
  <c r="V34" i="6"/>
  <c r="Q34" i="6"/>
  <c r="P34" i="6"/>
  <c r="I34" i="6"/>
  <c r="H34" i="6"/>
  <c r="X33" i="6"/>
  <c r="W33" i="6"/>
  <c r="Y33" i="6" s="1"/>
  <c r="V33" i="6"/>
  <c r="M33" i="6"/>
  <c r="L33" i="6"/>
  <c r="I33" i="6"/>
  <c r="H33" i="6"/>
  <c r="W32" i="6"/>
  <c r="V32" i="6"/>
  <c r="X32" i="6" s="1"/>
  <c r="M32" i="6"/>
  <c r="L32" i="6"/>
  <c r="I32" i="6"/>
  <c r="H32" i="6"/>
  <c r="W31" i="6"/>
  <c r="Y31" i="6" s="1"/>
  <c r="V31" i="6"/>
  <c r="X31" i="6" s="1"/>
  <c r="U31" i="6"/>
  <c r="T31" i="6"/>
  <c r="M31" i="6"/>
  <c r="L31" i="6"/>
  <c r="I31" i="6"/>
  <c r="H31" i="6"/>
  <c r="W30" i="6"/>
  <c r="V30" i="6"/>
  <c r="Y30" i="6" s="1"/>
  <c r="I30" i="6"/>
  <c r="H30" i="6"/>
  <c r="X29" i="6"/>
  <c r="W29" i="6"/>
  <c r="Y29" i="6" s="1"/>
  <c r="V29" i="6"/>
  <c r="M29" i="6"/>
  <c r="L29" i="6"/>
  <c r="I29" i="6"/>
  <c r="H29" i="6"/>
  <c r="W28" i="6"/>
  <c r="V28" i="6"/>
  <c r="X28" i="6" s="1"/>
  <c r="M28" i="6"/>
  <c r="L28" i="6"/>
  <c r="X27" i="6"/>
  <c r="W27" i="6"/>
  <c r="V27" i="6"/>
  <c r="Y27" i="6" s="1"/>
  <c r="I27" i="6"/>
  <c r="H27" i="6"/>
  <c r="X26" i="6"/>
  <c r="W26" i="6"/>
  <c r="V26" i="6"/>
  <c r="Q26" i="6"/>
  <c r="P26" i="6"/>
  <c r="I26" i="6"/>
  <c r="H26" i="6"/>
  <c r="X25" i="6"/>
  <c r="W25" i="6"/>
  <c r="Y25" i="6" s="1"/>
  <c r="V25" i="6"/>
  <c r="I25" i="6"/>
  <c r="H25" i="6"/>
  <c r="X24" i="6"/>
  <c r="W24" i="6"/>
  <c r="V24" i="6"/>
  <c r="Y24" i="6" s="1"/>
  <c r="Q24" i="6"/>
  <c r="P24" i="6"/>
  <c r="I24" i="6"/>
  <c r="H24" i="6"/>
  <c r="X23" i="6"/>
  <c r="W23" i="6"/>
  <c r="V23" i="6"/>
  <c r="Y23" i="6" s="1"/>
  <c r="Q23" i="6"/>
  <c r="P23" i="6"/>
  <c r="I23" i="6"/>
  <c r="H23" i="6"/>
  <c r="W22" i="6"/>
  <c r="V22" i="6"/>
  <c r="Y22" i="6" s="1"/>
  <c r="I22" i="6"/>
  <c r="H22" i="6"/>
  <c r="X21" i="6"/>
  <c r="W21" i="6"/>
  <c r="Y21" i="6" s="1"/>
  <c r="V21" i="6"/>
  <c r="I21" i="6"/>
  <c r="H21" i="6"/>
  <c r="X20" i="6"/>
  <c r="W20" i="6"/>
  <c r="V20" i="6"/>
  <c r="Y20" i="6" s="1"/>
  <c r="I20" i="6"/>
  <c r="H20" i="6"/>
  <c r="W19" i="6"/>
  <c r="Y19" i="6" s="1"/>
  <c r="V19" i="6"/>
  <c r="X19" i="6" s="1"/>
  <c r="Q19" i="6"/>
  <c r="P19" i="6"/>
  <c r="X18" i="6"/>
  <c r="W18" i="6"/>
  <c r="V18" i="6"/>
  <c r="Y18" i="6" s="1"/>
  <c r="Q18" i="6"/>
  <c r="P18" i="6"/>
  <c r="P38" i="6" s="1"/>
  <c r="I18" i="6"/>
  <c r="H18" i="6"/>
  <c r="W17" i="6"/>
  <c r="V17" i="6"/>
  <c r="Y17" i="6" s="1"/>
  <c r="I17" i="6"/>
  <c r="H17" i="6"/>
  <c r="X16" i="6"/>
  <c r="W16" i="6"/>
  <c r="V16" i="6"/>
  <c r="I16" i="6"/>
  <c r="H16" i="6"/>
  <c r="X15" i="6"/>
  <c r="W15" i="6"/>
  <c r="V15" i="6"/>
  <c r="Y15" i="6" s="1"/>
  <c r="I15" i="6"/>
  <c r="H15" i="6"/>
  <c r="W14" i="6"/>
  <c r="V14" i="6"/>
  <c r="X14" i="6" s="1"/>
  <c r="M14" i="6"/>
  <c r="L14" i="6"/>
  <c r="I14" i="6"/>
  <c r="H14" i="6"/>
  <c r="X13" i="6"/>
  <c r="W13" i="6"/>
  <c r="Y13" i="6" s="1"/>
  <c r="V13" i="6"/>
  <c r="Q13" i="6"/>
  <c r="P13" i="6"/>
  <c r="I13" i="6"/>
  <c r="H13" i="6"/>
  <c r="X12" i="6"/>
  <c r="W12" i="6"/>
  <c r="V12" i="6"/>
  <c r="I12" i="6"/>
  <c r="H12" i="6"/>
  <c r="X11" i="6"/>
  <c r="W11" i="6"/>
  <c r="V11" i="6"/>
  <c r="Y11" i="6" s="1"/>
  <c r="Q11" i="6"/>
  <c r="P11" i="6"/>
  <c r="W10" i="6"/>
  <c r="V10" i="6"/>
  <c r="X10" i="6" s="1"/>
  <c r="M10" i="6"/>
  <c r="L10" i="6"/>
  <c r="I10" i="6"/>
  <c r="H10" i="6"/>
  <c r="X9" i="6"/>
  <c r="W9" i="6"/>
  <c r="Y9" i="6" s="1"/>
  <c r="V9" i="6"/>
  <c r="Q9" i="6"/>
  <c r="P9" i="6"/>
  <c r="M9" i="6"/>
  <c r="L9" i="6"/>
  <c r="I9" i="6"/>
  <c r="H9" i="6"/>
  <c r="W8" i="6"/>
  <c r="W38" i="6" s="1"/>
  <c r="V8" i="6"/>
  <c r="Y8" i="6" s="1"/>
  <c r="I8" i="6"/>
  <c r="H8" i="6"/>
  <c r="L125" i="5"/>
  <c r="K125" i="5"/>
  <c r="M125" i="5" s="1"/>
  <c r="J125" i="5"/>
  <c r="H125" i="5"/>
  <c r="G125" i="5"/>
  <c r="F125" i="5"/>
  <c r="M124" i="5"/>
  <c r="I124" i="5"/>
  <c r="M123" i="5"/>
  <c r="I123" i="5"/>
  <c r="M122" i="5"/>
  <c r="I122" i="5"/>
  <c r="M121" i="5"/>
  <c r="I121" i="5"/>
  <c r="R100" i="5"/>
  <c r="N99" i="5"/>
  <c r="F99" i="5"/>
  <c r="J98" i="5"/>
  <c r="R97" i="5"/>
  <c r="N97" i="5"/>
  <c r="J97" i="5"/>
  <c r="F97" i="5"/>
  <c r="R96" i="5"/>
  <c r="N96" i="5"/>
  <c r="J96" i="5"/>
  <c r="F96" i="5"/>
  <c r="R86" i="5"/>
  <c r="N86" i="5"/>
  <c r="I114" i="5" s="1"/>
  <c r="O85" i="5"/>
  <c r="Q85" i="5" s="1"/>
  <c r="Q99" i="5" s="1"/>
  <c r="Q33" i="2" s="1"/>
  <c r="N85" i="5"/>
  <c r="K85" i="5"/>
  <c r="J85" i="5"/>
  <c r="J86" i="5" s="1"/>
  <c r="J100" i="5" s="1"/>
  <c r="J34" i="2" s="1"/>
  <c r="G85" i="5"/>
  <c r="I85" i="5" s="1"/>
  <c r="I99" i="5" s="1"/>
  <c r="F85" i="5"/>
  <c r="X84" i="5"/>
  <c r="W84" i="5"/>
  <c r="V84" i="5"/>
  <c r="Q84" i="5"/>
  <c r="P84" i="5"/>
  <c r="I84" i="5"/>
  <c r="H84" i="5"/>
  <c r="X83" i="5"/>
  <c r="W83" i="5"/>
  <c r="Y83" i="5" s="1"/>
  <c r="V83" i="5"/>
  <c r="Q83" i="5"/>
  <c r="P83" i="5"/>
  <c r="I83" i="5"/>
  <c r="H83" i="5"/>
  <c r="W82" i="5"/>
  <c r="V82" i="5"/>
  <c r="X82" i="5" s="1"/>
  <c r="I82" i="5"/>
  <c r="H82" i="5"/>
  <c r="X81" i="5"/>
  <c r="W81" i="5"/>
  <c r="V81" i="5"/>
  <c r="Y81" i="5" s="1"/>
  <c r="I81" i="5"/>
  <c r="H81" i="5"/>
  <c r="X80" i="5"/>
  <c r="W80" i="5"/>
  <c r="V80" i="5"/>
  <c r="I80" i="5"/>
  <c r="H80" i="5"/>
  <c r="W79" i="5"/>
  <c r="V79" i="5"/>
  <c r="Y79" i="5" s="1"/>
  <c r="I79" i="5"/>
  <c r="H79" i="5"/>
  <c r="X78" i="5"/>
  <c r="W78" i="5"/>
  <c r="V78" i="5"/>
  <c r="Q78" i="5"/>
  <c r="P78" i="5"/>
  <c r="M78" i="5"/>
  <c r="L78" i="5"/>
  <c r="I78" i="5"/>
  <c r="H78" i="5"/>
  <c r="X77" i="5"/>
  <c r="W77" i="5"/>
  <c r="V77" i="5"/>
  <c r="Y77" i="5" s="1"/>
  <c r="Q77" i="5"/>
  <c r="P77" i="5"/>
  <c r="I77" i="5"/>
  <c r="H77" i="5"/>
  <c r="X76" i="5"/>
  <c r="W76" i="5"/>
  <c r="V76" i="5"/>
  <c r="Y76" i="5" s="1"/>
  <c r="Q76" i="5"/>
  <c r="P76" i="5"/>
  <c r="I76" i="5"/>
  <c r="H76" i="5"/>
  <c r="W75" i="5"/>
  <c r="V75" i="5"/>
  <c r="Y75" i="5" s="1"/>
  <c r="Q75" i="5"/>
  <c r="P75" i="5"/>
  <c r="M75" i="5"/>
  <c r="L75" i="5"/>
  <c r="I75" i="5"/>
  <c r="H75" i="5"/>
  <c r="X74" i="5"/>
  <c r="W74" i="5"/>
  <c r="V74" i="5"/>
  <c r="I74" i="5"/>
  <c r="H74" i="5"/>
  <c r="X73" i="5"/>
  <c r="W73" i="5"/>
  <c r="V73" i="5"/>
  <c r="Y73" i="5" s="1"/>
  <c r="M73" i="5"/>
  <c r="L73" i="5"/>
  <c r="I73" i="5"/>
  <c r="H73" i="5"/>
  <c r="X72" i="5"/>
  <c r="W72" i="5"/>
  <c r="V72" i="5"/>
  <c r="Y72" i="5" s="1"/>
  <c r="I72" i="5"/>
  <c r="H72" i="5"/>
  <c r="X71" i="5"/>
  <c r="W71" i="5"/>
  <c r="Y71" i="5" s="1"/>
  <c r="V71" i="5"/>
  <c r="Q71" i="5"/>
  <c r="P71" i="5"/>
  <c r="P85" i="5" s="1"/>
  <c r="P99" i="5" s="1"/>
  <c r="I71" i="5"/>
  <c r="H71" i="5"/>
  <c r="P70" i="5"/>
  <c r="P98" i="5" s="1"/>
  <c r="O70" i="5"/>
  <c r="N70" i="5"/>
  <c r="N98" i="5" s="1"/>
  <c r="N32" i="2" s="1"/>
  <c r="L70" i="5"/>
  <c r="L98" i="5" s="1"/>
  <c r="K70" i="5"/>
  <c r="M70" i="5" s="1"/>
  <c r="M98" i="5" s="1"/>
  <c r="M32" i="2" s="1"/>
  <c r="J70" i="5"/>
  <c r="G70" i="5"/>
  <c r="F70" i="5"/>
  <c r="F86" i="5" s="1"/>
  <c r="W69" i="5"/>
  <c r="Y69" i="5" s="1"/>
  <c r="V69" i="5"/>
  <c r="X69" i="5" s="1"/>
  <c r="Q69" i="5"/>
  <c r="P69" i="5"/>
  <c r="I69" i="5"/>
  <c r="H69" i="5"/>
  <c r="X68" i="5"/>
  <c r="W68" i="5"/>
  <c r="V68" i="5"/>
  <c r="Q68" i="5"/>
  <c r="P68" i="5"/>
  <c r="I68" i="5"/>
  <c r="H68" i="5"/>
  <c r="X67" i="5"/>
  <c r="W67" i="5"/>
  <c r="Y67" i="5" s="1"/>
  <c r="V67" i="5"/>
  <c r="Q67" i="5"/>
  <c r="P67" i="5"/>
  <c r="I67" i="5"/>
  <c r="H67" i="5"/>
  <c r="W66" i="5"/>
  <c r="V66" i="5"/>
  <c r="X66" i="5" s="1"/>
  <c r="Q66" i="5"/>
  <c r="P66" i="5"/>
  <c r="I66" i="5"/>
  <c r="H66" i="5"/>
  <c r="W65" i="5"/>
  <c r="Y65" i="5" s="1"/>
  <c r="V65" i="5"/>
  <c r="X65" i="5" s="1"/>
  <c r="I65" i="5"/>
  <c r="H65" i="5"/>
  <c r="X64" i="5"/>
  <c r="W64" i="5"/>
  <c r="V64" i="5"/>
  <c r="Y64" i="5" s="1"/>
  <c r="I64" i="5"/>
  <c r="H64" i="5"/>
  <c r="X63" i="5"/>
  <c r="W63" i="5"/>
  <c r="Y63" i="5" s="1"/>
  <c r="V63" i="5"/>
  <c r="Q63" i="5"/>
  <c r="P63" i="5"/>
  <c r="I63" i="5"/>
  <c r="H63" i="5"/>
  <c r="X62" i="5"/>
  <c r="W62" i="5"/>
  <c r="V62" i="5"/>
  <c r="M62" i="5"/>
  <c r="L62" i="5"/>
  <c r="I62" i="5"/>
  <c r="H62" i="5"/>
  <c r="H70" i="5" s="1"/>
  <c r="H98" i="5" s="1"/>
  <c r="H32" i="2" s="1"/>
  <c r="W61" i="5"/>
  <c r="Y61" i="5" s="1"/>
  <c r="V61" i="5"/>
  <c r="X61" i="5" s="1"/>
  <c r="I61" i="5"/>
  <c r="H61" i="5"/>
  <c r="X60" i="5"/>
  <c r="W60" i="5"/>
  <c r="V60" i="5"/>
  <c r="Y60" i="5" s="1"/>
  <c r="I60" i="5"/>
  <c r="H60" i="5"/>
  <c r="X59" i="5"/>
  <c r="W59" i="5"/>
  <c r="Y59" i="5" s="1"/>
  <c r="V59" i="5"/>
  <c r="Q59" i="5"/>
  <c r="P59" i="5"/>
  <c r="I59" i="5"/>
  <c r="H59" i="5"/>
  <c r="X58" i="5"/>
  <c r="W58" i="5"/>
  <c r="V58" i="5"/>
  <c r="I58" i="5"/>
  <c r="H58" i="5"/>
  <c r="X57" i="5"/>
  <c r="W57" i="5"/>
  <c r="V57" i="5"/>
  <c r="Y57" i="5" s="1"/>
  <c r="Q57" i="5"/>
  <c r="P57" i="5"/>
  <c r="I57" i="5"/>
  <c r="H57" i="5"/>
  <c r="X56" i="5"/>
  <c r="W56" i="5"/>
  <c r="V56" i="5"/>
  <c r="Y56" i="5" s="1"/>
  <c r="M56" i="5"/>
  <c r="L56" i="5"/>
  <c r="I56" i="5"/>
  <c r="H56" i="5"/>
  <c r="W55" i="5"/>
  <c r="W70" i="5" s="1"/>
  <c r="V55" i="5"/>
  <c r="Y55" i="5" s="1"/>
  <c r="Q55" i="5"/>
  <c r="M55" i="5"/>
  <c r="L55" i="5"/>
  <c r="I55" i="5"/>
  <c r="H55" i="5"/>
  <c r="S54" i="5"/>
  <c r="R54" i="5"/>
  <c r="Q54" i="5"/>
  <c r="Q97" i="5" s="1"/>
  <c r="Q31" i="2" s="1"/>
  <c r="BH11" i="2" s="1"/>
  <c r="O54" i="5"/>
  <c r="O97" i="5" s="1"/>
  <c r="N54" i="5"/>
  <c r="P54" i="5" s="1"/>
  <c r="P97" i="5" s="1"/>
  <c r="K54" i="5"/>
  <c r="J54" i="5"/>
  <c r="I54" i="5"/>
  <c r="I97" i="5" s="1"/>
  <c r="G54" i="5"/>
  <c r="G97" i="5" s="1"/>
  <c r="F54" i="5"/>
  <c r="W53" i="5"/>
  <c r="Y53" i="5" s="1"/>
  <c r="V53" i="5"/>
  <c r="I53" i="5"/>
  <c r="H53" i="5"/>
  <c r="Y52" i="5"/>
  <c r="W52" i="5"/>
  <c r="X52" i="5" s="1"/>
  <c r="V52" i="5"/>
  <c r="Q52" i="5"/>
  <c r="P52" i="5"/>
  <c r="M52" i="5"/>
  <c r="L52" i="5"/>
  <c r="I52" i="5"/>
  <c r="H52" i="5"/>
  <c r="W51" i="5"/>
  <c r="Y51" i="5" s="1"/>
  <c r="V51" i="5"/>
  <c r="Q51" i="5"/>
  <c r="P51" i="5"/>
  <c r="M51" i="5"/>
  <c r="L51" i="5"/>
  <c r="I51" i="5"/>
  <c r="H51" i="5"/>
  <c r="Y50" i="5"/>
  <c r="W50" i="5"/>
  <c r="X50" i="5" s="1"/>
  <c r="V50" i="5"/>
  <c r="Q50" i="5"/>
  <c r="P50" i="5"/>
  <c r="I50" i="5"/>
  <c r="H50" i="5"/>
  <c r="W49" i="5"/>
  <c r="V49" i="5"/>
  <c r="M49" i="5"/>
  <c r="L49" i="5"/>
  <c r="I49" i="5"/>
  <c r="H49" i="5"/>
  <c r="Y48" i="5"/>
  <c r="W48" i="5"/>
  <c r="X48" i="5" s="1"/>
  <c r="V48" i="5"/>
  <c r="I48" i="5"/>
  <c r="H48" i="5"/>
  <c r="W47" i="5"/>
  <c r="Y47" i="5" s="1"/>
  <c r="V47" i="5"/>
  <c r="I47" i="5"/>
  <c r="H47" i="5"/>
  <c r="Y46" i="5"/>
  <c r="W46" i="5"/>
  <c r="X46" i="5" s="1"/>
  <c r="V46" i="5"/>
  <c r="U46" i="5"/>
  <c r="T46" i="5"/>
  <c r="Q46" i="5"/>
  <c r="P46" i="5"/>
  <c r="I46" i="5"/>
  <c r="H46" i="5"/>
  <c r="W45" i="5"/>
  <c r="Y45" i="5" s="1"/>
  <c r="V45" i="5"/>
  <c r="M45" i="5"/>
  <c r="L45" i="5"/>
  <c r="L54" i="5" s="1"/>
  <c r="L97" i="5" s="1"/>
  <c r="I45" i="5"/>
  <c r="H45" i="5"/>
  <c r="Y44" i="5"/>
  <c r="W44" i="5"/>
  <c r="V44" i="5"/>
  <c r="X44" i="5" s="1"/>
  <c r="I44" i="5"/>
  <c r="H44" i="5"/>
  <c r="W43" i="5"/>
  <c r="V43" i="5"/>
  <c r="I43" i="5"/>
  <c r="H43" i="5"/>
  <c r="Y42" i="5"/>
  <c r="W42" i="5"/>
  <c r="V42" i="5"/>
  <c r="X42" i="5" s="1"/>
  <c r="I42" i="5"/>
  <c r="H42" i="5"/>
  <c r="W41" i="5"/>
  <c r="V41" i="5"/>
  <c r="I41" i="5"/>
  <c r="H41" i="5"/>
  <c r="Y40" i="5"/>
  <c r="W40" i="5"/>
  <c r="V40" i="5"/>
  <c r="X40" i="5" s="1"/>
  <c r="Q40" i="5"/>
  <c r="P40" i="5"/>
  <c r="I40" i="5"/>
  <c r="H40" i="5"/>
  <c r="W39" i="5"/>
  <c r="Y39" i="5" s="1"/>
  <c r="V39" i="5"/>
  <c r="Q39" i="5"/>
  <c r="P39" i="5"/>
  <c r="I39" i="5"/>
  <c r="H39" i="5"/>
  <c r="H54" i="5" s="1"/>
  <c r="H97" i="5" s="1"/>
  <c r="U38" i="5"/>
  <c r="U96" i="5" s="1"/>
  <c r="U30" i="2" s="1"/>
  <c r="AR11" i="2" s="1"/>
  <c r="S38" i="5"/>
  <c r="R38" i="5"/>
  <c r="O38" i="5"/>
  <c r="N38" i="5"/>
  <c r="M38" i="5"/>
  <c r="M96" i="5" s="1"/>
  <c r="K38" i="5"/>
  <c r="J38" i="5"/>
  <c r="L38" i="5" s="1"/>
  <c r="G38" i="5"/>
  <c r="F38" i="5"/>
  <c r="Y37" i="5"/>
  <c r="W37" i="5"/>
  <c r="V37" i="5"/>
  <c r="X37" i="5" s="1"/>
  <c r="I37" i="5"/>
  <c r="H37" i="5"/>
  <c r="W36" i="5"/>
  <c r="V36" i="5"/>
  <c r="Q36" i="5"/>
  <c r="P36" i="5"/>
  <c r="I36" i="5"/>
  <c r="H36" i="5"/>
  <c r="Y35" i="5"/>
  <c r="W35" i="5"/>
  <c r="X35" i="5" s="1"/>
  <c r="V35" i="5"/>
  <c r="I35" i="5"/>
  <c r="H35" i="5"/>
  <c r="W34" i="5"/>
  <c r="Y34" i="5" s="1"/>
  <c r="V34" i="5"/>
  <c r="Q34" i="5"/>
  <c r="P34" i="5"/>
  <c r="I34" i="5"/>
  <c r="H34" i="5"/>
  <c r="W33" i="5"/>
  <c r="V33" i="5"/>
  <c r="X33" i="5" s="1"/>
  <c r="M33" i="5"/>
  <c r="L33" i="5"/>
  <c r="I33" i="5"/>
  <c r="H33" i="5"/>
  <c r="W32" i="5"/>
  <c r="Y32" i="5" s="1"/>
  <c r="V32" i="5"/>
  <c r="M32" i="5"/>
  <c r="L32" i="5"/>
  <c r="I32" i="5"/>
  <c r="H32" i="5"/>
  <c r="Y31" i="5"/>
  <c r="W31" i="5"/>
  <c r="V31" i="5"/>
  <c r="X31" i="5" s="1"/>
  <c r="U31" i="5"/>
  <c r="T31" i="5"/>
  <c r="T38" i="5" s="1"/>
  <c r="M31" i="5"/>
  <c r="L31" i="5"/>
  <c r="I31" i="5"/>
  <c r="H31" i="5"/>
  <c r="X30" i="5"/>
  <c r="W30" i="5"/>
  <c r="Y30" i="5" s="1"/>
  <c r="V30" i="5"/>
  <c r="I30" i="5"/>
  <c r="H30" i="5"/>
  <c r="W29" i="5"/>
  <c r="Y29" i="5" s="1"/>
  <c r="V29" i="5"/>
  <c r="M29" i="5"/>
  <c r="L29" i="5"/>
  <c r="I29" i="5"/>
  <c r="H29" i="5"/>
  <c r="Y28" i="5"/>
  <c r="W28" i="5"/>
  <c r="V28" i="5"/>
  <c r="X28" i="5" s="1"/>
  <c r="M28" i="5"/>
  <c r="L28" i="5"/>
  <c r="X27" i="5"/>
  <c r="W27" i="5"/>
  <c r="V27" i="5"/>
  <c r="Y27" i="5" s="1"/>
  <c r="I27" i="5"/>
  <c r="H27" i="5"/>
  <c r="W26" i="5"/>
  <c r="Y26" i="5" s="1"/>
  <c r="V26" i="5"/>
  <c r="X26" i="5" s="1"/>
  <c r="Q26" i="5"/>
  <c r="P26" i="5"/>
  <c r="I26" i="5"/>
  <c r="H26" i="5"/>
  <c r="X25" i="5"/>
  <c r="W25" i="5"/>
  <c r="V25" i="5"/>
  <c r="I25" i="5"/>
  <c r="H25" i="5"/>
  <c r="W24" i="5"/>
  <c r="V24" i="5"/>
  <c r="Y24" i="5" s="1"/>
  <c r="Q24" i="5"/>
  <c r="P24" i="5"/>
  <c r="I24" i="5"/>
  <c r="H24" i="5"/>
  <c r="X23" i="5"/>
  <c r="W23" i="5"/>
  <c r="V23" i="5"/>
  <c r="Y23" i="5" s="1"/>
  <c r="Q23" i="5"/>
  <c r="P23" i="5"/>
  <c r="I23" i="5"/>
  <c r="H23" i="5"/>
  <c r="X22" i="5"/>
  <c r="W22" i="5"/>
  <c r="V22" i="5"/>
  <c r="Y22" i="5" s="1"/>
  <c r="I22" i="5"/>
  <c r="H22" i="5"/>
  <c r="X21" i="5"/>
  <c r="W21" i="5"/>
  <c r="V21" i="5"/>
  <c r="I21" i="5"/>
  <c r="H21" i="5"/>
  <c r="W20" i="5"/>
  <c r="V20" i="5"/>
  <c r="Y20" i="5" s="1"/>
  <c r="I20" i="5"/>
  <c r="H20" i="5"/>
  <c r="W19" i="5"/>
  <c r="V19" i="5"/>
  <c r="X19" i="5" s="1"/>
  <c r="Q19" i="5"/>
  <c r="P19" i="5"/>
  <c r="X18" i="5"/>
  <c r="W18" i="5"/>
  <c r="V18" i="5"/>
  <c r="Y18" i="5" s="1"/>
  <c r="Q18" i="5"/>
  <c r="P18" i="5"/>
  <c r="I18" i="5"/>
  <c r="H18" i="5"/>
  <c r="W17" i="5"/>
  <c r="V17" i="5"/>
  <c r="Y17" i="5" s="1"/>
  <c r="I17" i="5"/>
  <c r="H17" i="5"/>
  <c r="X16" i="5"/>
  <c r="W16" i="5"/>
  <c r="Y16" i="5" s="1"/>
  <c r="V16" i="5"/>
  <c r="I16" i="5"/>
  <c r="H16" i="5"/>
  <c r="X15" i="5"/>
  <c r="W15" i="5"/>
  <c r="V15" i="5"/>
  <c r="Y15" i="5" s="1"/>
  <c r="I15" i="5"/>
  <c r="H15" i="5"/>
  <c r="W14" i="5"/>
  <c r="Y14" i="5" s="1"/>
  <c r="V14" i="5"/>
  <c r="X14" i="5" s="1"/>
  <c r="M14" i="5"/>
  <c r="L14" i="5"/>
  <c r="I14" i="5"/>
  <c r="H14" i="5"/>
  <c r="X13" i="5"/>
  <c r="W13" i="5"/>
  <c r="V13" i="5"/>
  <c r="Q13" i="5"/>
  <c r="P13" i="5"/>
  <c r="I13" i="5"/>
  <c r="H13" i="5"/>
  <c r="X12" i="5"/>
  <c r="W12" i="5"/>
  <c r="Y12" i="5" s="1"/>
  <c r="V12" i="5"/>
  <c r="I12" i="5"/>
  <c r="H12" i="5"/>
  <c r="X11" i="5"/>
  <c r="W11" i="5"/>
  <c r="V11" i="5"/>
  <c r="Y11" i="5" s="1"/>
  <c r="Q11" i="5"/>
  <c r="P11" i="5"/>
  <c r="W10" i="5"/>
  <c r="Y10" i="5" s="1"/>
  <c r="V10" i="5"/>
  <c r="X10" i="5" s="1"/>
  <c r="M10" i="5"/>
  <c r="L10" i="5"/>
  <c r="I10" i="5"/>
  <c r="H10" i="5"/>
  <c r="X9" i="5"/>
  <c r="W9" i="5"/>
  <c r="V9" i="5"/>
  <c r="Q9" i="5"/>
  <c r="P9" i="5"/>
  <c r="P38" i="5" s="1"/>
  <c r="M9" i="5"/>
  <c r="L9" i="5"/>
  <c r="I9" i="5"/>
  <c r="H9" i="5"/>
  <c r="W8" i="5"/>
  <c r="V8" i="5"/>
  <c r="I8" i="5"/>
  <c r="H8" i="5"/>
  <c r="L125" i="4"/>
  <c r="K125" i="4"/>
  <c r="J125" i="4"/>
  <c r="H125" i="4"/>
  <c r="G125" i="4"/>
  <c r="I125" i="4" s="1"/>
  <c r="F125" i="4"/>
  <c r="M124" i="4"/>
  <c r="I124" i="4"/>
  <c r="M123" i="4"/>
  <c r="I123" i="4"/>
  <c r="M122" i="4"/>
  <c r="I122" i="4"/>
  <c r="M121" i="4"/>
  <c r="I121" i="4"/>
  <c r="L99" i="4"/>
  <c r="R97" i="4"/>
  <c r="N97" i="4"/>
  <c r="J97" i="4"/>
  <c r="F97" i="4"/>
  <c r="T96" i="4"/>
  <c r="R96" i="4"/>
  <c r="P96" i="4"/>
  <c r="N96" i="4"/>
  <c r="J96" i="4"/>
  <c r="F96" i="4"/>
  <c r="R86" i="4"/>
  <c r="R100" i="4" s="1"/>
  <c r="R24" i="2" s="1"/>
  <c r="O85" i="4"/>
  <c r="O99" i="4" s="1"/>
  <c r="N85" i="4"/>
  <c r="N99" i="4" s="1"/>
  <c r="N23" i="2" s="1"/>
  <c r="L85" i="4"/>
  <c r="K85" i="4"/>
  <c r="K99" i="4" s="1"/>
  <c r="K23" i="2" s="1"/>
  <c r="J85" i="4"/>
  <c r="J99" i="4" s="1"/>
  <c r="J23" i="2" s="1"/>
  <c r="G85" i="4"/>
  <c r="G99" i="4" s="1"/>
  <c r="F85" i="4"/>
  <c r="F99" i="4" s="1"/>
  <c r="F23" i="2" s="1"/>
  <c r="W84" i="4"/>
  <c r="Y84" i="4" s="1"/>
  <c r="V84" i="4"/>
  <c r="X84" i="4" s="1"/>
  <c r="Q84" i="4"/>
  <c r="P84" i="4"/>
  <c r="I84" i="4"/>
  <c r="H84" i="4"/>
  <c r="X83" i="4"/>
  <c r="W83" i="4"/>
  <c r="V83" i="4"/>
  <c r="Q83" i="4"/>
  <c r="P83" i="4"/>
  <c r="I83" i="4"/>
  <c r="H83" i="4"/>
  <c r="X82" i="4"/>
  <c r="W82" i="4"/>
  <c r="Y82" i="4" s="1"/>
  <c r="V82" i="4"/>
  <c r="I82" i="4"/>
  <c r="H82" i="4"/>
  <c r="X81" i="4"/>
  <c r="W81" i="4"/>
  <c r="V81" i="4"/>
  <c r="Y81" i="4" s="1"/>
  <c r="I81" i="4"/>
  <c r="H81" i="4"/>
  <c r="W80" i="4"/>
  <c r="Y80" i="4" s="1"/>
  <c r="V80" i="4"/>
  <c r="X80" i="4" s="1"/>
  <c r="I80" i="4"/>
  <c r="H80" i="4"/>
  <c r="W79" i="4"/>
  <c r="V79" i="4"/>
  <c r="Y79" i="4" s="1"/>
  <c r="I79" i="4"/>
  <c r="H79" i="4"/>
  <c r="X78" i="4"/>
  <c r="W78" i="4"/>
  <c r="Y78" i="4" s="1"/>
  <c r="V78" i="4"/>
  <c r="Q78" i="4"/>
  <c r="P78" i="4"/>
  <c r="M78" i="4"/>
  <c r="L78" i="4"/>
  <c r="I78" i="4"/>
  <c r="H78" i="4"/>
  <c r="X77" i="4"/>
  <c r="W77" i="4"/>
  <c r="V77" i="4"/>
  <c r="Y77" i="4" s="1"/>
  <c r="Q77" i="4"/>
  <c r="P77" i="4"/>
  <c r="I77" i="4"/>
  <c r="H77" i="4"/>
  <c r="X76" i="4"/>
  <c r="W76" i="4"/>
  <c r="V76" i="4"/>
  <c r="Y76" i="4" s="1"/>
  <c r="Q76" i="4"/>
  <c r="P76" i="4"/>
  <c r="I76" i="4"/>
  <c r="H76" i="4"/>
  <c r="W75" i="4"/>
  <c r="V75" i="4"/>
  <c r="Y75" i="4" s="1"/>
  <c r="Q75" i="4"/>
  <c r="P75" i="4"/>
  <c r="M75" i="4"/>
  <c r="L75" i="4"/>
  <c r="I75" i="4"/>
  <c r="H75" i="4"/>
  <c r="X74" i="4"/>
  <c r="W74" i="4"/>
  <c r="Y74" i="4" s="1"/>
  <c r="V74" i="4"/>
  <c r="I74" i="4"/>
  <c r="H74" i="4"/>
  <c r="X73" i="4"/>
  <c r="W73" i="4"/>
  <c r="V73" i="4"/>
  <c r="Y73" i="4" s="1"/>
  <c r="M73" i="4"/>
  <c r="L73" i="4"/>
  <c r="I73" i="4"/>
  <c r="H73" i="4"/>
  <c r="X72" i="4"/>
  <c r="W72" i="4"/>
  <c r="V72" i="4"/>
  <c r="Y72" i="4" s="1"/>
  <c r="I72" i="4"/>
  <c r="H72" i="4"/>
  <c r="X71" i="4"/>
  <c r="W71" i="4"/>
  <c r="W85" i="4" s="1"/>
  <c r="V71" i="4"/>
  <c r="V85" i="4" s="1"/>
  <c r="V99" i="4" s="1"/>
  <c r="V23" i="2" s="1"/>
  <c r="Q71" i="4"/>
  <c r="P71" i="4"/>
  <c r="P85" i="4" s="1"/>
  <c r="P99" i="4" s="1"/>
  <c r="P23" i="2" s="1"/>
  <c r="I71" i="4"/>
  <c r="H71" i="4"/>
  <c r="H85" i="4" s="1"/>
  <c r="H99" i="4" s="1"/>
  <c r="H23" i="2" s="1"/>
  <c r="O70" i="4"/>
  <c r="O98" i="4" s="1"/>
  <c r="O22" i="2" s="1"/>
  <c r="N70" i="4"/>
  <c r="N86" i="4" s="1"/>
  <c r="L70" i="4"/>
  <c r="L98" i="4" s="1"/>
  <c r="L22" i="2" s="1"/>
  <c r="K70" i="4"/>
  <c r="K98" i="4" s="1"/>
  <c r="J70" i="4"/>
  <c r="J98" i="4" s="1"/>
  <c r="J22" i="2" s="1"/>
  <c r="G70" i="4"/>
  <c r="G98" i="4" s="1"/>
  <c r="G22" i="2" s="1"/>
  <c r="F70" i="4"/>
  <c r="F86" i="4" s="1"/>
  <c r="W69" i="4"/>
  <c r="V69" i="4"/>
  <c r="X69" i="4" s="1"/>
  <c r="Q69" i="4"/>
  <c r="P69" i="4"/>
  <c r="I69" i="4"/>
  <c r="H69" i="4"/>
  <c r="W68" i="4"/>
  <c r="Y68" i="4" s="1"/>
  <c r="V68" i="4"/>
  <c r="X68" i="4" s="1"/>
  <c r="Q68" i="4"/>
  <c r="P68" i="4"/>
  <c r="I68" i="4"/>
  <c r="H68" i="4"/>
  <c r="X67" i="4"/>
  <c r="W67" i="4"/>
  <c r="V67" i="4"/>
  <c r="Q67" i="4"/>
  <c r="P67" i="4"/>
  <c r="I67" i="4"/>
  <c r="H67" i="4"/>
  <c r="X66" i="4"/>
  <c r="W66" i="4"/>
  <c r="Y66" i="4" s="1"/>
  <c r="V66" i="4"/>
  <c r="Q66" i="4"/>
  <c r="P66" i="4"/>
  <c r="I66" i="4"/>
  <c r="H66" i="4"/>
  <c r="W65" i="4"/>
  <c r="V65" i="4"/>
  <c r="X65" i="4" s="1"/>
  <c r="I65" i="4"/>
  <c r="H65" i="4"/>
  <c r="X64" i="4"/>
  <c r="W64" i="4"/>
  <c r="V64" i="4"/>
  <c r="Y64" i="4" s="1"/>
  <c r="I64" i="4"/>
  <c r="H64" i="4"/>
  <c r="X63" i="4"/>
  <c r="W63" i="4"/>
  <c r="V63" i="4"/>
  <c r="Q63" i="4"/>
  <c r="P63" i="4"/>
  <c r="I63" i="4"/>
  <c r="H63" i="4"/>
  <c r="X62" i="4"/>
  <c r="W62" i="4"/>
  <c r="Y62" i="4" s="1"/>
  <c r="V62" i="4"/>
  <c r="M62" i="4"/>
  <c r="L62" i="4"/>
  <c r="I62" i="4"/>
  <c r="H62" i="4"/>
  <c r="W61" i="4"/>
  <c r="V61" i="4"/>
  <c r="X61" i="4" s="1"/>
  <c r="I61" i="4"/>
  <c r="H61" i="4"/>
  <c r="X60" i="4"/>
  <c r="W60" i="4"/>
  <c r="V60" i="4"/>
  <c r="Y60" i="4" s="1"/>
  <c r="I60" i="4"/>
  <c r="H60" i="4"/>
  <c r="X59" i="4"/>
  <c r="W59" i="4"/>
  <c r="V59" i="4"/>
  <c r="Q59" i="4"/>
  <c r="P59" i="4"/>
  <c r="I59" i="4"/>
  <c r="H59" i="4"/>
  <c r="X58" i="4"/>
  <c r="W58" i="4"/>
  <c r="W70" i="4" s="1"/>
  <c r="V58" i="4"/>
  <c r="I58" i="4"/>
  <c r="H58" i="4"/>
  <c r="X57" i="4"/>
  <c r="W57" i="4"/>
  <c r="V57" i="4"/>
  <c r="Y57" i="4" s="1"/>
  <c r="Q57" i="4"/>
  <c r="P57" i="4"/>
  <c r="P70" i="4" s="1"/>
  <c r="P98" i="4" s="1"/>
  <c r="P22" i="2" s="1"/>
  <c r="I57" i="4"/>
  <c r="H57" i="4"/>
  <c r="H70" i="4" s="1"/>
  <c r="H98" i="4" s="1"/>
  <c r="H22" i="2" s="1"/>
  <c r="X56" i="4"/>
  <c r="W56" i="4"/>
  <c r="V56" i="4"/>
  <c r="Y56" i="4" s="1"/>
  <c r="M56" i="4"/>
  <c r="L56" i="4"/>
  <c r="I56" i="4"/>
  <c r="H56" i="4"/>
  <c r="W55" i="4"/>
  <c r="V55" i="4"/>
  <c r="Y55" i="4" s="1"/>
  <c r="Q55" i="4"/>
  <c r="M55" i="4"/>
  <c r="L55" i="4"/>
  <c r="I55" i="4"/>
  <c r="H55" i="4"/>
  <c r="U54" i="4"/>
  <c r="U97" i="4" s="1"/>
  <c r="U21" i="2" s="1"/>
  <c r="BL10" i="2" s="1"/>
  <c r="S54" i="4"/>
  <c r="S97" i="4" s="1"/>
  <c r="R54" i="4"/>
  <c r="T54" i="4" s="1"/>
  <c r="T97" i="4" s="1"/>
  <c r="T21" i="2" s="1"/>
  <c r="BK10" i="2" s="1"/>
  <c r="O54" i="4"/>
  <c r="O97" i="4" s="1"/>
  <c r="O21" i="2" s="1"/>
  <c r="BF10" i="2" s="1"/>
  <c r="N54" i="4"/>
  <c r="M54" i="4"/>
  <c r="M97" i="4" s="1"/>
  <c r="M21" i="2" s="1"/>
  <c r="BD10" i="2" s="1"/>
  <c r="K54" i="4"/>
  <c r="K97" i="4" s="1"/>
  <c r="J54" i="4"/>
  <c r="G54" i="4"/>
  <c r="G97" i="4" s="1"/>
  <c r="G21" i="2" s="1"/>
  <c r="AX10" i="2" s="1"/>
  <c r="F54" i="4"/>
  <c r="Y53" i="4"/>
  <c r="W53" i="4"/>
  <c r="V53" i="4"/>
  <c r="X53" i="4" s="1"/>
  <c r="I53" i="4"/>
  <c r="H53" i="4"/>
  <c r="W52" i="4"/>
  <c r="X52" i="4" s="1"/>
  <c r="V52" i="4"/>
  <c r="Q52" i="4"/>
  <c r="P52" i="4"/>
  <c r="M52" i="4"/>
  <c r="L52" i="4"/>
  <c r="I52" i="4"/>
  <c r="H52" i="4"/>
  <c r="Y51" i="4"/>
  <c r="W51" i="4"/>
  <c r="V51" i="4"/>
  <c r="X51" i="4" s="1"/>
  <c r="Q51" i="4"/>
  <c r="P51" i="4"/>
  <c r="M51" i="4"/>
  <c r="L51" i="4"/>
  <c r="I51" i="4"/>
  <c r="H51" i="4"/>
  <c r="W50" i="4"/>
  <c r="X50" i="4" s="1"/>
  <c r="V50" i="4"/>
  <c r="Q50" i="4"/>
  <c r="P50" i="4"/>
  <c r="I50" i="4"/>
  <c r="H50" i="4"/>
  <c r="Y49" i="4"/>
  <c r="W49" i="4"/>
  <c r="X49" i="4" s="1"/>
  <c r="V49" i="4"/>
  <c r="M49" i="4"/>
  <c r="L49" i="4"/>
  <c r="I49" i="4"/>
  <c r="H49" i="4"/>
  <c r="W48" i="4"/>
  <c r="X48" i="4" s="1"/>
  <c r="V48" i="4"/>
  <c r="I48" i="4"/>
  <c r="H48" i="4"/>
  <c r="Y47" i="4"/>
  <c r="W47" i="4"/>
  <c r="V47" i="4"/>
  <c r="X47" i="4" s="1"/>
  <c r="I47" i="4"/>
  <c r="H47" i="4"/>
  <c r="W46" i="4"/>
  <c r="X46" i="4" s="1"/>
  <c r="V46" i="4"/>
  <c r="U46" i="4"/>
  <c r="T46" i="4"/>
  <c r="Q46" i="4"/>
  <c r="P46" i="4"/>
  <c r="I46" i="4"/>
  <c r="H46" i="4"/>
  <c r="Y45" i="4"/>
  <c r="W45" i="4"/>
  <c r="V45" i="4"/>
  <c r="X45" i="4" s="1"/>
  <c r="M45" i="4"/>
  <c r="L45" i="4"/>
  <c r="L54" i="4" s="1"/>
  <c r="L97" i="4" s="1"/>
  <c r="L21" i="2" s="1"/>
  <c r="BC10" i="2" s="1"/>
  <c r="I45" i="4"/>
  <c r="H45" i="4"/>
  <c r="W44" i="4"/>
  <c r="Y44" i="4" s="1"/>
  <c r="V44" i="4"/>
  <c r="I44" i="4"/>
  <c r="H44" i="4"/>
  <c r="Y43" i="4"/>
  <c r="W43" i="4"/>
  <c r="X43" i="4" s="1"/>
  <c r="V43" i="4"/>
  <c r="I43" i="4"/>
  <c r="H43" i="4"/>
  <c r="W42" i="4"/>
  <c r="Y42" i="4" s="1"/>
  <c r="V42" i="4"/>
  <c r="I42" i="4"/>
  <c r="H42" i="4"/>
  <c r="Y41" i="4"/>
  <c r="W41" i="4"/>
  <c r="X41" i="4" s="1"/>
  <c r="V41" i="4"/>
  <c r="I41" i="4"/>
  <c r="H41" i="4"/>
  <c r="W40" i="4"/>
  <c r="Y40" i="4" s="1"/>
  <c r="V40" i="4"/>
  <c r="Q40" i="4"/>
  <c r="P40" i="4"/>
  <c r="I40" i="4"/>
  <c r="H40" i="4"/>
  <c r="Y39" i="4"/>
  <c r="W39" i="4"/>
  <c r="W54" i="4" s="1"/>
  <c r="V39" i="4"/>
  <c r="V54" i="4" s="1"/>
  <c r="V97" i="4" s="1"/>
  <c r="V21" i="2" s="1"/>
  <c r="BM10" i="2" s="1"/>
  <c r="Q39" i="4"/>
  <c r="P39" i="4"/>
  <c r="I39" i="4"/>
  <c r="H39" i="4"/>
  <c r="H54" i="4" s="1"/>
  <c r="H97" i="4" s="1"/>
  <c r="H21" i="2" s="1"/>
  <c r="AY10" i="2" s="1"/>
  <c r="S38" i="4"/>
  <c r="R38" i="4"/>
  <c r="Q38" i="4"/>
  <c r="Q96" i="4" s="1"/>
  <c r="Q20" i="2" s="1"/>
  <c r="AN10" i="2" s="1"/>
  <c r="O38" i="4"/>
  <c r="N38" i="4"/>
  <c r="K38" i="4"/>
  <c r="J38" i="4"/>
  <c r="I38" i="4"/>
  <c r="I96" i="4" s="1"/>
  <c r="I20" i="2" s="1"/>
  <c r="AF10" i="2" s="1"/>
  <c r="G38" i="4"/>
  <c r="F38" i="4"/>
  <c r="H38" i="4" s="1"/>
  <c r="H96" i="4" s="1"/>
  <c r="H20" i="2" s="1"/>
  <c r="AE10" i="2" s="1"/>
  <c r="W37" i="4"/>
  <c r="Y37" i="4" s="1"/>
  <c r="V37" i="4"/>
  <c r="I37" i="4"/>
  <c r="H37" i="4"/>
  <c r="Y36" i="4"/>
  <c r="W36" i="4"/>
  <c r="X36" i="4" s="1"/>
  <c r="V36" i="4"/>
  <c r="Q36" i="4"/>
  <c r="P36" i="4"/>
  <c r="I36" i="4"/>
  <c r="H36" i="4"/>
  <c r="W35" i="4"/>
  <c r="X35" i="4" s="1"/>
  <c r="V35" i="4"/>
  <c r="I35" i="4"/>
  <c r="H35" i="4"/>
  <c r="Y34" i="4"/>
  <c r="W34" i="4"/>
  <c r="V34" i="4"/>
  <c r="X34" i="4" s="1"/>
  <c r="Q34" i="4"/>
  <c r="P34" i="4"/>
  <c r="I34" i="4"/>
  <c r="H34" i="4"/>
  <c r="W33" i="4"/>
  <c r="Y33" i="4" s="1"/>
  <c r="V33" i="4"/>
  <c r="M33" i="4"/>
  <c r="L33" i="4"/>
  <c r="I33" i="4"/>
  <c r="H33" i="4"/>
  <c r="Y32" i="4"/>
  <c r="W32" i="4"/>
  <c r="V32" i="4"/>
  <c r="X32" i="4" s="1"/>
  <c r="M32" i="4"/>
  <c r="L32" i="4"/>
  <c r="I32" i="4"/>
  <c r="H32" i="4"/>
  <c r="W31" i="4"/>
  <c r="Y31" i="4" s="1"/>
  <c r="V31" i="4"/>
  <c r="U31" i="4"/>
  <c r="T31" i="4"/>
  <c r="T38" i="4" s="1"/>
  <c r="M31" i="4"/>
  <c r="L31" i="4"/>
  <c r="I31" i="4"/>
  <c r="H31" i="4"/>
  <c r="Y30" i="4"/>
  <c r="W30" i="4"/>
  <c r="X30" i="4" s="1"/>
  <c r="V30" i="4"/>
  <c r="I30" i="4"/>
  <c r="H30" i="4"/>
  <c r="W29" i="4"/>
  <c r="Y29" i="4" s="1"/>
  <c r="V29" i="4"/>
  <c r="M29" i="4"/>
  <c r="L29" i="4"/>
  <c r="I29" i="4"/>
  <c r="H29" i="4"/>
  <c r="Y28" i="4"/>
  <c r="W28" i="4"/>
  <c r="V28" i="4"/>
  <c r="X28" i="4" s="1"/>
  <c r="M28" i="4"/>
  <c r="L28" i="4"/>
  <c r="W27" i="4"/>
  <c r="X27" i="4" s="1"/>
  <c r="V27" i="4"/>
  <c r="I27" i="4"/>
  <c r="H27" i="4"/>
  <c r="Y26" i="4"/>
  <c r="W26" i="4"/>
  <c r="V26" i="4"/>
  <c r="X26" i="4" s="1"/>
  <c r="Q26" i="4"/>
  <c r="P26" i="4"/>
  <c r="I26" i="4"/>
  <c r="H26" i="4"/>
  <c r="W25" i="4"/>
  <c r="Y25" i="4" s="1"/>
  <c r="V25" i="4"/>
  <c r="I25" i="4"/>
  <c r="H25" i="4"/>
  <c r="Y24" i="4"/>
  <c r="W24" i="4"/>
  <c r="X24" i="4" s="1"/>
  <c r="V24" i="4"/>
  <c r="Q24" i="4"/>
  <c r="P24" i="4"/>
  <c r="I24" i="4"/>
  <c r="H24" i="4"/>
  <c r="W23" i="4"/>
  <c r="X23" i="4" s="1"/>
  <c r="V23" i="4"/>
  <c r="Q23" i="4"/>
  <c r="P23" i="4"/>
  <c r="I23" i="4"/>
  <c r="H23" i="4"/>
  <c r="Y22" i="4"/>
  <c r="W22" i="4"/>
  <c r="X22" i="4" s="1"/>
  <c r="V22" i="4"/>
  <c r="I22" i="4"/>
  <c r="H22" i="4"/>
  <c r="W21" i="4"/>
  <c r="Y21" i="4" s="1"/>
  <c r="V21" i="4"/>
  <c r="I21" i="4"/>
  <c r="H21" i="4"/>
  <c r="Y20" i="4"/>
  <c r="W20" i="4"/>
  <c r="X20" i="4" s="1"/>
  <c r="V20" i="4"/>
  <c r="I20" i="4"/>
  <c r="H20" i="4"/>
  <c r="W19" i="4"/>
  <c r="Y19" i="4" s="1"/>
  <c r="V19" i="4"/>
  <c r="Q19" i="4"/>
  <c r="P19" i="4"/>
  <c r="Y18" i="4"/>
  <c r="W18" i="4"/>
  <c r="X18" i="4" s="1"/>
  <c r="V18" i="4"/>
  <c r="Q18" i="4"/>
  <c r="P18" i="4"/>
  <c r="I18" i="4"/>
  <c r="H18" i="4"/>
  <c r="W17" i="4"/>
  <c r="X17" i="4" s="1"/>
  <c r="V17" i="4"/>
  <c r="I17" i="4"/>
  <c r="H17" i="4"/>
  <c r="Y16" i="4"/>
  <c r="W16" i="4"/>
  <c r="V16" i="4"/>
  <c r="X16" i="4" s="1"/>
  <c r="I16" i="4"/>
  <c r="H16" i="4"/>
  <c r="W15" i="4"/>
  <c r="X15" i="4" s="1"/>
  <c r="V15" i="4"/>
  <c r="I15" i="4"/>
  <c r="H15" i="4"/>
  <c r="Y14" i="4"/>
  <c r="W14" i="4"/>
  <c r="V14" i="4"/>
  <c r="X14" i="4" s="1"/>
  <c r="M14" i="4"/>
  <c r="L14" i="4"/>
  <c r="I14" i="4"/>
  <c r="H14" i="4"/>
  <c r="W13" i="4"/>
  <c r="Y13" i="4" s="1"/>
  <c r="V13" i="4"/>
  <c r="Q13" i="4"/>
  <c r="P13" i="4"/>
  <c r="I13" i="4"/>
  <c r="H13" i="4"/>
  <c r="Y12" i="4"/>
  <c r="W12" i="4"/>
  <c r="V12" i="4"/>
  <c r="X12" i="4" s="1"/>
  <c r="I12" i="4"/>
  <c r="H12" i="4"/>
  <c r="W11" i="4"/>
  <c r="X11" i="4" s="1"/>
  <c r="V11" i="4"/>
  <c r="Q11" i="4"/>
  <c r="P11" i="4"/>
  <c r="Y10" i="4"/>
  <c r="W10" i="4"/>
  <c r="V10" i="4"/>
  <c r="X10" i="4" s="1"/>
  <c r="M10" i="4"/>
  <c r="L10" i="4"/>
  <c r="I10" i="4"/>
  <c r="H10" i="4"/>
  <c r="W9" i="4"/>
  <c r="W38" i="4" s="1"/>
  <c r="V9" i="4"/>
  <c r="Q9" i="4"/>
  <c r="P9" i="4"/>
  <c r="P38" i="4" s="1"/>
  <c r="M9" i="4"/>
  <c r="L9" i="4"/>
  <c r="I9" i="4"/>
  <c r="H9" i="4"/>
  <c r="Y8" i="4"/>
  <c r="W8" i="4"/>
  <c r="X8" i="4" s="1"/>
  <c r="V8" i="4"/>
  <c r="V38" i="4" s="1"/>
  <c r="I8" i="4"/>
  <c r="H8" i="4"/>
  <c r="L125" i="3"/>
  <c r="K125" i="3"/>
  <c r="M125" i="3" s="1"/>
  <c r="J125" i="3"/>
  <c r="H125" i="3"/>
  <c r="G125" i="3"/>
  <c r="I125" i="3" s="1"/>
  <c r="F125" i="3"/>
  <c r="M124" i="3"/>
  <c r="I124" i="3"/>
  <c r="M123" i="3"/>
  <c r="I123" i="3"/>
  <c r="M122" i="3"/>
  <c r="I122" i="3"/>
  <c r="M121" i="3"/>
  <c r="I121" i="3"/>
  <c r="O99" i="3"/>
  <c r="O12" i="2" s="1"/>
  <c r="K99" i="3"/>
  <c r="K12" i="2" s="1"/>
  <c r="O98" i="3"/>
  <c r="O11" i="2" s="1"/>
  <c r="G98" i="3"/>
  <c r="G11" i="2" s="1"/>
  <c r="S97" i="3"/>
  <c r="S10" i="2" s="1"/>
  <c r="BJ9" i="2" s="1"/>
  <c r="O97" i="3"/>
  <c r="O10" i="2" s="1"/>
  <c r="BF9" i="2" s="1"/>
  <c r="K97" i="3"/>
  <c r="K10" i="2" s="1"/>
  <c r="BB9" i="2" s="1"/>
  <c r="G97" i="3"/>
  <c r="G10" i="2" s="1"/>
  <c r="AX9" i="2" s="1"/>
  <c r="S96" i="3"/>
  <c r="S9" i="2" s="1"/>
  <c r="AP9" i="2" s="1"/>
  <c r="O96" i="3"/>
  <c r="O9" i="2" s="1"/>
  <c r="AL9" i="2" s="1"/>
  <c r="K96" i="3"/>
  <c r="K9" i="2" s="1"/>
  <c r="AH9" i="2" s="1"/>
  <c r="G96" i="3"/>
  <c r="G9" i="2" s="1"/>
  <c r="AD9" i="2" s="1"/>
  <c r="S86" i="3"/>
  <c r="S100" i="3" s="1"/>
  <c r="S13" i="2" s="1"/>
  <c r="K86" i="3"/>
  <c r="K100" i="3" s="1"/>
  <c r="K13" i="2" s="1"/>
  <c r="O85" i="3"/>
  <c r="Q85" i="3" s="1"/>
  <c r="Q99" i="3" s="1"/>
  <c r="Q12" i="2" s="1"/>
  <c r="N85" i="3"/>
  <c r="N99" i="3" s="1"/>
  <c r="M85" i="3"/>
  <c r="M99" i="3" s="1"/>
  <c r="M12" i="2" s="1"/>
  <c r="K85" i="3"/>
  <c r="J85" i="3"/>
  <c r="J99" i="3" s="1"/>
  <c r="G85" i="3"/>
  <c r="G86" i="3" s="1"/>
  <c r="F85" i="3"/>
  <c r="F99" i="3" s="1"/>
  <c r="Y84" i="3"/>
  <c r="W84" i="3"/>
  <c r="V84" i="3"/>
  <c r="X84" i="3" s="1"/>
  <c r="Q84" i="3"/>
  <c r="P84" i="3"/>
  <c r="I84" i="3"/>
  <c r="H84" i="3"/>
  <c r="W83" i="3"/>
  <c r="Y83" i="3" s="1"/>
  <c r="V83" i="3"/>
  <c r="Q83" i="3"/>
  <c r="P83" i="3"/>
  <c r="I83" i="3"/>
  <c r="H83" i="3"/>
  <c r="Y82" i="3"/>
  <c r="W82" i="3"/>
  <c r="V82" i="3"/>
  <c r="X82" i="3" s="1"/>
  <c r="I82" i="3"/>
  <c r="H82" i="3"/>
  <c r="W81" i="3"/>
  <c r="X81" i="3" s="1"/>
  <c r="V81" i="3"/>
  <c r="I81" i="3"/>
  <c r="H81" i="3"/>
  <c r="Y80" i="3"/>
  <c r="W80" i="3"/>
  <c r="V80" i="3"/>
  <c r="X80" i="3" s="1"/>
  <c r="I80" i="3"/>
  <c r="H80" i="3"/>
  <c r="W79" i="3"/>
  <c r="X79" i="3" s="1"/>
  <c r="V79" i="3"/>
  <c r="I79" i="3"/>
  <c r="H79" i="3"/>
  <c r="Y78" i="3"/>
  <c r="W78" i="3"/>
  <c r="V78" i="3"/>
  <c r="X78" i="3" s="1"/>
  <c r="Q78" i="3"/>
  <c r="P78" i="3"/>
  <c r="M78" i="3"/>
  <c r="L78" i="3"/>
  <c r="I78" i="3"/>
  <c r="H78" i="3"/>
  <c r="W77" i="3"/>
  <c r="X77" i="3" s="1"/>
  <c r="V77" i="3"/>
  <c r="Q77" i="3"/>
  <c r="P77" i="3"/>
  <c r="I77" i="3"/>
  <c r="H77" i="3"/>
  <c r="Y76" i="3"/>
  <c r="W76" i="3"/>
  <c r="X76" i="3" s="1"/>
  <c r="V76" i="3"/>
  <c r="Q76" i="3"/>
  <c r="P76" i="3"/>
  <c r="I76" i="3"/>
  <c r="H76" i="3"/>
  <c r="W75" i="3"/>
  <c r="X75" i="3" s="1"/>
  <c r="V75" i="3"/>
  <c r="Q75" i="3"/>
  <c r="P75" i="3"/>
  <c r="M75" i="3"/>
  <c r="L75" i="3"/>
  <c r="I75" i="3"/>
  <c r="H75" i="3"/>
  <c r="Y74" i="3"/>
  <c r="W74" i="3"/>
  <c r="V74" i="3"/>
  <c r="X74" i="3" s="1"/>
  <c r="I74" i="3"/>
  <c r="H74" i="3"/>
  <c r="W73" i="3"/>
  <c r="X73" i="3" s="1"/>
  <c r="V73" i="3"/>
  <c r="M73" i="3"/>
  <c r="L73" i="3"/>
  <c r="I73" i="3"/>
  <c r="H73" i="3"/>
  <c r="Y72" i="3"/>
  <c r="W72" i="3"/>
  <c r="X72" i="3" s="1"/>
  <c r="V72" i="3"/>
  <c r="I72" i="3"/>
  <c r="H72" i="3"/>
  <c r="W71" i="3"/>
  <c r="Y71" i="3" s="1"/>
  <c r="V71" i="3"/>
  <c r="V85" i="3" s="1"/>
  <c r="V99" i="3" s="1"/>
  <c r="Q71" i="3"/>
  <c r="P71" i="3"/>
  <c r="P85" i="3" s="1"/>
  <c r="P99" i="3" s="1"/>
  <c r="I71" i="3"/>
  <c r="H71" i="3"/>
  <c r="H85" i="3" s="1"/>
  <c r="H99" i="3" s="1"/>
  <c r="Q70" i="3"/>
  <c r="Q98" i="3" s="1"/>
  <c r="Q11" i="2" s="1"/>
  <c r="O70" i="3"/>
  <c r="N70" i="3"/>
  <c r="N98" i="3" s="1"/>
  <c r="K70" i="3"/>
  <c r="M70" i="3" s="1"/>
  <c r="M98" i="3" s="1"/>
  <c r="M11" i="2" s="1"/>
  <c r="J70" i="3"/>
  <c r="J98" i="3" s="1"/>
  <c r="I70" i="3"/>
  <c r="I98" i="3" s="1"/>
  <c r="I11" i="2" s="1"/>
  <c r="G70" i="3"/>
  <c r="F70" i="3"/>
  <c r="F98" i="3" s="1"/>
  <c r="W69" i="3"/>
  <c r="Y69" i="3" s="1"/>
  <c r="V69" i="3"/>
  <c r="Q69" i="3"/>
  <c r="P69" i="3"/>
  <c r="I69" i="3"/>
  <c r="H69" i="3"/>
  <c r="Y68" i="3"/>
  <c r="W68" i="3"/>
  <c r="V68" i="3"/>
  <c r="X68" i="3" s="1"/>
  <c r="Q68" i="3"/>
  <c r="P68" i="3"/>
  <c r="I68" i="3"/>
  <c r="H68" i="3"/>
  <c r="W67" i="3"/>
  <c r="Y67" i="3" s="1"/>
  <c r="V67" i="3"/>
  <c r="Q67" i="3"/>
  <c r="P67" i="3"/>
  <c r="I67" i="3"/>
  <c r="H67" i="3"/>
  <c r="Y66" i="3"/>
  <c r="W66" i="3"/>
  <c r="V66" i="3"/>
  <c r="X66" i="3" s="1"/>
  <c r="Q66" i="3"/>
  <c r="P66" i="3"/>
  <c r="I66" i="3"/>
  <c r="H66" i="3"/>
  <c r="W65" i="3"/>
  <c r="Y65" i="3" s="1"/>
  <c r="V65" i="3"/>
  <c r="I65" i="3"/>
  <c r="H65" i="3"/>
  <c r="Y64" i="3"/>
  <c r="W64" i="3"/>
  <c r="X64" i="3" s="1"/>
  <c r="V64" i="3"/>
  <c r="I64" i="3"/>
  <c r="H64" i="3"/>
  <c r="W63" i="3"/>
  <c r="Y63" i="3" s="1"/>
  <c r="V63" i="3"/>
  <c r="Q63" i="3"/>
  <c r="P63" i="3"/>
  <c r="I63" i="3"/>
  <c r="H63" i="3"/>
  <c r="Y62" i="3"/>
  <c r="W62" i="3"/>
  <c r="V62" i="3"/>
  <c r="X62" i="3" s="1"/>
  <c r="M62" i="3"/>
  <c r="L62" i="3"/>
  <c r="I62" i="3"/>
  <c r="H62" i="3"/>
  <c r="W61" i="3"/>
  <c r="Y61" i="3" s="1"/>
  <c r="V61" i="3"/>
  <c r="I61" i="3"/>
  <c r="H61" i="3"/>
  <c r="Y60" i="3"/>
  <c r="W60" i="3"/>
  <c r="X60" i="3" s="1"/>
  <c r="V60" i="3"/>
  <c r="I60" i="3"/>
  <c r="H60" i="3"/>
  <c r="W59" i="3"/>
  <c r="Y59" i="3" s="1"/>
  <c r="V59" i="3"/>
  <c r="Q59" i="3"/>
  <c r="P59" i="3"/>
  <c r="I59" i="3"/>
  <c r="H59" i="3"/>
  <c r="Y58" i="3"/>
  <c r="W58" i="3"/>
  <c r="V58" i="3"/>
  <c r="V70" i="3" s="1"/>
  <c r="V98" i="3" s="1"/>
  <c r="I58" i="3"/>
  <c r="H58" i="3"/>
  <c r="Y57" i="3"/>
  <c r="W57" i="3"/>
  <c r="X57" i="3" s="1"/>
  <c r="V57" i="3"/>
  <c r="Q57" i="3"/>
  <c r="P57" i="3"/>
  <c r="P70" i="3" s="1"/>
  <c r="P98" i="3" s="1"/>
  <c r="I57" i="3"/>
  <c r="H57" i="3"/>
  <c r="Y56" i="3"/>
  <c r="W56" i="3"/>
  <c r="X56" i="3" s="1"/>
  <c r="V56" i="3"/>
  <c r="M56" i="3"/>
  <c r="L56" i="3"/>
  <c r="I56" i="3"/>
  <c r="H56" i="3"/>
  <c r="W55" i="3"/>
  <c r="X55" i="3" s="1"/>
  <c r="V55" i="3"/>
  <c r="Q55" i="3"/>
  <c r="M55" i="3"/>
  <c r="L55" i="3"/>
  <c r="I55" i="3"/>
  <c r="H55" i="3"/>
  <c r="H70" i="3" s="1"/>
  <c r="H98" i="3" s="1"/>
  <c r="S54" i="3"/>
  <c r="R54" i="3"/>
  <c r="P54" i="3"/>
  <c r="P97" i="3" s="1"/>
  <c r="O54" i="3"/>
  <c r="N54" i="3"/>
  <c r="K54" i="3"/>
  <c r="J54" i="3"/>
  <c r="G54" i="3"/>
  <c r="F54" i="3"/>
  <c r="W53" i="3"/>
  <c r="V53" i="3"/>
  <c r="Y53" i="3" s="1"/>
  <c r="I53" i="3"/>
  <c r="H53" i="3"/>
  <c r="W52" i="3"/>
  <c r="V52" i="3"/>
  <c r="X52" i="3" s="1"/>
  <c r="Q52" i="3"/>
  <c r="P52" i="3"/>
  <c r="M52" i="3"/>
  <c r="L52" i="3"/>
  <c r="I52" i="3"/>
  <c r="H52" i="3"/>
  <c r="X51" i="3"/>
  <c r="W51" i="3"/>
  <c r="V51" i="3"/>
  <c r="Y51" i="3" s="1"/>
  <c r="Q51" i="3"/>
  <c r="P51" i="3"/>
  <c r="M51" i="3"/>
  <c r="L51" i="3"/>
  <c r="I51" i="3"/>
  <c r="H51" i="3"/>
  <c r="X50" i="3"/>
  <c r="W50" i="3"/>
  <c r="V50" i="3"/>
  <c r="Q50" i="3"/>
  <c r="P50" i="3"/>
  <c r="I50" i="3"/>
  <c r="H50" i="3"/>
  <c r="X49" i="3"/>
  <c r="W49" i="3"/>
  <c r="Y49" i="3" s="1"/>
  <c r="V49" i="3"/>
  <c r="M49" i="3"/>
  <c r="L49" i="3"/>
  <c r="I49" i="3"/>
  <c r="H49" i="3"/>
  <c r="W48" i="3"/>
  <c r="V48" i="3"/>
  <c r="X48" i="3" s="1"/>
  <c r="I48" i="3"/>
  <c r="H48" i="3"/>
  <c r="X47" i="3"/>
  <c r="W47" i="3"/>
  <c r="V47" i="3"/>
  <c r="Y47" i="3" s="1"/>
  <c r="I47" i="3"/>
  <c r="H47" i="3"/>
  <c r="X46" i="3"/>
  <c r="W46" i="3"/>
  <c r="V46" i="3"/>
  <c r="U46" i="3"/>
  <c r="T46" i="3"/>
  <c r="Q46" i="3"/>
  <c r="P46" i="3"/>
  <c r="I46" i="3"/>
  <c r="H46" i="3"/>
  <c r="W45" i="3"/>
  <c r="V45" i="3"/>
  <c r="Y45" i="3" s="1"/>
  <c r="M45" i="3"/>
  <c r="L45" i="3"/>
  <c r="L54" i="3" s="1"/>
  <c r="L97" i="3" s="1"/>
  <c r="L10" i="2" s="1"/>
  <c r="BC9" i="2" s="1"/>
  <c r="I45" i="3"/>
  <c r="H45" i="3"/>
  <c r="X44" i="3"/>
  <c r="W44" i="3"/>
  <c r="V44" i="3"/>
  <c r="Y44" i="3" s="1"/>
  <c r="I44" i="3"/>
  <c r="H44" i="3"/>
  <c r="W43" i="3"/>
  <c r="Y43" i="3" s="1"/>
  <c r="V43" i="3"/>
  <c r="X43" i="3" s="1"/>
  <c r="I43" i="3"/>
  <c r="H43" i="3"/>
  <c r="W42" i="3"/>
  <c r="V42" i="3"/>
  <c r="Y42" i="3" s="1"/>
  <c r="I42" i="3"/>
  <c r="H42" i="3"/>
  <c r="X41" i="3"/>
  <c r="W41" i="3"/>
  <c r="Y41" i="3" s="1"/>
  <c r="V41" i="3"/>
  <c r="I41" i="3"/>
  <c r="H41" i="3"/>
  <c r="X40" i="3"/>
  <c r="W40" i="3"/>
  <c r="V40" i="3"/>
  <c r="Y40" i="3" s="1"/>
  <c r="Q40" i="3"/>
  <c r="P40" i="3"/>
  <c r="I40" i="3"/>
  <c r="H40" i="3"/>
  <c r="H54" i="3" s="1"/>
  <c r="H97" i="3" s="1"/>
  <c r="H10" i="2" s="1"/>
  <c r="AY9" i="2" s="1"/>
  <c r="X39" i="3"/>
  <c r="W39" i="3"/>
  <c r="W54" i="3" s="1"/>
  <c r="V39" i="3"/>
  <c r="Y39" i="3" s="1"/>
  <c r="Q39" i="3"/>
  <c r="P39" i="3"/>
  <c r="I39" i="3"/>
  <c r="H39" i="3"/>
  <c r="T38" i="3"/>
  <c r="S38" i="3"/>
  <c r="R38" i="3"/>
  <c r="O38" i="3"/>
  <c r="N38" i="3"/>
  <c r="K38" i="3"/>
  <c r="J38" i="3"/>
  <c r="G38" i="3"/>
  <c r="F38" i="3"/>
  <c r="X37" i="3"/>
  <c r="W37" i="3"/>
  <c r="V37" i="3"/>
  <c r="Y37" i="3" s="1"/>
  <c r="I37" i="3"/>
  <c r="H37" i="3"/>
  <c r="W36" i="3"/>
  <c r="Y36" i="3" s="1"/>
  <c r="V36" i="3"/>
  <c r="X36" i="3" s="1"/>
  <c r="Q36" i="3"/>
  <c r="P36" i="3"/>
  <c r="I36" i="3"/>
  <c r="H36" i="3"/>
  <c r="X35" i="3"/>
  <c r="W35" i="3"/>
  <c r="V35" i="3"/>
  <c r="I35" i="3"/>
  <c r="H35" i="3"/>
  <c r="W34" i="3"/>
  <c r="V34" i="3"/>
  <c r="Y34" i="3" s="1"/>
  <c r="Q34" i="3"/>
  <c r="P34" i="3"/>
  <c r="I34" i="3"/>
  <c r="H34" i="3"/>
  <c r="X33" i="3"/>
  <c r="W33" i="3"/>
  <c r="V33" i="3"/>
  <c r="Y33" i="3" s="1"/>
  <c r="M33" i="3"/>
  <c r="L33" i="3"/>
  <c r="I33" i="3"/>
  <c r="H33" i="3"/>
  <c r="X32" i="3"/>
  <c r="W32" i="3"/>
  <c r="V32" i="3"/>
  <c r="Y32" i="3" s="1"/>
  <c r="M32" i="3"/>
  <c r="L32" i="3"/>
  <c r="I32" i="3"/>
  <c r="H32" i="3"/>
  <c r="W31" i="3"/>
  <c r="V31" i="3"/>
  <c r="Y31" i="3" s="1"/>
  <c r="U31" i="3"/>
  <c r="T31" i="3"/>
  <c r="M31" i="3"/>
  <c r="L31" i="3"/>
  <c r="I31" i="3"/>
  <c r="H31" i="3"/>
  <c r="X30" i="3"/>
  <c r="W30" i="3"/>
  <c r="Y30" i="3" s="1"/>
  <c r="V30" i="3"/>
  <c r="I30" i="3"/>
  <c r="H30" i="3"/>
  <c r="X29" i="3"/>
  <c r="W29" i="3"/>
  <c r="V29" i="3"/>
  <c r="Y29" i="3" s="1"/>
  <c r="M29" i="3"/>
  <c r="L29" i="3"/>
  <c r="I29" i="3"/>
  <c r="H29" i="3"/>
  <c r="X28" i="3"/>
  <c r="W28" i="3"/>
  <c r="V28" i="3"/>
  <c r="Y28" i="3" s="1"/>
  <c r="M28" i="3"/>
  <c r="L28" i="3"/>
  <c r="X27" i="3"/>
  <c r="W27" i="3"/>
  <c r="V27" i="3"/>
  <c r="I27" i="3"/>
  <c r="H27" i="3"/>
  <c r="W26" i="3"/>
  <c r="V26" i="3"/>
  <c r="Y26" i="3" s="1"/>
  <c r="Q26" i="3"/>
  <c r="P26" i="3"/>
  <c r="I26" i="3"/>
  <c r="H26" i="3"/>
  <c r="X25" i="3"/>
  <c r="W25" i="3"/>
  <c r="V25" i="3"/>
  <c r="Y25" i="3" s="1"/>
  <c r="I25" i="3"/>
  <c r="H25" i="3"/>
  <c r="W24" i="3"/>
  <c r="Y24" i="3" s="1"/>
  <c r="V24" i="3"/>
  <c r="X24" i="3" s="1"/>
  <c r="Q24" i="3"/>
  <c r="P24" i="3"/>
  <c r="I24" i="3"/>
  <c r="H24" i="3"/>
  <c r="X23" i="3"/>
  <c r="W23" i="3"/>
  <c r="V23" i="3"/>
  <c r="Q23" i="3"/>
  <c r="P23" i="3"/>
  <c r="I23" i="3"/>
  <c r="H23" i="3"/>
  <c r="X22" i="3"/>
  <c r="W22" i="3"/>
  <c r="Y22" i="3" s="1"/>
  <c r="V22" i="3"/>
  <c r="I22" i="3"/>
  <c r="H22" i="3"/>
  <c r="X21" i="3"/>
  <c r="W21" i="3"/>
  <c r="V21" i="3"/>
  <c r="Y21" i="3" s="1"/>
  <c r="I21" i="3"/>
  <c r="H21" i="3"/>
  <c r="W20" i="3"/>
  <c r="Y20" i="3" s="1"/>
  <c r="V20" i="3"/>
  <c r="X20" i="3" s="1"/>
  <c r="I20" i="3"/>
  <c r="H20" i="3"/>
  <c r="W19" i="3"/>
  <c r="V19" i="3"/>
  <c r="Y19" i="3" s="1"/>
  <c r="Q19" i="3"/>
  <c r="P19" i="3"/>
  <c r="X18" i="3"/>
  <c r="W18" i="3"/>
  <c r="Y18" i="3" s="1"/>
  <c r="V18" i="3"/>
  <c r="Q18" i="3"/>
  <c r="P18" i="3"/>
  <c r="I18" i="3"/>
  <c r="H18" i="3"/>
  <c r="W17" i="3"/>
  <c r="V17" i="3"/>
  <c r="X17" i="3" s="1"/>
  <c r="I17" i="3"/>
  <c r="H17" i="3"/>
  <c r="X16" i="3"/>
  <c r="W16" i="3"/>
  <c r="V16" i="3"/>
  <c r="Y16" i="3" s="1"/>
  <c r="I16" i="3"/>
  <c r="H16" i="3"/>
  <c r="X15" i="3"/>
  <c r="W15" i="3"/>
  <c r="V15" i="3"/>
  <c r="I15" i="3"/>
  <c r="H15" i="3"/>
  <c r="W14" i="3"/>
  <c r="V14" i="3"/>
  <c r="Y14" i="3" s="1"/>
  <c r="M14" i="3"/>
  <c r="L14" i="3"/>
  <c r="I14" i="3"/>
  <c r="H14" i="3"/>
  <c r="X13" i="3"/>
  <c r="W13" i="3"/>
  <c r="V13" i="3"/>
  <c r="Y13" i="3" s="1"/>
  <c r="Q13" i="3"/>
  <c r="P13" i="3"/>
  <c r="I13" i="3"/>
  <c r="H13" i="3"/>
  <c r="X12" i="3"/>
  <c r="W12" i="3"/>
  <c r="V12" i="3"/>
  <c r="Y12" i="3" s="1"/>
  <c r="I12" i="3"/>
  <c r="H12" i="3"/>
  <c r="X11" i="3"/>
  <c r="W11" i="3"/>
  <c r="V11" i="3"/>
  <c r="Q11" i="3"/>
  <c r="P11" i="3"/>
  <c r="W10" i="3"/>
  <c r="V10" i="3"/>
  <c r="Y10" i="3" s="1"/>
  <c r="M10" i="3"/>
  <c r="L10" i="3"/>
  <c r="I10" i="3"/>
  <c r="H10" i="3"/>
  <c r="X9" i="3"/>
  <c r="W9" i="3"/>
  <c r="V9" i="3"/>
  <c r="Y9" i="3" s="1"/>
  <c r="Q9" i="3"/>
  <c r="P9" i="3"/>
  <c r="P38" i="3" s="1"/>
  <c r="M9" i="3"/>
  <c r="L9" i="3"/>
  <c r="I9" i="3"/>
  <c r="H9" i="3"/>
  <c r="W8" i="3"/>
  <c r="W38" i="3" s="1"/>
  <c r="W96" i="3" s="1"/>
  <c r="W9" i="2" s="1"/>
  <c r="AT9" i="2" s="1"/>
  <c r="V8" i="3"/>
  <c r="X8" i="3" s="1"/>
  <c r="I8" i="3"/>
  <c r="H8" i="3"/>
  <c r="U303" i="2"/>
  <c r="T303" i="2"/>
  <c r="S303" i="2"/>
  <c r="R303" i="2"/>
  <c r="Q303" i="2"/>
  <c r="P303" i="2"/>
  <c r="N303" i="2"/>
  <c r="M303" i="2"/>
  <c r="L303" i="2"/>
  <c r="I303" i="2"/>
  <c r="H303" i="2"/>
  <c r="F303" i="2"/>
  <c r="V302" i="2"/>
  <c r="U302" i="2"/>
  <c r="T302" i="2"/>
  <c r="S302" i="2"/>
  <c r="R302" i="2"/>
  <c r="Q302" i="2"/>
  <c r="P302" i="2"/>
  <c r="N302" i="2"/>
  <c r="M302" i="2"/>
  <c r="L302" i="2"/>
  <c r="I302" i="2"/>
  <c r="H302" i="2"/>
  <c r="F302" i="2"/>
  <c r="X301" i="2"/>
  <c r="T301" i="2"/>
  <c r="S301" i="2"/>
  <c r="P301" i="2"/>
  <c r="O301" i="2"/>
  <c r="L301" i="2"/>
  <c r="K301" i="2"/>
  <c r="J301" i="2"/>
  <c r="H301" i="2"/>
  <c r="G301" i="2"/>
  <c r="F301" i="2"/>
  <c r="S300" i="2"/>
  <c r="R300" i="2"/>
  <c r="O300" i="2"/>
  <c r="N300" i="2"/>
  <c r="K300" i="2"/>
  <c r="G300" i="2"/>
  <c r="R294" i="2"/>
  <c r="U293" i="2"/>
  <c r="T293" i="2"/>
  <c r="S293" i="2"/>
  <c r="R293" i="2"/>
  <c r="Q293" i="2"/>
  <c r="O293" i="2"/>
  <c r="K293" i="2"/>
  <c r="I293" i="2"/>
  <c r="G293" i="2"/>
  <c r="U292" i="2"/>
  <c r="T292" i="2"/>
  <c r="S292" i="2"/>
  <c r="R292" i="2"/>
  <c r="P292" i="2"/>
  <c r="O292" i="2"/>
  <c r="K292" i="2"/>
  <c r="H292" i="2"/>
  <c r="G292" i="2"/>
  <c r="U291" i="2"/>
  <c r="T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V290" i="2"/>
  <c r="U290" i="2"/>
  <c r="S290" i="2"/>
  <c r="R290" i="2"/>
  <c r="Q290" i="2"/>
  <c r="O290" i="2"/>
  <c r="N290" i="2"/>
  <c r="M290" i="2"/>
  <c r="K290" i="2"/>
  <c r="J290" i="2"/>
  <c r="I290" i="2"/>
  <c r="G290" i="2"/>
  <c r="F290" i="2"/>
  <c r="V283" i="2"/>
  <c r="U283" i="2"/>
  <c r="T283" i="2"/>
  <c r="S283" i="2"/>
  <c r="R283" i="2"/>
  <c r="Q283" i="2"/>
  <c r="P283" i="2"/>
  <c r="O283" i="2"/>
  <c r="N283" i="2"/>
  <c r="J283" i="2"/>
  <c r="I283" i="2"/>
  <c r="H283" i="2"/>
  <c r="F283" i="2"/>
  <c r="V282" i="2"/>
  <c r="U282" i="2"/>
  <c r="T282" i="2"/>
  <c r="S282" i="2"/>
  <c r="R282" i="2"/>
  <c r="Q282" i="2"/>
  <c r="P282" i="2"/>
  <c r="O282" i="2"/>
  <c r="N282" i="2"/>
  <c r="M282" i="2"/>
  <c r="L282" i="2"/>
  <c r="J282" i="2"/>
  <c r="H282" i="2"/>
  <c r="G282" i="2"/>
  <c r="F282" i="2"/>
  <c r="T281" i="2"/>
  <c r="S281" i="2"/>
  <c r="R281" i="2"/>
  <c r="Q281" i="2"/>
  <c r="P281" i="2"/>
  <c r="O281" i="2"/>
  <c r="N281" i="2"/>
  <c r="K281" i="2"/>
  <c r="J281" i="2"/>
  <c r="G281" i="2"/>
  <c r="F281" i="2"/>
  <c r="G280" i="2"/>
  <c r="R274" i="2"/>
  <c r="U273" i="2"/>
  <c r="T273" i="2"/>
  <c r="S273" i="2"/>
  <c r="R273" i="2"/>
  <c r="O273" i="2"/>
  <c r="K273" i="2"/>
  <c r="J273" i="2"/>
  <c r="I273" i="2"/>
  <c r="H273" i="2"/>
  <c r="G273" i="2"/>
  <c r="F273" i="2"/>
  <c r="U272" i="2"/>
  <c r="T272" i="2"/>
  <c r="S272" i="2"/>
  <c r="R272" i="2"/>
  <c r="Q272" i="2"/>
  <c r="P272" i="2"/>
  <c r="O272" i="2"/>
  <c r="N272" i="2"/>
  <c r="K272" i="2"/>
  <c r="G272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U270" i="2"/>
  <c r="S270" i="2"/>
  <c r="R270" i="2"/>
  <c r="Q270" i="2"/>
  <c r="O270" i="2"/>
  <c r="N270" i="2"/>
  <c r="M270" i="2"/>
  <c r="K270" i="2"/>
  <c r="J270" i="2"/>
  <c r="I270" i="2"/>
  <c r="G270" i="2"/>
  <c r="F270" i="2"/>
  <c r="W263" i="2"/>
  <c r="U263" i="2"/>
  <c r="T263" i="2"/>
  <c r="S263" i="2"/>
  <c r="R263" i="2"/>
  <c r="P263" i="2"/>
  <c r="O263" i="2"/>
  <c r="N263" i="2"/>
  <c r="L263" i="2"/>
  <c r="K263" i="2"/>
  <c r="J263" i="2"/>
  <c r="H263" i="2"/>
  <c r="G263" i="2"/>
  <c r="F263" i="2"/>
  <c r="U262" i="2"/>
  <c r="T262" i="2"/>
  <c r="S262" i="2"/>
  <c r="R262" i="2"/>
  <c r="P262" i="2"/>
  <c r="O262" i="2"/>
  <c r="N262" i="2"/>
  <c r="L262" i="2"/>
  <c r="K262" i="2"/>
  <c r="J262" i="2"/>
  <c r="H262" i="2"/>
  <c r="G262" i="2"/>
  <c r="F262" i="2"/>
  <c r="S261" i="2"/>
  <c r="R261" i="2"/>
  <c r="O261" i="2"/>
  <c r="N261" i="2"/>
  <c r="L261" i="2"/>
  <c r="K261" i="2"/>
  <c r="J261" i="2"/>
  <c r="H261" i="2"/>
  <c r="G261" i="2"/>
  <c r="F261" i="2"/>
  <c r="U260" i="2"/>
  <c r="Q260" i="2"/>
  <c r="M260" i="2"/>
  <c r="I260" i="2"/>
  <c r="U253" i="2"/>
  <c r="T253" i="2"/>
  <c r="S253" i="2"/>
  <c r="R253" i="2"/>
  <c r="P253" i="2"/>
  <c r="O253" i="2"/>
  <c r="N253" i="2"/>
  <c r="L253" i="2"/>
  <c r="K253" i="2"/>
  <c r="H253" i="2"/>
  <c r="G253" i="2"/>
  <c r="F253" i="2"/>
  <c r="X252" i="2"/>
  <c r="V252" i="2"/>
  <c r="U252" i="2"/>
  <c r="T252" i="2"/>
  <c r="S252" i="2"/>
  <c r="R252" i="2"/>
  <c r="P252" i="2"/>
  <c r="O252" i="2"/>
  <c r="N252" i="2"/>
  <c r="L252" i="2"/>
  <c r="K252" i="2"/>
  <c r="H252" i="2"/>
  <c r="G252" i="2"/>
  <c r="F252" i="2"/>
  <c r="S251" i="2"/>
  <c r="O251" i="2"/>
  <c r="L251" i="2"/>
  <c r="K251" i="2"/>
  <c r="G251" i="2"/>
  <c r="S250" i="2"/>
  <c r="Q250" i="2"/>
  <c r="S244" i="2"/>
  <c r="Q244" i="2"/>
  <c r="O244" i="2"/>
  <c r="L244" i="2"/>
  <c r="K244" i="2"/>
  <c r="J244" i="2"/>
  <c r="I244" i="2"/>
  <c r="G244" i="2"/>
  <c r="F244" i="2"/>
  <c r="W243" i="2"/>
  <c r="S243" i="2"/>
  <c r="Q243" i="2"/>
  <c r="O243" i="2"/>
  <c r="K243" i="2"/>
  <c r="I243" i="2"/>
  <c r="G243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R234" i="2"/>
  <c r="X233" i="2"/>
  <c r="U233" i="2"/>
  <c r="T233" i="2"/>
  <c r="S233" i="2"/>
  <c r="R233" i="2"/>
  <c r="O233" i="2"/>
  <c r="N233" i="2"/>
  <c r="K233" i="2"/>
  <c r="H233" i="2"/>
  <c r="G233" i="2"/>
  <c r="F233" i="2"/>
  <c r="X232" i="2"/>
  <c r="U232" i="2"/>
  <c r="T232" i="2"/>
  <c r="S232" i="2"/>
  <c r="R232" i="2"/>
  <c r="P232" i="2"/>
  <c r="O232" i="2"/>
  <c r="L232" i="2"/>
  <c r="K232" i="2"/>
  <c r="J232" i="2"/>
  <c r="G232" i="2"/>
  <c r="F232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V230" i="2"/>
  <c r="U230" i="2"/>
  <c r="S230" i="2"/>
  <c r="R230" i="2"/>
  <c r="Q230" i="2"/>
  <c r="O230" i="2"/>
  <c r="N230" i="2"/>
  <c r="M230" i="2"/>
  <c r="K230" i="2"/>
  <c r="J230" i="2"/>
  <c r="I230" i="2"/>
  <c r="G230" i="2"/>
  <c r="F230" i="2"/>
  <c r="V223" i="2"/>
  <c r="U223" i="2"/>
  <c r="T223" i="2"/>
  <c r="S223" i="2"/>
  <c r="R223" i="2"/>
  <c r="Q223" i="2"/>
  <c r="P223" i="2"/>
  <c r="O223" i="2"/>
  <c r="N223" i="2"/>
  <c r="M223" i="2"/>
  <c r="K223" i="2"/>
  <c r="J223" i="2"/>
  <c r="I223" i="2"/>
  <c r="H223" i="2"/>
  <c r="G223" i="2"/>
  <c r="F223" i="2"/>
  <c r="V222" i="2"/>
  <c r="U222" i="2"/>
  <c r="T222" i="2"/>
  <c r="S222" i="2"/>
  <c r="R222" i="2"/>
  <c r="Q222" i="2"/>
  <c r="P222" i="2"/>
  <c r="O222" i="2"/>
  <c r="N222" i="2"/>
  <c r="M222" i="2"/>
  <c r="K222" i="2"/>
  <c r="J222" i="2"/>
  <c r="I222" i="2"/>
  <c r="H222" i="2"/>
  <c r="G222" i="2"/>
  <c r="F222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U220" i="2"/>
  <c r="S220" i="2"/>
  <c r="R220" i="2"/>
  <c r="Q220" i="2"/>
  <c r="O220" i="2"/>
  <c r="N220" i="2"/>
  <c r="M220" i="2"/>
  <c r="K220" i="2"/>
  <c r="J220" i="2"/>
  <c r="I220" i="2"/>
  <c r="G220" i="2"/>
  <c r="U213" i="2"/>
  <c r="T213" i="2"/>
  <c r="S213" i="2"/>
  <c r="R213" i="2"/>
  <c r="Q213" i="2"/>
  <c r="P213" i="2"/>
  <c r="O213" i="2"/>
  <c r="N213" i="2"/>
  <c r="M213" i="2"/>
  <c r="L213" i="2"/>
  <c r="K213" i="2"/>
  <c r="I213" i="2"/>
  <c r="H213" i="2"/>
  <c r="G213" i="2"/>
  <c r="F213" i="2"/>
  <c r="U212" i="2"/>
  <c r="T212" i="2"/>
  <c r="S212" i="2"/>
  <c r="R212" i="2"/>
  <c r="Q212" i="2"/>
  <c r="P212" i="2"/>
  <c r="O212" i="2"/>
  <c r="N212" i="2"/>
  <c r="M212" i="2"/>
  <c r="L212" i="2"/>
  <c r="K212" i="2"/>
  <c r="I212" i="2"/>
  <c r="H212" i="2"/>
  <c r="G212" i="2"/>
  <c r="F212" i="2"/>
  <c r="X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U210" i="2"/>
  <c r="S210" i="2"/>
  <c r="R210" i="2"/>
  <c r="Q210" i="2"/>
  <c r="O210" i="2"/>
  <c r="N210" i="2"/>
  <c r="M210" i="2"/>
  <c r="K210" i="2"/>
  <c r="J210" i="2"/>
  <c r="I210" i="2"/>
  <c r="G210" i="2"/>
  <c r="F210" i="2"/>
  <c r="U203" i="2"/>
  <c r="T203" i="2"/>
  <c r="S203" i="2"/>
  <c r="R203" i="2"/>
  <c r="Q203" i="2"/>
  <c r="O203" i="2"/>
  <c r="N203" i="2"/>
  <c r="M203" i="2"/>
  <c r="K203" i="2"/>
  <c r="J203" i="2"/>
  <c r="I203" i="2"/>
  <c r="G203" i="2"/>
  <c r="F203" i="2"/>
  <c r="U202" i="2"/>
  <c r="T202" i="2"/>
  <c r="S202" i="2"/>
  <c r="R202" i="2"/>
  <c r="Q202" i="2"/>
  <c r="O202" i="2"/>
  <c r="N202" i="2"/>
  <c r="L202" i="2"/>
  <c r="K202" i="2"/>
  <c r="J202" i="2"/>
  <c r="G202" i="2"/>
  <c r="F202" i="2"/>
  <c r="R201" i="2"/>
  <c r="N201" i="2"/>
  <c r="L201" i="2"/>
  <c r="J201" i="2"/>
  <c r="H201" i="2"/>
  <c r="F201" i="2"/>
  <c r="T200" i="2"/>
  <c r="R200" i="2"/>
  <c r="P200" i="2"/>
  <c r="N200" i="2"/>
  <c r="J200" i="2"/>
  <c r="F200" i="2"/>
  <c r="R194" i="2"/>
  <c r="X193" i="2"/>
  <c r="U193" i="2"/>
  <c r="T193" i="2"/>
  <c r="S193" i="2"/>
  <c r="R193" i="2"/>
  <c r="O193" i="2"/>
  <c r="N193" i="2"/>
  <c r="H193" i="2"/>
  <c r="G193" i="2"/>
  <c r="F193" i="2"/>
  <c r="X192" i="2"/>
  <c r="U192" i="2"/>
  <c r="T192" i="2"/>
  <c r="S192" i="2"/>
  <c r="R192" i="2"/>
  <c r="P192" i="2"/>
  <c r="N192" i="2"/>
  <c r="L192" i="2"/>
  <c r="F192" i="2"/>
  <c r="U191" i="2"/>
  <c r="T191" i="2"/>
  <c r="S191" i="2"/>
  <c r="P191" i="2"/>
  <c r="O191" i="2"/>
  <c r="N191" i="2"/>
  <c r="K191" i="2"/>
  <c r="J191" i="2"/>
  <c r="I191" i="2"/>
  <c r="G191" i="2"/>
  <c r="F191" i="2"/>
  <c r="V190" i="2"/>
  <c r="U190" i="2"/>
  <c r="S190" i="2"/>
  <c r="R190" i="2"/>
  <c r="J190" i="2"/>
  <c r="S184" i="2"/>
  <c r="U183" i="2"/>
  <c r="T183" i="2"/>
  <c r="S183" i="2"/>
  <c r="R183" i="2"/>
  <c r="Q183" i="2"/>
  <c r="P183" i="2"/>
  <c r="O183" i="2"/>
  <c r="N183" i="2"/>
  <c r="I183" i="2"/>
  <c r="H183" i="2"/>
  <c r="G183" i="2"/>
  <c r="F183" i="2"/>
  <c r="U182" i="2"/>
  <c r="T182" i="2"/>
  <c r="S182" i="2"/>
  <c r="R182" i="2"/>
  <c r="P182" i="2"/>
  <c r="N182" i="2"/>
  <c r="M182" i="2"/>
  <c r="L182" i="2"/>
  <c r="K182" i="2"/>
  <c r="H182" i="2"/>
  <c r="F182" i="2"/>
  <c r="T181" i="2"/>
  <c r="S181" i="2"/>
  <c r="P181" i="2"/>
  <c r="O181" i="2"/>
  <c r="L181" i="2"/>
  <c r="K181" i="2"/>
  <c r="G181" i="2"/>
  <c r="W180" i="2"/>
  <c r="S180" i="2"/>
  <c r="O180" i="2"/>
  <c r="K180" i="2"/>
  <c r="G180" i="2"/>
  <c r="R174" i="2"/>
  <c r="U173" i="2"/>
  <c r="T173" i="2"/>
  <c r="S173" i="2"/>
  <c r="R173" i="2"/>
  <c r="Q173" i="2"/>
  <c r="O173" i="2"/>
  <c r="N173" i="2"/>
  <c r="K173" i="2"/>
  <c r="I173" i="2"/>
  <c r="G173" i="2"/>
  <c r="F173" i="2"/>
  <c r="U172" i="2"/>
  <c r="T172" i="2"/>
  <c r="S172" i="2"/>
  <c r="R172" i="2"/>
  <c r="Q172" i="2"/>
  <c r="P172" i="2"/>
  <c r="O172" i="2"/>
  <c r="M172" i="2"/>
  <c r="K172" i="2"/>
  <c r="J172" i="2"/>
  <c r="H172" i="2"/>
  <c r="G172" i="2"/>
  <c r="V171" i="2"/>
  <c r="R171" i="2"/>
  <c r="Q171" i="2"/>
  <c r="N171" i="2"/>
  <c r="L171" i="2"/>
  <c r="K171" i="2"/>
  <c r="J171" i="2"/>
  <c r="I171" i="2"/>
  <c r="H171" i="2"/>
  <c r="G171" i="2"/>
  <c r="F171" i="2"/>
  <c r="V170" i="2"/>
  <c r="U170" i="2"/>
  <c r="R170" i="2"/>
  <c r="P170" i="2"/>
  <c r="N170" i="2"/>
  <c r="M170" i="2"/>
  <c r="J170" i="2"/>
  <c r="F170" i="2"/>
  <c r="S164" i="2"/>
  <c r="V163" i="2"/>
  <c r="U163" i="2"/>
  <c r="T163" i="2"/>
  <c r="S163" i="2"/>
  <c r="R163" i="2"/>
  <c r="Q163" i="2"/>
  <c r="P163" i="2"/>
  <c r="O163" i="2"/>
  <c r="N163" i="2"/>
  <c r="J163" i="2"/>
  <c r="I163" i="2"/>
  <c r="H163" i="2"/>
  <c r="G163" i="2"/>
  <c r="F163" i="2"/>
  <c r="V162" i="2"/>
  <c r="U162" i="2"/>
  <c r="T162" i="2"/>
  <c r="S162" i="2"/>
  <c r="R162" i="2"/>
  <c r="P162" i="2"/>
  <c r="N162" i="2"/>
  <c r="M162" i="2"/>
  <c r="L162" i="2"/>
  <c r="J162" i="2"/>
  <c r="H162" i="2"/>
  <c r="F162" i="2"/>
  <c r="T161" i="2"/>
  <c r="S161" i="2"/>
  <c r="R161" i="2"/>
  <c r="Q161" i="2"/>
  <c r="O161" i="2"/>
  <c r="N161" i="2"/>
  <c r="L161" i="2"/>
  <c r="K161" i="2"/>
  <c r="J161" i="2"/>
  <c r="I161" i="2"/>
  <c r="G161" i="2"/>
  <c r="F161" i="2"/>
  <c r="U160" i="2"/>
  <c r="S160" i="2"/>
  <c r="O160" i="2"/>
  <c r="M160" i="2"/>
  <c r="K160" i="2"/>
  <c r="G160" i="2"/>
  <c r="S154" i="2"/>
  <c r="O154" i="2"/>
  <c r="V153" i="2"/>
  <c r="U153" i="2"/>
  <c r="T153" i="2"/>
  <c r="S153" i="2"/>
  <c r="R153" i="2"/>
  <c r="Q153" i="2"/>
  <c r="P153" i="2"/>
  <c r="N153" i="2"/>
  <c r="M153" i="2"/>
  <c r="L153" i="2"/>
  <c r="J153" i="2"/>
  <c r="I153" i="2"/>
  <c r="H153" i="2"/>
  <c r="G153" i="2"/>
  <c r="F153" i="2"/>
  <c r="V152" i="2"/>
  <c r="U152" i="2"/>
  <c r="T152" i="2"/>
  <c r="S152" i="2"/>
  <c r="R152" i="2"/>
  <c r="Q152" i="2"/>
  <c r="P152" i="2"/>
  <c r="O152" i="2"/>
  <c r="N152" i="2"/>
  <c r="M152" i="2"/>
  <c r="L152" i="2"/>
  <c r="J152" i="2"/>
  <c r="I152" i="2"/>
  <c r="H152" i="2"/>
  <c r="G152" i="2"/>
  <c r="F152" i="2"/>
  <c r="V151" i="2"/>
  <c r="T151" i="2"/>
  <c r="S151" i="2"/>
  <c r="R151" i="2"/>
  <c r="P151" i="2"/>
  <c r="O151" i="2"/>
  <c r="N151" i="2"/>
  <c r="M151" i="2"/>
  <c r="L151" i="2"/>
  <c r="K151" i="2"/>
  <c r="J151" i="2"/>
  <c r="I151" i="2"/>
  <c r="H151" i="2"/>
  <c r="G151" i="2"/>
  <c r="F151" i="2"/>
  <c r="U150" i="2"/>
  <c r="S150" i="2"/>
  <c r="R150" i="2"/>
  <c r="Q150" i="2"/>
  <c r="O150" i="2"/>
  <c r="N150" i="2"/>
  <c r="M150" i="2"/>
  <c r="K150" i="2"/>
  <c r="J150" i="2"/>
  <c r="I150" i="2"/>
  <c r="G150" i="2"/>
  <c r="F150" i="2"/>
  <c r="R144" i="2"/>
  <c r="J144" i="2"/>
  <c r="U143" i="2"/>
  <c r="T143" i="2"/>
  <c r="S143" i="2"/>
  <c r="R143" i="2"/>
  <c r="O143" i="2"/>
  <c r="N143" i="2"/>
  <c r="L143" i="2"/>
  <c r="K143" i="2"/>
  <c r="G143" i="2"/>
  <c r="F143" i="2"/>
  <c r="U142" i="2"/>
  <c r="T142" i="2"/>
  <c r="S142" i="2"/>
  <c r="R142" i="2"/>
  <c r="O142" i="2"/>
  <c r="N142" i="2"/>
  <c r="K142" i="2"/>
  <c r="G142" i="2"/>
  <c r="F142" i="2"/>
  <c r="W141" i="2"/>
  <c r="U141" i="2"/>
  <c r="S141" i="2"/>
  <c r="R141" i="2"/>
  <c r="O141" i="2"/>
  <c r="N141" i="2"/>
  <c r="M141" i="2"/>
  <c r="L141" i="2"/>
  <c r="K141" i="2"/>
  <c r="J141" i="2"/>
  <c r="F141" i="2"/>
  <c r="T140" i="2"/>
  <c r="N140" i="2"/>
  <c r="L140" i="2"/>
  <c r="H140" i="2"/>
  <c r="F140" i="2"/>
  <c r="R134" i="2"/>
  <c r="V133" i="2"/>
  <c r="U133" i="2"/>
  <c r="T133" i="2"/>
  <c r="S133" i="2"/>
  <c r="R133" i="2"/>
  <c r="P133" i="2"/>
  <c r="O133" i="2"/>
  <c r="N133" i="2"/>
  <c r="L133" i="2"/>
  <c r="K133" i="2"/>
  <c r="J133" i="2"/>
  <c r="G133" i="2"/>
  <c r="F133" i="2"/>
  <c r="U132" i="2"/>
  <c r="T132" i="2"/>
  <c r="S132" i="2"/>
  <c r="R132" i="2"/>
  <c r="P132" i="2"/>
  <c r="O132" i="2"/>
  <c r="N132" i="2"/>
  <c r="L132" i="2"/>
  <c r="K132" i="2"/>
  <c r="J132" i="2"/>
  <c r="H132" i="2"/>
  <c r="G132" i="2"/>
  <c r="F132" i="2"/>
  <c r="V131" i="2"/>
  <c r="R131" i="2"/>
  <c r="N131" i="2"/>
  <c r="L131" i="2"/>
  <c r="J131" i="2"/>
  <c r="H131" i="2"/>
  <c r="F131" i="2"/>
  <c r="T130" i="2"/>
  <c r="R130" i="2"/>
  <c r="N130" i="2"/>
  <c r="J130" i="2"/>
  <c r="F130" i="2"/>
  <c r="V123" i="2"/>
  <c r="U123" i="2"/>
  <c r="T123" i="2"/>
  <c r="S123" i="2"/>
  <c r="R123" i="2"/>
  <c r="P123" i="2"/>
  <c r="N123" i="2"/>
  <c r="M123" i="2"/>
  <c r="J123" i="2"/>
  <c r="H123" i="2"/>
  <c r="F123" i="2"/>
  <c r="U122" i="2"/>
  <c r="T122" i="2"/>
  <c r="S122" i="2"/>
  <c r="R122" i="2"/>
  <c r="Q122" i="2"/>
  <c r="N122" i="2"/>
  <c r="J122" i="2"/>
  <c r="I122" i="2"/>
  <c r="H122" i="2"/>
  <c r="F122" i="2"/>
  <c r="S121" i="2"/>
  <c r="O121" i="2"/>
  <c r="L121" i="2"/>
  <c r="K121" i="2"/>
  <c r="H121" i="2"/>
  <c r="F121" i="2"/>
  <c r="R120" i="2"/>
  <c r="Q120" i="2"/>
  <c r="N120" i="2"/>
  <c r="J120" i="2"/>
  <c r="I120" i="2"/>
  <c r="F120" i="2"/>
  <c r="V113" i="2"/>
  <c r="U113" i="2"/>
  <c r="T113" i="2"/>
  <c r="S113" i="2"/>
  <c r="R113" i="2"/>
  <c r="Q113" i="2"/>
  <c r="P113" i="2"/>
  <c r="O113" i="2"/>
  <c r="N113" i="2"/>
  <c r="M113" i="2"/>
  <c r="J113" i="2"/>
  <c r="I113" i="2"/>
  <c r="H113" i="2"/>
  <c r="G113" i="2"/>
  <c r="F113" i="2"/>
  <c r="V112" i="2"/>
  <c r="U112" i="2"/>
  <c r="T112" i="2"/>
  <c r="S112" i="2"/>
  <c r="R112" i="2"/>
  <c r="Q112" i="2"/>
  <c r="P112" i="2"/>
  <c r="O112" i="2"/>
  <c r="N112" i="2"/>
  <c r="M112" i="2"/>
  <c r="J112" i="2"/>
  <c r="I112" i="2"/>
  <c r="H112" i="2"/>
  <c r="G112" i="2"/>
  <c r="F112" i="2"/>
  <c r="S111" i="2"/>
  <c r="O111" i="2"/>
  <c r="M111" i="2"/>
  <c r="L111" i="2"/>
  <c r="K111" i="2"/>
  <c r="J111" i="2"/>
  <c r="H111" i="2"/>
  <c r="G111" i="2"/>
  <c r="F111" i="2"/>
  <c r="U110" i="2"/>
  <c r="R110" i="2"/>
  <c r="Q110" i="2"/>
  <c r="O110" i="2"/>
  <c r="N110" i="2"/>
  <c r="M110" i="2"/>
  <c r="J110" i="2"/>
  <c r="I110" i="2"/>
  <c r="G110" i="2"/>
  <c r="F110" i="2"/>
  <c r="V103" i="2"/>
  <c r="U103" i="2"/>
  <c r="T103" i="2"/>
  <c r="S103" i="2"/>
  <c r="R103" i="2"/>
  <c r="Q103" i="2"/>
  <c r="P103" i="2"/>
  <c r="N103" i="2"/>
  <c r="J103" i="2"/>
  <c r="H103" i="2"/>
  <c r="G103" i="2"/>
  <c r="F103" i="2"/>
  <c r="V102" i="2"/>
  <c r="U102" i="2"/>
  <c r="T102" i="2"/>
  <c r="S102" i="2"/>
  <c r="R102" i="2"/>
  <c r="P102" i="2"/>
  <c r="N102" i="2"/>
  <c r="K102" i="2"/>
  <c r="J102" i="2"/>
  <c r="H102" i="2"/>
  <c r="G102" i="2"/>
  <c r="F102" i="2"/>
  <c r="V101" i="2"/>
  <c r="R101" i="2"/>
  <c r="N101" i="2"/>
  <c r="L101" i="2"/>
  <c r="J101" i="2"/>
  <c r="H101" i="2"/>
  <c r="F101" i="2"/>
  <c r="V93" i="2"/>
  <c r="U93" i="2"/>
  <c r="T93" i="2"/>
  <c r="S93" i="2"/>
  <c r="R93" i="2"/>
  <c r="Q93" i="2"/>
  <c r="P93" i="2"/>
  <c r="N93" i="2"/>
  <c r="M93" i="2"/>
  <c r="I93" i="2"/>
  <c r="H93" i="2"/>
  <c r="F93" i="2"/>
  <c r="V92" i="2"/>
  <c r="U92" i="2"/>
  <c r="T92" i="2"/>
  <c r="S92" i="2"/>
  <c r="R92" i="2"/>
  <c r="Q92" i="2"/>
  <c r="P92" i="2"/>
  <c r="M92" i="2"/>
  <c r="J92" i="2"/>
  <c r="I92" i="2"/>
  <c r="H92" i="2"/>
  <c r="O91" i="2"/>
  <c r="L91" i="2"/>
  <c r="H91" i="2"/>
  <c r="G91" i="2"/>
  <c r="X90" i="2"/>
  <c r="S90" i="2"/>
  <c r="K90" i="2"/>
  <c r="U83" i="2"/>
  <c r="T83" i="2"/>
  <c r="S83" i="2"/>
  <c r="R83" i="2"/>
  <c r="U82" i="2"/>
  <c r="T82" i="2"/>
  <c r="S82" i="2"/>
  <c r="R82" i="2"/>
  <c r="P82" i="2"/>
  <c r="H82" i="2"/>
  <c r="U81" i="2"/>
  <c r="T81" i="2"/>
  <c r="R81" i="2"/>
  <c r="Q81" i="2"/>
  <c r="BH16" i="2" s="1"/>
  <c r="P81" i="2"/>
  <c r="N81" i="2"/>
  <c r="M81" i="2"/>
  <c r="L81" i="2"/>
  <c r="K81" i="2"/>
  <c r="J81" i="2"/>
  <c r="I81" i="2"/>
  <c r="H81" i="2"/>
  <c r="F81" i="2"/>
  <c r="V80" i="2"/>
  <c r="U80" i="2"/>
  <c r="R80" i="2"/>
  <c r="Q80" i="2"/>
  <c r="AN16" i="2" s="1"/>
  <c r="O80" i="2"/>
  <c r="N80" i="2"/>
  <c r="M80" i="2"/>
  <c r="AJ16" i="2" s="1"/>
  <c r="J80" i="2"/>
  <c r="I80" i="2"/>
  <c r="G80" i="2"/>
  <c r="F80" i="2"/>
  <c r="U73" i="2"/>
  <c r="T73" i="2"/>
  <c r="S73" i="2"/>
  <c r="R73" i="2"/>
  <c r="P73" i="2"/>
  <c r="N73" i="2"/>
  <c r="M73" i="2"/>
  <c r="L73" i="2"/>
  <c r="K73" i="2"/>
  <c r="I73" i="2"/>
  <c r="H73" i="2"/>
  <c r="F73" i="2"/>
  <c r="V72" i="2"/>
  <c r="U72" i="2"/>
  <c r="T72" i="2"/>
  <c r="S72" i="2"/>
  <c r="R72" i="2"/>
  <c r="Q72" i="2"/>
  <c r="P72" i="2"/>
  <c r="O72" i="2"/>
  <c r="M72" i="2"/>
  <c r="L72" i="2"/>
  <c r="H72" i="2"/>
  <c r="G72" i="2"/>
  <c r="F72" i="2"/>
  <c r="T71" i="2"/>
  <c r="S71" i="2"/>
  <c r="R71" i="2"/>
  <c r="P71" i="2"/>
  <c r="O71" i="2"/>
  <c r="N71" i="2"/>
  <c r="K71" i="2"/>
  <c r="J71" i="2"/>
  <c r="G71" i="2"/>
  <c r="F71" i="2"/>
  <c r="S70" i="2"/>
  <c r="R70" i="2"/>
  <c r="O70" i="2"/>
  <c r="N70" i="2"/>
  <c r="K70" i="2"/>
  <c r="J70" i="2"/>
  <c r="G70" i="2"/>
  <c r="F70" i="2"/>
  <c r="R64" i="2"/>
  <c r="U63" i="2"/>
  <c r="T63" i="2"/>
  <c r="S63" i="2"/>
  <c r="R63" i="2"/>
  <c r="P63" i="2"/>
  <c r="N63" i="2"/>
  <c r="L63" i="2"/>
  <c r="K63" i="2"/>
  <c r="J63" i="2"/>
  <c r="H63" i="2"/>
  <c r="G63" i="2"/>
  <c r="F63" i="2"/>
  <c r="U62" i="2"/>
  <c r="T62" i="2"/>
  <c r="S62" i="2"/>
  <c r="R62" i="2"/>
  <c r="O62" i="2"/>
  <c r="N62" i="2"/>
  <c r="L62" i="2"/>
  <c r="J62" i="2"/>
  <c r="G62" i="2"/>
  <c r="F62" i="2"/>
  <c r="V61" i="2"/>
  <c r="T61" i="2"/>
  <c r="R61" i="2"/>
  <c r="P61" i="2"/>
  <c r="N61" i="2"/>
  <c r="L61" i="2"/>
  <c r="J61" i="2"/>
  <c r="H61" i="2"/>
  <c r="F61" i="2"/>
  <c r="T60" i="2"/>
  <c r="R60" i="2"/>
  <c r="N60" i="2"/>
  <c r="L60" i="2"/>
  <c r="J60" i="2"/>
  <c r="F60" i="2"/>
  <c r="T54" i="2"/>
  <c r="R54" i="2"/>
  <c r="V53" i="2"/>
  <c r="U53" i="2"/>
  <c r="T53" i="2"/>
  <c r="S53" i="2"/>
  <c r="R53" i="2"/>
  <c r="P53" i="2"/>
  <c r="O53" i="2"/>
  <c r="N53" i="2"/>
  <c r="L53" i="2"/>
  <c r="K53" i="2"/>
  <c r="J53" i="2"/>
  <c r="F53" i="2"/>
  <c r="U52" i="2"/>
  <c r="T52" i="2"/>
  <c r="S52" i="2"/>
  <c r="R52" i="2"/>
  <c r="O52" i="2"/>
  <c r="N52" i="2"/>
  <c r="L52" i="2"/>
  <c r="K52" i="2"/>
  <c r="J52" i="2"/>
  <c r="G52" i="2"/>
  <c r="F52" i="2"/>
  <c r="V51" i="2"/>
  <c r="T51" i="2"/>
  <c r="R51" i="2"/>
  <c r="P51" i="2"/>
  <c r="N51" i="2"/>
  <c r="L51" i="2"/>
  <c r="J51" i="2"/>
  <c r="H51" i="2"/>
  <c r="F51" i="2"/>
  <c r="R50" i="2"/>
  <c r="N50" i="2"/>
  <c r="J50" i="2"/>
  <c r="F50" i="2"/>
  <c r="S44" i="2"/>
  <c r="V43" i="2"/>
  <c r="U43" i="2"/>
  <c r="T43" i="2"/>
  <c r="S43" i="2"/>
  <c r="R43" i="2"/>
  <c r="P43" i="2"/>
  <c r="N43" i="2"/>
  <c r="J43" i="2"/>
  <c r="H43" i="2"/>
  <c r="F43" i="2"/>
  <c r="V42" i="2"/>
  <c r="U42" i="2"/>
  <c r="T42" i="2"/>
  <c r="S42" i="2"/>
  <c r="R42" i="2"/>
  <c r="P42" i="2"/>
  <c r="N42" i="2"/>
  <c r="J42" i="2"/>
  <c r="H42" i="2"/>
  <c r="F42" i="2"/>
  <c r="S41" i="2"/>
  <c r="P41" i="2"/>
  <c r="O41" i="2"/>
  <c r="K41" i="2"/>
  <c r="G41" i="2"/>
  <c r="U40" i="2"/>
  <c r="O40" i="2"/>
  <c r="G40" i="2"/>
  <c r="BO38" i="2"/>
  <c r="BK38" i="2"/>
  <c r="BJ38" i="2"/>
  <c r="BG38" i="2"/>
  <c r="BF38" i="2"/>
  <c r="BC38" i="2"/>
  <c r="BB38" i="2"/>
  <c r="BA38" i="2"/>
  <c r="AY38" i="2"/>
  <c r="AX38" i="2"/>
  <c r="AW38" i="2"/>
  <c r="AP38" i="2"/>
  <c r="AO38" i="2"/>
  <c r="AL38" i="2"/>
  <c r="AK38" i="2"/>
  <c r="AH38" i="2"/>
  <c r="AD38" i="2"/>
  <c r="BL37" i="2"/>
  <c r="BK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S37" i="2"/>
  <c r="AR37" i="2"/>
  <c r="AP37" i="2"/>
  <c r="AO37" i="2"/>
  <c r="AN37" i="2"/>
  <c r="AL37" i="2"/>
  <c r="AK37" i="2"/>
  <c r="AJ37" i="2"/>
  <c r="AH37" i="2"/>
  <c r="AG37" i="2"/>
  <c r="AF37" i="2"/>
  <c r="AD37" i="2"/>
  <c r="AC37" i="2"/>
  <c r="BK36" i="2"/>
  <c r="BJ36" i="2"/>
  <c r="BI36" i="2"/>
  <c r="BH36" i="2"/>
  <c r="BG36" i="2"/>
  <c r="BF36" i="2"/>
  <c r="BE36" i="2"/>
  <c r="BB36" i="2"/>
  <c r="BA36" i="2"/>
  <c r="AX36" i="2"/>
  <c r="AW36" i="2"/>
  <c r="AD36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R35" i="2"/>
  <c r="AP35" i="2"/>
  <c r="AO35" i="2"/>
  <c r="AN35" i="2"/>
  <c r="AL35" i="2"/>
  <c r="AK35" i="2"/>
  <c r="AJ35" i="2"/>
  <c r="AH35" i="2"/>
  <c r="AG35" i="2"/>
  <c r="AF35" i="2"/>
  <c r="AD35" i="2"/>
  <c r="AC35" i="2"/>
  <c r="BJ34" i="2"/>
  <c r="BI34" i="2"/>
  <c r="BF34" i="2"/>
  <c r="BE34" i="2"/>
  <c r="BC34" i="2"/>
  <c r="BB34" i="2"/>
  <c r="BA34" i="2"/>
  <c r="AY34" i="2"/>
  <c r="AX34" i="2"/>
  <c r="AW34" i="2"/>
  <c r="AR34" i="2"/>
  <c r="AN34" i="2"/>
  <c r="AJ34" i="2"/>
  <c r="AF34" i="2"/>
  <c r="R34" i="2"/>
  <c r="BJ33" i="2"/>
  <c r="BF33" i="2"/>
  <c r="BC33" i="2"/>
  <c r="BB33" i="2"/>
  <c r="AX33" i="2"/>
  <c r="AP33" i="2"/>
  <c r="AN33" i="2"/>
  <c r="U33" i="2"/>
  <c r="T33" i="2"/>
  <c r="S33" i="2"/>
  <c r="R33" i="2"/>
  <c r="P33" i="2"/>
  <c r="N33" i="2"/>
  <c r="I33" i="2"/>
  <c r="F33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U32" i="2"/>
  <c r="T32" i="2"/>
  <c r="S32" i="2"/>
  <c r="R32" i="2"/>
  <c r="P32" i="2"/>
  <c r="L32" i="2"/>
  <c r="J32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S31" i="2"/>
  <c r="AR31" i="2"/>
  <c r="AP31" i="2"/>
  <c r="AO31" i="2"/>
  <c r="AN31" i="2"/>
  <c r="AL31" i="2"/>
  <c r="AK31" i="2"/>
  <c r="AJ31" i="2"/>
  <c r="AH31" i="2"/>
  <c r="AG31" i="2"/>
  <c r="AF31" i="2"/>
  <c r="AD31" i="2"/>
  <c r="AC31" i="2"/>
  <c r="R31" i="2"/>
  <c r="P31" i="2"/>
  <c r="O31" i="2"/>
  <c r="N31" i="2"/>
  <c r="L31" i="2"/>
  <c r="J31" i="2"/>
  <c r="I31" i="2"/>
  <c r="H31" i="2"/>
  <c r="G31" i="2"/>
  <c r="F31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R30" i="2"/>
  <c r="AP30" i="2"/>
  <c r="AO30" i="2"/>
  <c r="AN30" i="2"/>
  <c r="AL30" i="2"/>
  <c r="AK30" i="2"/>
  <c r="AJ30" i="2"/>
  <c r="AH30" i="2"/>
  <c r="AG30" i="2"/>
  <c r="AF30" i="2"/>
  <c r="AD30" i="2"/>
  <c r="R30" i="2"/>
  <c r="N30" i="2"/>
  <c r="M30" i="2"/>
  <c r="J30" i="2"/>
  <c r="F30" i="2"/>
  <c r="BO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R29" i="2"/>
  <c r="AP29" i="2"/>
  <c r="AO29" i="2"/>
  <c r="AN29" i="2"/>
  <c r="AL29" i="2"/>
  <c r="AK29" i="2"/>
  <c r="AJ29" i="2"/>
  <c r="AH29" i="2"/>
  <c r="AG29" i="2"/>
  <c r="AF29" i="2"/>
  <c r="AD29" i="2"/>
  <c r="AC29" i="2"/>
  <c r="BI28" i="2"/>
  <c r="BE28" i="2"/>
  <c r="BC28" i="2"/>
  <c r="BA28" i="2"/>
  <c r="AY28" i="2"/>
  <c r="AW28" i="2"/>
  <c r="AQ28" i="2"/>
  <c r="AO28" i="2"/>
  <c r="AM28" i="2"/>
  <c r="AK28" i="2"/>
  <c r="AG28" i="2"/>
  <c r="AC28" i="2"/>
  <c r="BL27" i="2"/>
  <c r="BK27" i="2"/>
  <c r="BJ27" i="2"/>
  <c r="BG27" i="2"/>
  <c r="BF27" i="2"/>
  <c r="BE27" i="2"/>
  <c r="BB27" i="2"/>
  <c r="BA27" i="2"/>
  <c r="AZ27" i="2"/>
  <c r="AX27" i="2"/>
  <c r="AW27" i="2"/>
  <c r="AS27" i="2"/>
  <c r="AR27" i="2"/>
  <c r="AP27" i="2"/>
  <c r="AO27" i="2"/>
  <c r="AG27" i="2"/>
  <c r="BK26" i="2"/>
  <c r="BJ26" i="2"/>
  <c r="BG26" i="2"/>
  <c r="BF26" i="2"/>
  <c r="BC26" i="2"/>
  <c r="BB26" i="2"/>
  <c r="AX26" i="2"/>
  <c r="AT26" i="2"/>
  <c r="AP26" i="2"/>
  <c r="AL26" i="2"/>
  <c r="AH26" i="2"/>
  <c r="AD26" i="2"/>
  <c r="BM25" i="2"/>
  <c r="BI25" i="2"/>
  <c r="BH25" i="2"/>
  <c r="BE25" i="2"/>
  <c r="BC25" i="2"/>
  <c r="BB25" i="2"/>
  <c r="BA25" i="2"/>
  <c r="AZ25" i="2"/>
  <c r="AY25" i="2"/>
  <c r="AX25" i="2"/>
  <c r="AW25" i="2"/>
  <c r="AS25" i="2"/>
  <c r="AR25" i="2"/>
  <c r="AO25" i="2"/>
  <c r="AM25" i="2"/>
  <c r="AK25" i="2"/>
  <c r="AJ25" i="2"/>
  <c r="AG25" i="2"/>
  <c r="AC25" i="2"/>
  <c r="BK24" i="2"/>
  <c r="BJ24" i="2"/>
  <c r="BI24" i="2"/>
  <c r="BH24" i="2"/>
  <c r="BF24" i="2"/>
  <c r="BE24" i="2"/>
  <c r="BC24" i="2"/>
  <c r="BB24" i="2"/>
  <c r="BA24" i="2"/>
  <c r="AZ24" i="2"/>
  <c r="AX24" i="2"/>
  <c r="AW24" i="2"/>
  <c r="AR24" i="2"/>
  <c r="AP24" i="2"/>
  <c r="AL24" i="2"/>
  <c r="AJ24" i="2"/>
  <c r="AH24" i="2"/>
  <c r="AD24" i="2"/>
  <c r="BM23" i="2"/>
  <c r="BK23" i="2"/>
  <c r="BJ23" i="2"/>
  <c r="BI23" i="2"/>
  <c r="BG23" i="2"/>
  <c r="BF23" i="2"/>
  <c r="BE23" i="2"/>
  <c r="BD23" i="2"/>
  <c r="BC23" i="2"/>
  <c r="BB23" i="2"/>
  <c r="BA23" i="2"/>
  <c r="AZ23" i="2"/>
  <c r="AY23" i="2"/>
  <c r="AX23" i="2"/>
  <c r="AW23" i="2"/>
  <c r="AR23" i="2"/>
  <c r="AP23" i="2"/>
  <c r="AO23" i="2"/>
  <c r="AN23" i="2"/>
  <c r="AL23" i="2"/>
  <c r="AK23" i="2"/>
  <c r="AJ23" i="2"/>
  <c r="AH23" i="2"/>
  <c r="AG23" i="2"/>
  <c r="AF23" i="2"/>
  <c r="AD23" i="2"/>
  <c r="AC23" i="2"/>
  <c r="U23" i="2"/>
  <c r="T23" i="2"/>
  <c r="S23" i="2"/>
  <c r="R23" i="2"/>
  <c r="O23" i="2"/>
  <c r="L23" i="2"/>
  <c r="G23" i="2"/>
  <c r="BN22" i="2"/>
  <c r="BL22" i="2"/>
  <c r="BJ22" i="2"/>
  <c r="BI22" i="2"/>
  <c r="BF22" i="2"/>
  <c r="BE22" i="2"/>
  <c r="BD22" i="2"/>
  <c r="BC22" i="2"/>
  <c r="BB22" i="2"/>
  <c r="BA22" i="2"/>
  <c r="AW22" i="2"/>
  <c r="AQ22" i="2"/>
  <c r="AK22" i="2"/>
  <c r="AI22" i="2"/>
  <c r="AE22" i="2"/>
  <c r="AC22" i="2"/>
  <c r="U22" i="2"/>
  <c r="T22" i="2"/>
  <c r="S22" i="2"/>
  <c r="R22" i="2"/>
  <c r="K22" i="2"/>
  <c r="BM21" i="2"/>
  <c r="BI21" i="2"/>
  <c r="BE21" i="2"/>
  <c r="BC21" i="2"/>
  <c r="BA21" i="2"/>
  <c r="AY21" i="2"/>
  <c r="AW21" i="2"/>
  <c r="AQ21" i="2"/>
  <c r="AO21" i="2"/>
  <c r="AK21" i="2"/>
  <c r="AG21" i="2"/>
  <c r="AC21" i="2"/>
  <c r="S21" i="2"/>
  <c r="R21" i="2"/>
  <c r="N21" i="2"/>
  <c r="K21" i="2"/>
  <c r="J21" i="2"/>
  <c r="F21" i="2"/>
  <c r="BJ20" i="2"/>
  <c r="BF20" i="2"/>
  <c r="BC20" i="2"/>
  <c r="BB20" i="2"/>
  <c r="AY20" i="2"/>
  <c r="AX20" i="2"/>
  <c r="AW20" i="2"/>
  <c r="AO20" i="2"/>
  <c r="AN20" i="2"/>
  <c r="AK20" i="2"/>
  <c r="AG20" i="2"/>
  <c r="AF20" i="2"/>
  <c r="AC20" i="2"/>
  <c r="T20" i="2"/>
  <c r="R20" i="2"/>
  <c r="P20" i="2"/>
  <c r="N20" i="2"/>
  <c r="J20" i="2"/>
  <c r="F20" i="2"/>
  <c r="BJ19" i="2"/>
  <c r="BF19" i="2"/>
  <c r="BD19" i="2"/>
  <c r="BC19" i="2"/>
  <c r="BB19" i="2"/>
  <c r="BA19" i="2"/>
  <c r="AZ19" i="2"/>
  <c r="AY19" i="2"/>
  <c r="AX19" i="2"/>
  <c r="AW19" i="2"/>
  <c r="AR19" i="2"/>
  <c r="AO19" i="2"/>
  <c r="AN19" i="2"/>
  <c r="AL19" i="2"/>
  <c r="AK19" i="2"/>
  <c r="AJ19" i="2"/>
  <c r="AG19" i="2"/>
  <c r="AF19" i="2"/>
  <c r="AD19" i="2"/>
  <c r="AC19" i="2"/>
  <c r="BM18" i="2"/>
  <c r="BI18" i="2"/>
  <c r="BE18" i="2"/>
  <c r="BC18" i="2"/>
  <c r="BA18" i="2"/>
  <c r="AY18" i="2"/>
  <c r="AW18" i="2"/>
  <c r="BJ17" i="2"/>
  <c r="BF17" i="2"/>
  <c r="BC17" i="2"/>
  <c r="BB17" i="2"/>
  <c r="AY17" i="2"/>
  <c r="AX17" i="2"/>
  <c r="AU17" i="2"/>
  <c r="AT17" i="2"/>
  <c r="AP17" i="2"/>
  <c r="AL17" i="2"/>
  <c r="AH17" i="2"/>
  <c r="AD17" i="2"/>
  <c r="BL16" i="2"/>
  <c r="BK16" i="2"/>
  <c r="BI16" i="2"/>
  <c r="BG16" i="2"/>
  <c r="BE16" i="2"/>
  <c r="BD16" i="2"/>
  <c r="BC16" i="2"/>
  <c r="BB16" i="2"/>
  <c r="BA16" i="2"/>
  <c r="AZ16" i="2"/>
  <c r="AY16" i="2"/>
  <c r="AX16" i="2"/>
  <c r="AW16" i="2"/>
  <c r="AS16" i="2"/>
  <c r="AR16" i="2"/>
  <c r="AP16" i="2"/>
  <c r="AO16" i="2"/>
  <c r="AL16" i="2"/>
  <c r="AK16" i="2"/>
  <c r="AH16" i="2"/>
  <c r="AG16" i="2"/>
  <c r="AF16" i="2"/>
  <c r="AD16" i="2"/>
  <c r="AC16" i="2"/>
  <c r="BK15" i="2"/>
  <c r="BJ15" i="2"/>
  <c r="BI15" i="2"/>
  <c r="BG15" i="2"/>
  <c r="BF15" i="2"/>
  <c r="BE15" i="2"/>
  <c r="BB15" i="2"/>
  <c r="BA15" i="2"/>
  <c r="AX15" i="2"/>
  <c r="AW15" i="2"/>
  <c r="AP15" i="2"/>
  <c r="AO15" i="2"/>
  <c r="AL15" i="2"/>
  <c r="AK15" i="2"/>
  <c r="AH15" i="2"/>
  <c r="AG15" i="2"/>
  <c r="AD15" i="2"/>
  <c r="AC15" i="2"/>
  <c r="BM14" i="2"/>
  <c r="BK14" i="2"/>
  <c r="BI14" i="2"/>
  <c r="BG14" i="2"/>
  <c r="BE14" i="2"/>
  <c r="BC14" i="2"/>
  <c r="BA14" i="2"/>
  <c r="AY14" i="2"/>
  <c r="AW14" i="2"/>
  <c r="AQ14" i="2"/>
  <c r="AO14" i="2"/>
  <c r="AK14" i="2"/>
  <c r="AI14" i="2"/>
  <c r="AG14" i="2"/>
  <c r="AC14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M13" i="2"/>
  <c r="BK13" i="2"/>
  <c r="BI13" i="2"/>
  <c r="BG13" i="2"/>
  <c r="BE13" i="2"/>
  <c r="BC13" i="2"/>
  <c r="BA13" i="2"/>
  <c r="AY13" i="2"/>
  <c r="AW13" i="2"/>
  <c r="AO13" i="2"/>
  <c r="AK13" i="2"/>
  <c r="AG13" i="2"/>
  <c r="AC13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J12" i="2"/>
  <c r="BG12" i="2"/>
  <c r="BF12" i="2"/>
  <c r="BB12" i="2"/>
  <c r="AX12" i="2"/>
  <c r="AR12" i="2"/>
  <c r="AL12" i="2"/>
  <c r="AD12" i="2"/>
  <c r="V12" i="2"/>
  <c r="U12" i="2"/>
  <c r="T12" i="2"/>
  <c r="S12" i="2"/>
  <c r="R12" i="2"/>
  <c r="P12" i="2"/>
  <c r="N12" i="2"/>
  <c r="J12" i="2"/>
  <c r="H12" i="2"/>
  <c r="F12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I11" i="2"/>
  <c r="BG11" i="2"/>
  <c r="BF11" i="2"/>
  <c r="BE11" i="2"/>
  <c r="BC11" i="2"/>
  <c r="BA11" i="2"/>
  <c r="AZ11" i="2"/>
  <c r="AY11" i="2"/>
  <c r="AX11" i="2"/>
  <c r="AW11" i="2"/>
  <c r="AO11" i="2"/>
  <c r="AK11" i="2"/>
  <c r="AJ11" i="2"/>
  <c r="AG11" i="2"/>
  <c r="AC11" i="2"/>
  <c r="V11" i="2"/>
  <c r="U11" i="2"/>
  <c r="T11" i="2"/>
  <c r="S11" i="2"/>
  <c r="R11" i="2"/>
  <c r="P11" i="2"/>
  <c r="N11" i="2"/>
  <c r="J11" i="2"/>
  <c r="H11" i="2"/>
  <c r="F11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J10" i="2"/>
  <c r="BI10" i="2"/>
  <c r="BE10" i="2"/>
  <c r="BB10" i="2"/>
  <c r="BA10" i="2"/>
  <c r="AW10" i="2"/>
  <c r="AQ10" i="2"/>
  <c r="AO10" i="2"/>
  <c r="AM10" i="2"/>
  <c r="AK10" i="2"/>
  <c r="AG10" i="2"/>
  <c r="AC10" i="2"/>
  <c r="P10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G9" i="2"/>
  <c r="N214" i="1"/>
  <c r="K214" i="1"/>
  <c r="H214" i="1"/>
  <c r="E214" i="1"/>
  <c r="A214" i="1"/>
  <c r="N213" i="1"/>
  <c r="K213" i="1"/>
  <c r="H213" i="1"/>
  <c r="E213" i="1"/>
  <c r="A213" i="1"/>
  <c r="N212" i="1"/>
  <c r="K212" i="1"/>
  <c r="H212" i="1"/>
  <c r="E212" i="1"/>
  <c r="A212" i="1"/>
  <c r="N211" i="1"/>
  <c r="K211" i="1"/>
  <c r="H211" i="1"/>
  <c r="E211" i="1"/>
  <c r="A211" i="1"/>
  <c r="A210" i="1"/>
  <c r="A207" i="1"/>
  <c r="A206" i="1"/>
  <c r="A205" i="1"/>
  <c r="N204" i="1"/>
  <c r="K204" i="1"/>
  <c r="H204" i="1"/>
  <c r="E204" i="1"/>
  <c r="A204" i="1"/>
  <c r="A203" i="1"/>
  <c r="A200" i="1"/>
  <c r="A199" i="1"/>
  <c r="A198" i="1"/>
  <c r="N197" i="1"/>
  <c r="K197" i="1"/>
  <c r="H197" i="1"/>
  <c r="E197" i="1"/>
  <c r="A197" i="1"/>
  <c r="A196" i="1"/>
  <c r="A193" i="1"/>
  <c r="A192" i="1"/>
  <c r="A191" i="1"/>
  <c r="N190" i="1"/>
  <c r="K190" i="1"/>
  <c r="H190" i="1"/>
  <c r="E190" i="1"/>
  <c r="A190" i="1"/>
  <c r="A189" i="1"/>
  <c r="A186" i="1"/>
  <c r="A185" i="1"/>
  <c r="A184" i="1"/>
  <c r="N183" i="1"/>
  <c r="K183" i="1"/>
  <c r="H183" i="1"/>
  <c r="E183" i="1"/>
  <c r="A183" i="1"/>
  <c r="A182" i="1"/>
  <c r="A179" i="1"/>
  <c r="A178" i="1"/>
  <c r="A177" i="1"/>
  <c r="N176" i="1"/>
  <c r="K176" i="1"/>
  <c r="H176" i="1"/>
  <c r="E176" i="1"/>
  <c r="A176" i="1"/>
  <c r="A175" i="1"/>
  <c r="A172" i="1"/>
  <c r="A171" i="1"/>
  <c r="A170" i="1"/>
  <c r="N169" i="1"/>
  <c r="K169" i="1"/>
  <c r="H169" i="1"/>
  <c r="E169" i="1"/>
  <c r="A169" i="1"/>
  <c r="A168" i="1"/>
  <c r="A165" i="1"/>
  <c r="A164" i="1"/>
  <c r="A163" i="1"/>
  <c r="N162" i="1"/>
  <c r="K162" i="1"/>
  <c r="H162" i="1"/>
  <c r="E162" i="1"/>
  <c r="A162" i="1"/>
  <c r="A161" i="1"/>
  <c r="A158" i="1"/>
  <c r="A157" i="1"/>
  <c r="A156" i="1"/>
  <c r="N155" i="1"/>
  <c r="K155" i="1"/>
  <c r="H155" i="1"/>
  <c r="E155" i="1"/>
  <c r="A155" i="1"/>
  <c r="A154" i="1"/>
  <c r="A151" i="1"/>
  <c r="A150" i="1"/>
  <c r="A149" i="1"/>
  <c r="N148" i="1"/>
  <c r="K148" i="1"/>
  <c r="H148" i="1"/>
  <c r="E148" i="1"/>
  <c r="A148" i="1"/>
  <c r="A147" i="1"/>
  <c r="A145" i="1"/>
  <c r="A144" i="1"/>
  <c r="A143" i="1"/>
  <c r="N142" i="1"/>
  <c r="K142" i="1"/>
  <c r="H142" i="1"/>
  <c r="E142" i="1"/>
  <c r="A142" i="1"/>
  <c r="A141" i="1"/>
  <c r="A138" i="1"/>
  <c r="A137" i="1"/>
  <c r="A136" i="1"/>
  <c r="N135" i="1"/>
  <c r="K135" i="1"/>
  <c r="H135" i="1"/>
  <c r="E135" i="1"/>
  <c r="A135" i="1"/>
  <c r="A134" i="1"/>
  <c r="A131" i="1"/>
  <c r="A130" i="1"/>
  <c r="A129" i="1"/>
  <c r="N128" i="1"/>
  <c r="K128" i="1"/>
  <c r="H128" i="1"/>
  <c r="E128" i="1"/>
  <c r="A128" i="1"/>
  <c r="A127" i="1"/>
  <c r="A124" i="1"/>
  <c r="A123" i="1"/>
  <c r="A122" i="1"/>
  <c r="N121" i="1"/>
  <c r="K121" i="1"/>
  <c r="H121" i="1"/>
  <c r="E121" i="1"/>
  <c r="A121" i="1"/>
  <c r="A120" i="1"/>
  <c r="A117" i="1"/>
  <c r="A116" i="1"/>
  <c r="A115" i="1"/>
  <c r="N114" i="1"/>
  <c r="K114" i="1"/>
  <c r="H114" i="1"/>
  <c r="E114" i="1"/>
  <c r="A114" i="1"/>
  <c r="A113" i="1"/>
  <c r="A110" i="1"/>
  <c r="A109" i="1"/>
  <c r="A108" i="1"/>
  <c r="N107" i="1"/>
  <c r="K107" i="1"/>
  <c r="H107" i="1"/>
  <c r="E107" i="1"/>
  <c r="A107" i="1"/>
  <c r="A106" i="1"/>
  <c r="A103" i="1"/>
  <c r="A102" i="1"/>
  <c r="A101" i="1"/>
  <c r="N100" i="1"/>
  <c r="K100" i="1"/>
  <c r="H100" i="1"/>
  <c r="E100" i="1"/>
  <c r="A100" i="1"/>
  <c r="A99" i="1"/>
  <c r="A96" i="1"/>
  <c r="A95" i="1"/>
  <c r="A94" i="1"/>
  <c r="N93" i="1"/>
  <c r="K93" i="1"/>
  <c r="H93" i="1"/>
  <c r="E93" i="1"/>
  <c r="A93" i="1"/>
  <c r="A92" i="1"/>
  <c r="A89" i="1"/>
  <c r="A88" i="1"/>
  <c r="A87" i="1"/>
  <c r="N86" i="1"/>
  <c r="K86" i="1"/>
  <c r="H86" i="1"/>
  <c r="E86" i="1"/>
  <c r="A86" i="1"/>
  <c r="A85" i="1"/>
  <c r="A82" i="1"/>
  <c r="A81" i="1"/>
  <c r="A80" i="1"/>
  <c r="N79" i="1"/>
  <c r="K79" i="1"/>
  <c r="H79" i="1"/>
  <c r="E79" i="1"/>
  <c r="A79" i="1"/>
  <c r="A78" i="1"/>
  <c r="A75" i="1"/>
  <c r="A74" i="1"/>
  <c r="A73" i="1"/>
  <c r="N72" i="1"/>
  <c r="K72" i="1"/>
  <c r="H72" i="1"/>
  <c r="E72" i="1"/>
  <c r="A72" i="1"/>
  <c r="A71" i="1"/>
  <c r="A68" i="1"/>
  <c r="A67" i="1"/>
  <c r="A66" i="1"/>
  <c r="N65" i="1"/>
  <c r="K65" i="1"/>
  <c r="H65" i="1"/>
  <c r="E65" i="1"/>
  <c r="A65" i="1"/>
  <c r="A64" i="1"/>
  <c r="A61" i="1"/>
  <c r="A60" i="1"/>
  <c r="A59" i="1"/>
  <c r="N58" i="1"/>
  <c r="K58" i="1"/>
  <c r="H58" i="1"/>
  <c r="E58" i="1"/>
  <c r="A58" i="1"/>
  <c r="A57" i="1"/>
  <c r="A54" i="1"/>
  <c r="A53" i="1"/>
  <c r="A52" i="1"/>
  <c r="N51" i="1"/>
  <c r="K51" i="1"/>
  <c r="H51" i="1"/>
  <c r="E51" i="1"/>
  <c r="A51" i="1"/>
  <c r="A50" i="1"/>
  <c r="A47" i="1"/>
  <c r="A46" i="1"/>
  <c r="A45" i="1"/>
  <c r="N44" i="1"/>
  <c r="K44" i="1"/>
  <c r="H44" i="1"/>
  <c r="E44" i="1"/>
  <c r="A44" i="1"/>
  <c r="A43" i="1"/>
  <c r="A40" i="1"/>
  <c r="A39" i="1"/>
  <c r="A38" i="1"/>
  <c r="N37" i="1"/>
  <c r="K37" i="1"/>
  <c r="H37" i="1"/>
  <c r="E37" i="1"/>
  <c r="A37" i="1"/>
  <c r="A36" i="1"/>
  <c r="A33" i="1"/>
  <c r="A32" i="1"/>
  <c r="A31" i="1"/>
  <c r="N30" i="1"/>
  <c r="K30" i="1"/>
  <c r="H30" i="1"/>
  <c r="E30" i="1"/>
  <c r="A30" i="1"/>
  <c r="A29" i="1"/>
  <c r="A26" i="1"/>
  <c r="A25" i="1"/>
  <c r="A24" i="1"/>
  <c r="N23" i="1"/>
  <c r="K23" i="1"/>
  <c r="H23" i="1"/>
  <c r="E23" i="1"/>
  <c r="A23" i="1"/>
  <c r="A22" i="1"/>
  <c r="A19" i="1"/>
  <c r="A18" i="1"/>
  <c r="A17" i="1"/>
  <c r="N16" i="1"/>
  <c r="K16" i="1"/>
  <c r="H16" i="1"/>
  <c r="E16" i="1"/>
  <c r="A16" i="1"/>
  <c r="A15" i="1"/>
  <c r="A12" i="1"/>
  <c r="A11" i="1"/>
  <c r="A10" i="1"/>
  <c r="N9" i="1"/>
  <c r="K9" i="1"/>
  <c r="H9" i="1"/>
  <c r="E9" i="1"/>
  <c r="A9" i="1"/>
  <c r="A8" i="1"/>
  <c r="A5" i="1"/>
  <c r="A4" i="1"/>
  <c r="A3" i="1"/>
  <c r="N2" i="1"/>
  <c r="K2" i="1"/>
  <c r="H2" i="1"/>
  <c r="E2" i="1"/>
  <c r="A2" i="1"/>
  <c r="A1" i="1"/>
  <c r="L113" i="3" l="1"/>
  <c r="W86" i="3"/>
  <c r="G100" i="3"/>
  <c r="G13" i="2" s="1"/>
  <c r="W97" i="4"/>
  <c r="W21" i="2" s="1"/>
  <c r="BN10" i="2" s="1"/>
  <c r="Y54" i="4"/>
  <c r="Y97" i="4" s="1"/>
  <c r="Y21" i="2" s="1"/>
  <c r="BP10" i="2" s="1"/>
  <c r="P96" i="6"/>
  <c r="P40" i="2" s="1"/>
  <c r="AM12" i="2" s="1"/>
  <c r="P86" i="6"/>
  <c r="P100" i="6" s="1"/>
  <c r="P44" i="2" s="1"/>
  <c r="P96" i="9"/>
  <c r="P70" i="2" s="1"/>
  <c r="AM15" i="2" s="1"/>
  <c r="P86" i="9"/>
  <c r="P100" i="9" s="1"/>
  <c r="P74" i="2" s="1"/>
  <c r="I113" i="5"/>
  <c r="F100" i="5"/>
  <c r="F34" i="2" s="1"/>
  <c r="W96" i="4"/>
  <c r="W20" i="2" s="1"/>
  <c r="AT10" i="2" s="1"/>
  <c r="Y38" i="4"/>
  <c r="Y96" i="4" s="1"/>
  <c r="Y20" i="2" s="1"/>
  <c r="AV10" i="2" s="1"/>
  <c r="F100" i="4"/>
  <c r="F24" i="2" s="1"/>
  <c r="E18" i="1"/>
  <c r="P96" i="16"/>
  <c r="P140" i="2" s="1"/>
  <c r="AM22" i="2" s="1"/>
  <c r="P96" i="3"/>
  <c r="P9" i="2" s="1"/>
  <c r="AM9" i="2" s="1"/>
  <c r="P86" i="3"/>
  <c r="P100" i="3" s="1"/>
  <c r="P13" i="2" s="1"/>
  <c r="I114" i="4"/>
  <c r="N100" i="4"/>
  <c r="N24" i="2" s="1"/>
  <c r="J96" i="3"/>
  <c r="J9" i="2" s="1"/>
  <c r="AG9" i="2" s="1"/>
  <c r="J86" i="3"/>
  <c r="J100" i="3" s="1"/>
  <c r="J13" i="2" s="1"/>
  <c r="M38" i="3"/>
  <c r="M96" i="3" s="1"/>
  <c r="M9" i="2" s="1"/>
  <c r="AJ9" i="2" s="1"/>
  <c r="T96" i="3"/>
  <c r="T9" i="2" s="1"/>
  <c r="AQ9" i="2" s="1"/>
  <c r="T86" i="3"/>
  <c r="T100" i="3" s="1"/>
  <c r="T13" i="2" s="1"/>
  <c r="F97" i="3"/>
  <c r="F10" i="2" s="1"/>
  <c r="AW9" i="2" s="1"/>
  <c r="I54" i="3"/>
  <c r="I97" i="3" s="1"/>
  <c r="I10" i="2" s="1"/>
  <c r="AZ9" i="2" s="1"/>
  <c r="V54" i="3"/>
  <c r="V97" i="3" s="1"/>
  <c r="V10" i="2" s="1"/>
  <c r="BM9" i="2" s="1"/>
  <c r="W85" i="3"/>
  <c r="G99" i="3"/>
  <c r="G12" i="2" s="1"/>
  <c r="S96" i="4"/>
  <c r="S20" i="2" s="1"/>
  <c r="AP10" i="2" s="1"/>
  <c r="S86" i="4"/>
  <c r="W98" i="4"/>
  <c r="W22" i="2" s="1"/>
  <c r="V70" i="4"/>
  <c r="V98" i="4" s="1"/>
  <c r="V22" i="2" s="1"/>
  <c r="H86" i="4"/>
  <c r="H100" i="4" s="1"/>
  <c r="H24" i="2" s="1"/>
  <c r="P86" i="5"/>
  <c r="P100" i="5" s="1"/>
  <c r="P34" i="2" s="1"/>
  <c r="P96" i="5"/>
  <c r="P30" i="2" s="1"/>
  <c r="AM11" i="2" s="1"/>
  <c r="X41" i="5"/>
  <c r="Y41" i="5"/>
  <c r="X49" i="5"/>
  <c r="Y49" i="5"/>
  <c r="X85" i="5"/>
  <c r="X99" i="5" s="1"/>
  <c r="X33" i="2" s="1"/>
  <c r="H96" i="6"/>
  <c r="H40" i="2" s="1"/>
  <c r="AE12" i="2" s="1"/>
  <c r="R97" i="6"/>
  <c r="R41" i="2" s="1"/>
  <c r="BI12" i="2" s="1"/>
  <c r="U54" i="6"/>
  <c r="U97" i="6" s="1"/>
  <c r="U41" i="2" s="1"/>
  <c r="BL12" i="2" s="1"/>
  <c r="I85" i="6"/>
  <c r="I99" i="6" s="1"/>
  <c r="I43" i="2" s="1"/>
  <c r="G99" i="6"/>
  <c r="G43" i="2" s="1"/>
  <c r="Q85" i="6"/>
  <c r="Q99" i="6" s="1"/>
  <c r="Q43" i="2" s="1"/>
  <c r="O99" i="6"/>
  <c r="O43" i="2" s="1"/>
  <c r="Y75" i="7"/>
  <c r="X75" i="7"/>
  <c r="Y77" i="7"/>
  <c r="X77" i="7"/>
  <c r="P86" i="8"/>
  <c r="P100" i="8" s="1"/>
  <c r="P64" i="2" s="1"/>
  <c r="H86" i="8"/>
  <c r="H100" i="8" s="1"/>
  <c r="H64" i="2" s="1"/>
  <c r="W38" i="8"/>
  <c r="Y55" i="8"/>
  <c r="V70" i="8"/>
  <c r="V98" i="8" s="1"/>
  <c r="V62" i="2" s="1"/>
  <c r="X55" i="8"/>
  <c r="Y57" i="8"/>
  <c r="X57" i="8"/>
  <c r="Y60" i="8"/>
  <c r="X60" i="8"/>
  <c r="T96" i="9"/>
  <c r="T70" i="2" s="1"/>
  <c r="AQ15" i="2" s="1"/>
  <c r="T86" i="9"/>
  <c r="T100" i="9" s="1"/>
  <c r="T74" i="2" s="1"/>
  <c r="W70" i="9"/>
  <c r="Y55" i="9"/>
  <c r="X55" i="9"/>
  <c r="Y64" i="9"/>
  <c r="X64" i="9"/>
  <c r="L70" i="10"/>
  <c r="L98" i="10" s="1"/>
  <c r="L82" i="2" s="1"/>
  <c r="J98" i="10"/>
  <c r="J82" i="2" s="1"/>
  <c r="V70" i="10"/>
  <c r="V98" i="10" s="1"/>
  <c r="V82" i="2" s="1"/>
  <c r="W85" i="11"/>
  <c r="V96" i="12"/>
  <c r="V100" i="2" s="1"/>
  <c r="AS18" i="2" s="1"/>
  <c r="V86" i="12"/>
  <c r="Y33" i="12"/>
  <c r="X33" i="12"/>
  <c r="G96" i="12"/>
  <c r="G100" i="2" s="1"/>
  <c r="AD18" i="2" s="1"/>
  <c r="I38" i="12"/>
  <c r="I96" i="12" s="1"/>
  <c r="I100" i="2" s="1"/>
  <c r="AF18" i="2" s="1"/>
  <c r="G86" i="12"/>
  <c r="H38" i="12"/>
  <c r="O96" i="12"/>
  <c r="O100" i="2" s="1"/>
  <c r="AL18" i="2" s="1"/>
  <c r="Q38" i="12"/>
  <c r="Q96" i="12" s="1"/>
  <c r="Q100" i="2" s="1"/>
  <c r="AN18" i="2" s="1"/>
  <c r="O86" i="12"/>
  <c r="O98" i="12"/>
  <c r="O102" i="2" s="1"/>
  <c r="Q70" i="12"/>
  <c r="Q98" i="12" s="1"/>
  <c r="Q102" i="2" s="1"/>
  <c r="Y9" i="14"/>
  <c r="W38" i="14"/>
  <c r="M38" i="14"/>
  <c r="M96" i="14" s="1"/>
  <c r="M120" i="2" s="1"/>
  <c r="AJ20" i="2" s="1"/>
  <c r="K86" i="14"/>
  <c r="K96" i="14"/>
  <c r="K120" i="2" s="1"/>
  <c r="AH20" i="2" s="1"/>
  <c r="U38" i="14"/>
  <c r="U96" i="14" s="1"/>
  <c r="U120" i="2" s="1"/>
  <c r="AR20" i="2" s="1"/>
  <c r="S96" i="14"/>
  <c r="S120" i="2" s="1"/>
  <c r="AP20" i="2" s="1"/>
  <c r="S86" i="14"/>
  <c r="Y81" i="16"/>
  <c r="X81" i="16"/>
  <c r="Y42" i="22"/>
  <c r="X42" i="22"/>
  <c r="Y47" i="22"/>
  <c r="X47" i="22"/>
  <c r="Y53" i="22"/>
  <c r="X53" i="22"/>
  <c r="K97" i="22"/>
  <c r="K201" i="2" s="1"/>
  <c r="BB28" i="2" s="1"/>
  <c r="M54" i="22"/>
  <c r="M97" i="22" s="1"/>
  <c r="M201" i="2" s="1"/>
  <c r="BD28" i="2" s="1"/>
  <c r="S97" i="22"/>
  <c r="S201" i="2" s="1"/>
  <c r="BJ28" i="2" s="1"/>
  <c r="U54" i="22"/>
  <c r="U97" i="22" s="1"/>
  <c r="U201" i="2" s="1"/>
  <c r="BL28" i="2" s="1"/>
  <c r="T54" i="22"/>
  <c r="Y17" i="3"/>
  <c r="F96" i="3"/>
  <c r="F9" i="2" s="1"/>
  <c r="AC9" i="2" s="1"/>
  <c r="F86" i="3"/>
  <c r="I38" i="3"/>
  <c r="I96" i="3" s="1"/>
  <c r="I9" i="2" s="1"/>
  <c r="AF9" i="2" s="1"/>
  <c r="V38" i="3"/>
  <c r="Y48" i="3"/>
  <c r="Y52" i="3"/>
  <c r="R97" i="3"/>
  <c r="R10" i="2" s="1"/>
  <c r="BI9" i="2" s="1"/>
  <c r="U54" i="3"/>
  <c r="U97" i="3" s="1"/>
  <c r="U10" i="2" s="1"/>
  <c r="BL9" i="2" s="1"/>
  <c r="Y55" i="3"/>
  <c r="X59" i="3"/>
  <c r="X63" i="3"/>
  <c r="X67" i="3"/>
  <c r="Y75" i="3"/>
  <c r="Y79" i="3"/>
  <c r="X83" i="3"/>
  <c r="I85" i="3"/>
  <c r="I99" i="3" s="1"/>
  <c r="I12" i="2" s="1"/>
  <c r="M86" i="3"/>
  <c r="M100" i="3" s="1"/>
  <c r="M13" i="2" s="1"/>
  <c r="U86" i="3"/>
  <c r="U100" i="3" s="1"/>
  <c r="U13" i="2" s="1"/>
  <c r="Y9" i="4"/>
  <c r="Y11" i="4"/>
  <c r="Y15" i="4"/>
  <c r="X19" i="4"/>
  <c r="Y23" i="4"/>
  <c r="Y27" i="4"/>
  <c r="X31" i="4"/>
  <c r="Y35" i="4"/>
  <c r="L38" i="4"/>
  <c r="O96" i="4"/>
  <c r="O20" i="2" s="1"/>
  <c r="AL10" i="2" s="1"/>
  <c r="O86" i="4"/>
  <c r="U38" i="4"/>
  <c r="U96" i="4" s="1"/>
  <c r="U20" i="2" s="1"/>
  <c r="AR10" i="2" s="1"/>
  <c r="X42" i="4"/>
  <c r="Y46" i="4"/>
  <c r="Y50" i="4"/>
  <c r="Q54" i="4"/>
  <c r="Q97" i="4" s="1"/>
  <c r="Q21" i="2" s="1"/>
  <c r="BH10" i="2" s="1"/>
  <c r="Y61" i="4"/>
  <c r="Y65" i="4"/>
  <c r="Y69" i="4"/>
  <c r="J86" i="4"/>
  <c r="J100" i="4" s="1"/>
  <c r="J24" i="2" s="1"/>
  <c r="V96" i="4"/>
  <c r="V20" i="2" s="1"/>
  <c r="AS10" i="2" s="1"/>
  <c r="F98" i="4"/>
  <c r="F22" i="2" s="1"/>
  <c r="N98" i="4"/>
  <c r="N22" i="2" s="1"/>
  <c r="M125" i="4"/>
  <c r="V38" i="5"/>
  <c r="Y8" i="5"/>
  <c r="Y19" i="5"/>
  <c r="T96" i="5"/>
  <c r="T30" i="2" s="1"/>
  <c r="AQ11" i="2" s="1"/>
  <c r="X43" i="5"/>
  <c r="Y43" i="5"/>
  <c r="K97" i="5"/>
  <c r="K31" i="2" s="1"/>
  <c r="BB11" i="2" s="1"/>
  <c r="M54" i="5"/>
  <c r="M97" i="5" s="1"/>
  <c r="M31" i="2" s="1"/>
  <c r="BD11" i="2" s="1"/>
  <c r="V85" i="5"/>
  <c r="V99" i="5" s="1"/>
  <c r="V33" i="2" s="1"/>
  <c r="F98" i="5"/>
  <c r="F32" i="2" s="1"/>
  <c r="L96" i="6"/>
  <c r="L40" i="2" s="1"/>
  <c r="AI12" i="2" s="1"/>
  <c r="V38" i="6"/>
  <c r="X56" i="6"/>
  <c r="X70" i="6" s="1"/>
  <c r="X98" i="6" s="1"/>
  <c r="X42" i="2" s="1"/>
  <c r="Y56" i="6"/>
  <c r="M70" i="6"/>
  <c r="M98" i="6" s="1"/>
  <c r="M42" i="2" s="1"/>
  <c r="K86" i="6"/>
  <c r="G86" i="6"/>
  <c r="P86" i="7"/>
  <c r="P100" i="7" s="1"/>
  <c r="P54" i="2" s="1"/>
  <c r="W38" i="7"/>
  <c r="Y55" i="7"/>
  <c r="V70" i="7"/>
  <c r="V98" i="7" s="1"/>
  <c r="V52" i="2" s="1"/>
  <c r="X55" i="7"/>
  <c r="Y57" i="7"/>
  <c r="X57" i="7"/>
  <c r="Y60" i="7"/>
  <c r="X60" i="7"/>
  <c r="L96" i="7"/>
  <c r="L50" i="2" s="1"/>
  <c r="AI13" i="2" s="1"/>
  <c r="T96" i="7"/>
  <c r="T50" i="2" s="1"/>
  <c r="AQ13" i="2" s="1"/>
  <c r="Y76" i="8"/>
  <c r="X76" i="8"/>
  <c r="Y81" i="8"/>
  <c r="X81" i="8"/>
  <c r="Y15" i="9"/>
  <c r="X15" i="9"/>
  <c r="Y20" i="9"/>
  <c r="X20" i="9"/>
  <c r="Y72" i="9"/>
  <c r="X72" i="9"/>
  <c r="Y79" i="9"/>
  <c r="X79" i="9"/>
  <c r="Y18" i="10"/>
  <c r="X18" i="10"/>
  <c r="Y23" i="10"/>
  <c r="X23" i="10"/>
  <c r="Y35" i="10"/>
  <c r="X35" i="10"/>
  <c r="H96" i="10"/>
  <c r="H80" i="2" s="1"/>
  <c r="AE16" i="2" s="1"/>
  <c r="X39" i="11"/>
  <c r="V54" i="11"/>
  <c r="V97" i="11" s="1"/>
  <c r="V91" i="2" s="1"/>
  <c r="BM17" i="2" s="1"/>
  <c r="Y44" i="11"/>
  <c r="X44" i="11"/>
  <c r="M86" i="11"/>
  <c r="M100" i="11" s="1"/>
  <c r="M94" i="2" s="1"/>
  <c r="K100" i="11"/>
  <c r="K94" i="2" s="1"/>
  <c r="I54" i="12"/>
  <c r="I97" i="12" s="1"/>
  <c r="I101" i="2" s="1"/>
  <c r="AZ18" i="2" s="1"/>
  <c r="G97" i="12"/>
  <c r="G101" i="2" s="1"/>
  <c r="AX18" i="2" s="1"/>
  <c r="Q54" i="12"/>
  <c r="Q97" i="12" s="1"/>
  <c r="Q101" i="2" s="1"/>
  <c r="BH18" i="2" s="1"/>
  <c r="O97" i="12"/>
  <c r="O101" i="2" s="1"/>
  <c r="BF18" i="2" s="1"/>
  <c r="P54" i="12"/>
  <c r="P97" i="12" s="1"/>
  <c r="P101" i="2" s="1"/>
  <c r="BG18" i="2" s="1"/>
  <c r="Y39" i="13"/>
  <c r="W54" i="13"/>
  <c r="Y44" i="13"/>
  <c r="X44" i="13"/>
  <c r="Y46" i="13"/>
  <c r="X46" i="13"/>
  <c r="P96" i="15"/>
  <c r="P130" i="2" s="1"/>
  <c r="AM21" i="2" s="1"/>
  <c r="Y13" i="15"/>
  <c r="X13" i="15"/>
  <c r="Y21" i="15"/>
  <c r="X21" i="15"/>
  <c r="Y29" i="15"/>
  <c r="X29" i="15"/>
  <c r="W38" i="15"/>
  <c r="Y40" i="15"/>
  <c r="X40" i="15"/>
  <c r="Y45" i="15"/>
  <c r="X45" i="15"/>
  <c r="Y51" i="15"/>
  <c r="X51" i="15"/>
  <c r="Y38" i="3"/>
  <c r="Y96" i="3" s="1"/>
  <c r="Y9" i="2" s="1"/>
  <c r="AV9" i="2" s="1"/>
  <c r="X19" i="3"/>
  <c r="X31" i="3"/>
  <c r="L38" i="3"/>
  <c r="R96" i="3"/>
  <c r="R9" i="2" s="1"/>
  <c r="AO9" i="2" s="1"/>
  <c r="R86" i="3"/>
  <c r="R100" i="3" s="1"/>
  <c r="R13" i="2" s="1"/>
  <c r="U38" i="3"/>
  <c r="U96" i="3" s="1"/>
  <c r="U9" i="2" s="1"/>
  <c r="AR9" i="2" s="1"/>
  <c r="X42" i="3"/>
  <c r="X54" i="3" s="1"/>
  <c r="X97" i="3" s="1"/>
  <c r="X10" i="2" s="1"/>
  <c r="BO9" i="2" s="1"/>
  <c r="N97" i="3"/>
  <c r="N10" i="2" s="1"/>
  <c r="BE9" i="2" s="1"/>
  <c r="Q54" i="3"/>
  <c r="Q97" i="3" s="1"/>
  <c r="Q10" i="2" s="1"/>
  <c r="BH9" i="2" s="1"/>
  <c r="O86" i="3"/>
  <c r="W97" i="3"/>
  <c r="W10" i="2" s="1"/>
  <c r="BN9" i="2" s="1"/>
  <c r="K98" i="3"/>
  <c r="K11" i="2" s="1"/>
  <c r="K96" i="4"/>
  <c r="K20" i="2" s="1"/>
  <c r="AH10" i="2" s="1"/>
  <c r="K86" i="4"/>
  <c r="X55" i="4"/>
  <c r="X70" i="4" s="1"/>
  <c r="X98" i="4" s="1"/>
  <c r="X22" i="2" s="1"/>
  <c r="X75" i="4"/>
  <c r="X85" i="4" s="1"/>
  <c r="X99" i="4" s="1"/>
  <c r="X23" i="2" s="1"/>
  <c r="X79" i="4"/>
  <c r="T86" i="4"/>
  <c r="T100" i="4" s="1"/>
  <c r="T24" i="2" s="1"/>
  <c r="W38" i="5"/>
  <c r="X17" i="5"/>
  <c r="Y33" i="5"/>
  <c r="G96" i="5"/>
  <c r="G30" i="2" s="1"/>
  <c r="AD11" i="2" s="1"/>
  <c r="G86" i="5"/>
  <c r="I38" i="5"/>
  <c r="I96" i="5" s="1"/>
  <c r="I30" i="2" s="1"/>
  <c r="AF11" i="2" s="1"/>
  <c r="S97" i="5"/>
  <c r="S31" i="2" s="1"/>
  <c r="BJ11" i="2" s="1"/>
  <c r="U54" i="5"/>
  <c r="U97" i="5" s="1"/>
  <c r="U31" i="2" s="1"/>
  <c r="BL11" i="2" s="1"/>
  <c r="W98" i="5"/>
  <c r="W32" i="2" s="1"/>
  <c r="H85" i="5"/>
  <c r="H99" i="5" s="1"/>
  <c r="H33" i="2" s="1"/>
  <c r="L85" i="5"/>
  <c r="L99" i="5" s="1"/>
  <c r="L33" i="2" s="1"/>
  <c r="J99" i="5"/>
  <c r="J33" i="2" s="1"/>
  <c r="F96" i="6"/>
  <c r="F40" i="2" s="1"/>
  <c r="AC12" i="2" s="1"/>
  <c r="F86" i="6"/>
  <c r="H54" i="6"/>
  <c r="H97" i="6" s="1"/>
  <c r="H41" i="2" s="1"/>
  <c r="AY12" i="2" s="1"/>
  <c r="V54" i="6"/>
  <c r="V97" i="6" s="1"/>
  <c r="V41" i="2" s="1"/>
  <c r="BM12" i="2" s="1"/>
  <c r="X51" i="6"/>
  <c r="J97" i="6"/>
  <c r="J41" i="2" s="1"/>
  <c r="BA12" i="2" s="1"/>
  <c r="M54" i="6"/>
  <c r="M97" i="6" s="1"/>
  <c r="M41" i="2" s="1"/>
  <c r="BD12" i="2" s="1"/>
  <c r="T54" i="6"/>
  <c r="T97" i="6" s="1"/>
  <c r="T41" i="2" s="1"/>
  <c r="BK12" i="2" s="1"/>
  <c r="O86" i="6"/>
  <c r="Y76" i="7"/>
  <c r="X76" i="7"/>
  <c r="Y81" i="7"/>
  <c r="X81" i="7"/>
  <c r="T86" i="8"/>
  <c r="T100" i="8" s="1"/>
  <c r="T64" i="2" s="1"/>
  <c r="W54" i="8"/>
  <c r="Y56" i="8"/>
  <c r="X56" i="8"/>
  <c r="H96" i="8"/>
  <c r="H60" i="2" s="1"/>
  <c r="AE14" i="2" s="1"/>
  <c r="P96" i="8"/>
  <c r="P60" i="2" s="1"/>
  <c r="AM14" i="2" s="1"/>
  <c r="W97" i="9"/>
  <c r="W71" i="2" s="1"/>
  <c r="BN15" i="2" s="1"/>
  <c r="Y56" i="9"/>
  <c r="X56" i="9"/>
  <c r="V86" i="10"/>
  <c r="W98" i="10"/>
  <c r="W82" i="2" s="1"/>
  <c r="F86" i="10"/>
  <c r="N86" i="10"/>
  <c r="L85" i="10"/>
  <c r="L99" i="10" s="1"/>
  <c r="L83" i="2" s="1"/>
  <c r="J99" i="10"/>
  <c r="J83" i="2" s="1"/>
  <c r="V85" i="10"/>
  <c r="V99" i="10" s="1"/>
  <c r="V83" i="2" s="1"/>
  <c r="F98" i="10"/>
  <c r="F82" i="2" s="1"/>
  <c r="W70" i="11"/>
  <c r="S100" i="11"/>
  <c r="S94" i="2" s="1"/>
  <c r="Y9" i="12"/>
  <c r="W38" i="12"/>
  <c r="Y16" i="12"/>
  <c r="X16" i="12"/>
  <c r="Y32" i="12"/>
  <c r="X32" i="12"/>
  <c r="Y34" i="12"/>
  <c r="X34" i="12"/>
  <c r="Y37" i="12"/>
  <c r="X37" i="12"/>
  <c r="K86" i="12"/>
  <c r="M38" i="12"/>
  <c r="M96" i="12" s="1"/>
  <c r="M100" i="2" s="1"/>
  <c r="AJ18" i="2" s="1"/>
  <c r="K96" i="12"/>
  <c r="K100" i="2" s="1"/>
  <c r="AH18" i="2" s="1"/>
  <c r="L38" i="12"/>
  <c r="S86" i="12"/>
  <c r="U38" i="12"/>
  <c r="U96" i="12" s="1"/>
  <c r="U100" i="2" s="1"/>
  <c r="AR18" i="2" s="1"/>
  <c r="S96" i="12"/>
  <c r="S100" i="2" s="1"/>
  <c r="AP18" i="2" s="1"/>
  <c r="Y58" i="14"/>
  <c r="W70" i="14"/>
  <c r="M70" i="14"/>
  <c r="M98" i="14" s="1"/>
  <c r="M122" i="2" s="1"/>
  <c r="K98" i="14"/>
  <c r="K122" i="2" s="1"/>
  <c r="O100" i="14"/>
  <c r="O124" i="2" s="1"/>
  <c r="X10" i="3"/>
  <c r="X38" i="3" s="1"/>
  <c r="X96" i="3" s="1"/>
  <c r="X9" i="2" s="1"/>
  <c r="AU9" i="2" s="1"/>
  <c r="Y11" i="3"/>
  <c r="X14" i="3"/>
  <c r="Y15" i="3"/>
  <c r="Y23" i="3"/>
  <c r="X26" i="3"/>
  <c r="Y27" i="3"/>
  <c r="X34" i="3"/>
  <c r="Y35" i="3"/>
  <c r="H38" i="3"/>
  <c r="N96" i="3"/>
  <c r="N9" i="2" s="1"/>
  <c r="AK9" i="2" s="1"/>
  <c r="N86" i="3"/>
  <c r="Q38" i="3"/>
  <c r="Q96" i="3" s="1"/>
  <c r="Q9" i="2" s="1"/>
  <c r="AN9" i="2" s="1"/>
  <c r="X45" i="3"/>
  <c r="Y46" i="3"/>
  <c r="Y50" i="3"/>
  <c r="X53" i="3"/>
  <c r="J97" i="3"/>
  <c r="J10" i="2" s="1"/>
  <c r="BA9" i="2" s="1"/>
  <c r="M54" i="3"/>
  <c r="M97" i="3" s="1"/>
  <c r="M10" i="2" s="1"/>
  <c r="BD9" i="2" s="1"/>
  <c r="T54" i="3"/>
  <c r="T97" i="3" s="1"/>
  <c r="T10" i="2" s="1"/>
  <c r="BK9" i="2" s="1"/>
  <c r="X61" i="3"/>
  <c r="X65" i="3"/>
  <c r="X69" i="3"/>
  <c r="W70" i="3"/>
  <c r="Y73" i="3"/>
  <c r="Y77" i="3"/>
  <c r="Y81" i="3"/>
  <c r="X9" i="4"/>
  <c r="X38" i="4" s="1"/>
  <c r="X96" i="4" s="1"/>
  <c r="X20" i="2" s="1"/>
  <c r="AU10" i="2" s="1"/>
  <c r="X13" i="4"/>
  <c r="Y17" i="4"/>
  <c r="X21" i="4"/>
  <c r="X25" i="4"/>
  <c r="X29" i="4"/>
  <c r="X33" i="4"/>
  <c r="X37" i="4"/>
  <c r="G96" i="4"/>
  <c r="G20" i="2" s="1"/>
  <c r="AD10" i="2" s="1"/>
  <c r="G86" i="4"/>
  <c r="M38" i="4"/>
  <c r="M96" i="4" s="1"/>
  <c r="M20" i="2" s="1"/>
  <c r="AJ10" i="2" s="1"/>
  <c r="X40" i="4"/>
  <c r="X44" i="4"/>
  <c r="Y48" i="4"/>
  <c r="Y52" i="4"/>
  <c r="I54" i="4"/>
  <c r="I97" i="4" s="1"/>
  <c r="I21" i="2" s="1"/>
  <c r="AZ10" i="2" s="1"/>
  <c r="P54" i="4"/>
  <c r="Y59" i="4"/>
  <c r="Y63" i="4"/>
  <c r="Y67" i="4"/>
  <c r="W99" i="4"/>
  <c r="W23" i="2" s="1"/>
  <c r="Y85" i="4"/>
  <c r="Y99" i="4" s="1"/>
  <c r="Y23" i="2" s="1"/>
  <c r="Y83" i="4"/>
  <c r="X8" i="5"/>
  <c r="Y9" i="5"/>
  <c r="Y13" i="5"/>
  <c r="X20" i="5"/>
  <c r="Y21" i="5"/>
  <c r="X24" i="5"/>
  <c r="Y25" i="5"/>
  <c r="X36" i="5"/>
  <c r="Y36" i="5"/>
  <c r="L96" i="5"/>
  <c r="L30" i="2" s="1"/>
  <c r="AI11" i="2" s="1"/>
  <c r="L86" i="5"/>
  <c r="L100" i="5" s="1"/>
  <c r="L34" i="2" s="1"/>
  <c r="O96" i="5"/>
  <c r="O30" i="2" s="1"/>
  <c r="AL11" i="2" s="1"/>
  <c r="O86" i="5"/>
  <c r="Q38" i="5"/>
  <c r="Q96" i="5" s="1"/>
  <c r="Q30" i="2" s="1"/>
  <c r="AN11" i="2" s="1"/>
  <c r="W54" i="5"/>
  <c r="N100" i="5"/>
  <c r="N34" i="2" s="1"/>
  <c r="X8" i="6"/>
  <c r="X22" i="6"/>
  <c r="X30" i="6"/>
  <c r="N96" i="6"/>
  <c r="N40" i="2" s="1"/>
  <c r="AK12" i="2" s="1"/>
  <c r="N86" i="6"/>
  <c r="X47" i="6"/>
  <c r="X54" i="6" s="1"/>
  <c r="X97" i="6" s="1"/>
  <c r="X41" i="2" s="1"/>
  <c r="BO12" i="2" s="1"/>
  <c r="X53" i="6"/>
  <c r="X60" i="6"/>
  <c r="Y60" i="6"/>
  <c r="I70" i="6"/>
  <c r="I98" i="6" s="1"/>
  <c r="I42" i="2" s="1"/>
  <c r="G98" i="6"/>
  <c r="G42" i="2" s="1"/>
  <c r="Q70" i="6"/>
  <c r="Q98" i="6" s="1"/>
  <c r="Q42" i="2" s="1"/>
  <c r="O98" i="6"/>
  <c r="O42" i="2" s="1"/>
  <c r="W54" i="7"/>
  <c r="Y56" i="7"/>
  <c r="X56" i="7"/>
  <c r="H85" i="7"/>
  <c r="H99" i="7" s="1"/>
  <c r="H53" i="2" s="1"/>
  <c r="H96" i="7"/>
  <c r="H50" i="2" s="1"/>
  <c r="AE13" i="2" s="1"/>
  <c r="P96" i="7"/>
  <c r="P50" i="2" s="1"/>
  <c r="AM13" i="2" s="1"/>
  <c r="V85" i="8"/>
  <c r="V99" i="8" s="1"/>
  <c r="V63" i="2" s="1"/>
  <c r="Y75" i="8"/>
  <c r="X75" i="8"/>
  <c r="Y77" i="8"/>
  <c r="X77" i="8"/>
  <c r="W96" i="9"/>
  <c r="W70" i="2" s="1"/>
  <c r="AT15" i="2" s="1"/>
  <c r="H96" i="9"/>
  <c r="H70" i="2" s="1"/>
  <c r="AE15" i="2" s="1"/>
  <c r="H86" i="9"/>
  <c r="H100" i="9" s="1"/>
  <c r="H74" i="2" s="1"/>
  <c r="X54" i="9"/>
  <c r="X97" i="9" s="1"/>
  <c r="X71" i="2" s="1"/>
  <c r="BO15" i="2" s="1"/>
  <c r="H54" i="9"/>
  <c r="H97" i="9" s="1"/>
  <c r="H71" i="2" s="1"/>
  <c r="AY15" i="2" s="1"/>
  <c r="Y73" i="9"/>
  <c r="X73" i="9"/>
  <c r="X85" i="9" s="1"/>
  <c r="X99" i="9" s="1"/>
  <c r="X73" i="2" s="1"/>
  <c r="W38" i="10"/>
  <c r="Y8" i="10"/>
  <c r="X8" i="10"/>
  <c r="Y11" i="10"/>
  <c r="X11" i="10"/>
  <c r="Y17" i="10"/>
  <c r="X17" i="10"/>
  <c r="Y22" i="10"/>
  <c r="X22" i="10"/>
  <c r="Y24" i="10"/>
  <c r="X24" i="10"/>
  <c r="Y27" i="10"/>
  <c r="X27" i="10"/>
  <c r="Y30" i="10"/>
  <c r="X30" i="10"/>
  <c r="Y36" i="10"/>
  <c r="X36" i="10"/>
  <c r="W54" i="10"/>
  <c r="J86" i="10"/>
  <c r="J100" i="10" s="1"/>
  <c r="J84" i="2" s="1"/>
  <c r="N98" i="10"/>
  <c r="N82" i="2" s="1"/>
  <c r="Y45" i="11"/>
  <c r="X45" i="11"/>
  <c r="Y51" i="11"/>
  <c r="X51" i="11"/>
  <c r="Y42" i="12"/>
  <c r="X42" i="12"/>
  <c r="Y47" i="12"/>
  <c r="X47" i="12"/>
  <c r="Y53" i="12"/>
  <c r="X53" i="12"/>
  <c r="K97" i="12"/>
  <c r="K101" i="2" s="1"/>
  <c r="BB18" i="2" s="1"/>
  <c r="M54" i="12"/>
  <c r="M97" i="12" s="1"/>
  <c r="M101" i="2" s="1"/>
  <c r="BD18" i="2" s="1"/>
  <c r="S97" i="12"/>
  <c r="S101" i="2" s="1"/>
  <c r="BJ18" i="2" s="1"/>
  <c r="U54" i="12"/>
  <c r="U97" i="12" s="1"/>
  <c r="U101" i="2" s="1"/>
  <c r="BL18" i="2" s="1"/>
  <c r="T54" i="12"/>
  <c r="T97" i="12" s="1"/>
  <c r="T101" i="2" s="1"/>
  <c r="BK18" i="2" s="1"/>
  <c r="P96" i="13"/>
  <c r="P110" i="2" s="1"/>
  <c r="AM19" i="2" s="1"/>
  <c r="X18" i="13"/>
  <c r="Y18" i="13"/>
  <c r="Y8" i="3"/>
  <c r="X58" i="3"/>
  <c r="X70" i="3" s="1"/>
  <c r="X98" i="3" s="1"/>
  <c r="X11" i="2" s="1"/>
  <c r="L70" i="3"/>
  <c r="L98" i="3" s="1"/>
  <c r="L11" i="2" s="1"/>
  <c r="X71" i="3"/>
  <c r="X85" i="3" s="1"/>
  <c r="X99" i="3" s="1"/>
  <c r="X12" i="2" s="1"/>
  <c r="L85" i="3"/>
  <c r="L99" i="3" s="1"/>
  <c r="L12" i="2" s="1"/>
  <c r="X39" i="4"/>
  <c r="Y58" i="4"/>
  <c r="I70" i="4"/>
  <c r="I98" i="4" s="1"/>
  <c r="I22" i="2" s="1"/>
  <c r="M70" i="4"/>
  <c r="M98" i="4" s="1"/>
  <c r="M22" i="2" s="1"/>
  <c r="Q70" i="4"/>
  <c r="Q98" i="4" s="1"/>
  <c r="Q22" i="2" s="1"/>
  <c r="Y71" i="4"/>
  <c r="I85" i="4"/>
  <c r="I99" i="4" s="1"/>
  <c r="I23" i="2" s="1"/>
  <c r="M85" i="4"/>
  <c r="M99" i="4" s="1"/>
  <c r="M23" i="2" s="1"/>
  <c r="Q85" i="4"/>
  <c r="Q99" i="4" s="1"/>
  <c r="Q23" i="2" s="1"/>
  <c r="X29" i="5"/>
  <c r="X34" i="5"/>
  <c r="H38" i="5"/>
  <c r="K96" i="5"/>
  <c r="K30" i="2" s="1"/>
  <c r="AH11" i="2" s="1"/>
  <c r="K86" i="5"/>
  <c r="X45" i="5"/>
  <c r="X53" i="5"/>
  <c r="T54" i="5"/>
  <c r="T97" i="5" s="1"/>
  <c r="T31" i="2" s="1"/>
  <c r="BK11" i="2" s="1"/>
  <c r="X55" i="5"/>
  <c r="X70" i="5" s="1"/>
  <c r="X98" i="5" s="1"/>
  <c r="X32" i="2" s="1"/>
  <c r="Y68" i="5"/>
  <c r="Q70" i="5"/>
  <c r="Q98" i="5" s="1"/>
  <c r="Q32" i="2" s="1"/>
  <c r="X75" i="5"/>
  <c r="X79" i="5"/>
  <c r="Y80" i="5"/>
  <c r="Y84" i="5"/>
  <c r="I125" i="5"/>
  <c r="Y38" i="6"/>
  <c r="Y96" i="6" s="1"/>
  <c r="Y40" i="2" s="1"/>
  <c r="AV12" i="2" s="1"/>
  <c r="Y10" i="6"/>
  <c r="Y14" i="6"/>
  <c r="X17" i="6"/>
  <c r="Y26" i="6"/>
  <c r="Y34" i="6"/>
  <c r="I38" i="6"/>
  <c r="I96" i="6" s="1"/>
  <c r="I40" i="2" s="1"/>
  <c r="AF12" i="2" s="1"/>
  <c r="R96" i="6"/>
  <c r="R40" i="2" s="1"/>
  <c r="AO12" i="2" s="1"/>
  <c r="R86" i="6"/>
  <c r="R100" i="6" s="1"/>
  <c r="R44" i="2" s="1"/>
  <c r="Y43" i="6"/>
  <c r="N97" i="6"/>
  <c r="N41" i="2" s="1"/>
  <c r="BE12" i="2" s="1"/>
  <c r="Q54" i="6"/>
  <c r="Q97" i="6" s="1"/>
  <c r="Q41" i="2" s="1"/>
  <c r="BH12" i="2" s="1"/>
  <c r="X58" i="6"/>
  <c r="X62" i="6"/>
  <c r="X65" i="6"/>
  <c r="X67" i="6"/>
  <c r="X69" i="6"/>
  <c r="W70" i="6"/>
  <c r="X78" i="6"/>
  <c r="X83" i="6"/>
  <c r="W96" i="6"/>
  <c r="W40" i="2" s="1"/>
  <c r="AT12" i="2" s="1"/>
  <c r="X13" i="7"/>
  <c r="X21" i="7"/>
  <c r="X29" i="7"/>
  <c r="K96" i="7"/>
  <c r="K50" i="2" s="1"/>
  <c r="AH13" i="2" s="1"/>
  <c r="K86" i="7"/>
  <c r="M38" i="7"/>
  <c r="M96" i="7" s="1"/>
  <c r="M50" i="2" s="1"/>
  <c r="AJ13" i="2" s="1"/>
  <c r="S96" i="7"/>
  <c r="S50" i="2" s="1"/>
  <c r="AP13" i="2" s="1"/>
  <c r="S86" i="7"/>
  <c r="U38" i="7"/>
  <c r="U96" i="7" s="1"/>
  <c r="U50" i="2" s="1"/>
  <c r="AR13" i="2" s="1"/>
  <c r="X40" i="7"/>
  <c r="X45" i="7"/>
  <c r="X51" i="7"/>
  <c r="G97" i="7"/>
  <c r="G51" i="2" s="1"/>
  <c r="AX13" i="2" s="1"/>
  <c r="I54" i="7"/>
  <c r="I97" i="7" s="1"/>
  <c r="I51" i="2" s="1"/>
  <c r="AZ13" i="2" s="1"/>
  <c r="O97" i="7"/>
  <c r="O51" i="2" s="1"/>
  <c r="BF13" i="2" s="1"/>
  <c r="Q54" i="7"/>
  <c r="Q97" i="7" s="1"/>
  <c r="Q51" i="2" s="1"/>
  <c r="BH13" i="2" s="1"/>
  <c r="Y64" i="7"/>
  <c r="X64" i="7"/>
  <c r="Y73" i="7"/>
  <c r="X73" i="7"/>
  <c r="V96" i="8"/>
  <c r="V60" i="2" s="1"/>
  <c r="AS14" i="2" s="1"/>
  <c r="V86" i="8"/>
  <c r="X12" i="8"/>
  <c r="X38" i="8" s="1"/>
  <c r="X96" i="8" s="1"/>
  <c r="X60" i="2" s="1"/>
  <c r="AU14" i="2" s="1"/>
  <c r="X14" i="8"/>
  <c r="X28" i="8"/>
  <c r="G96" i="8"/>
  <c r="G60" i="2" s="1"/>
  <c r="AD14" i="2" s="1"/>
  <c r="G86" i="8"/>
  <c r="I38" i="8"/>
  <c r="I96" i="8" s="1"/>
  <c r="I60" i="2" s="1"/>
  <c r="AF14" i="2" s="1"/>
  <c r="O96" i="8"/>
  <c r="O60" i="2" s="1"/>
  <c r="AL14" i="2" s="1"/>
  <c r="O86" i="8"/>
  <c r="Q38" i="8"/>
  <c r="Q96" i="8" s="1"/>
  <c r="Q60" i="2" s="1"/>
  <c r="AN14" i="2" s="1"/>
  <c r="X44" i="8"/>
  <c r="K97" i="8"/>
  <c r="K61" i="2" s="1"/>
  <c r="BB14" i="2" s="1"/>
  <c r="M54" i="8"/>
  <c r="M97" i="8" s="1"/>
  <c r="M61" i="2" s="1"/>
  <c r="BD14" i="2" s="1"/>
  <c r="S97" i="8"/>
  <c r="S61" i="2" s="1"/>
  <c r="BJ14" i="2" s="1"/>
  <c r="U54" i="8"/>
  <c r="U97" i="8" s="1"/>
  <c r="U61" i="2" s="1"/>
  <c r="BL14" i="2" s="1"/>
  <c r="W98" i="8"/>
  <c r="W62" i="2" s="1"/>
  <c r="Y70" i="8"/>
  <c r="Y98" i="8" s="1"/>
  <c r="Y62" i="2" s="1"/>
  <c r="W99" i="8"/>
  <c r="W63" i="2" s="1"/>
  <c r="Y72" i="8"/>
  <c r="X72" i="8"/>
  <c r="X85" i="8" s="1"/>
  <c r="X99" i="8" s="1"/>
  <c r="X63" i="2" s="1"/>
  <c r="Y79" i="8"/>
  <c r="X79" i="8"/>
  <c r="Y8" i="9"/>
  <c r="V38" i="9"/>
  <c r="X8" i="9"/>
  <c r="Y11" i="9"/>
  <c r="X11" i="9"/>
  <c r="Y17" i="9"/>
  <c r="X17" i="9"/>
  <c r="Y22" i="9"/>
  <c r="X22" i="9"/>
  <c r="Y24" i="9"/>
  <c r="X24" i="9"/>
  <c r="Y27" i="9"/>
  <c r="X27" i="9"/>
  <c r="Y30" i="9"/>
  <c r="X30" i="9"/>
  <c r="Y36" i="9"/>
  <c r="X36" i="9"/>
  <c r="L96" i="9"/>
  <c r="L70" i="2" s="1"/>
  <c r="AI15" i="2" s="1"/>
  <c r="L86" i="9"/>
  <c r="L100" i="9" s="1"/>
  <c r="L74" i="2" s="1"/>
  <c r="V54" i="9"/>
  <c r="V97" i="9" s="1"/>
  <c r="V71" i="2" s="1"/>
  <c r="BM15" i="2" s="1"/>
  <c r="Y52" i="9"/>
  <c r="Y76" i="9"/>
  <c r="X76" i="9"/>
  <c r="Y81" i="9"/>
  <c r="X81" i="9"/>
  <c r="Y15" i="10"/>
  <c r="X15" i="10"/>
  <c r="Y20" i="10"/>
  <c r="X20" i="10"/>
  <c r="X54" i="10"/>
  <c r="X97" i="10" s="1"/>
  <c r="X81" i="2" s="1"/>
  <c r="BO16" i="2" s="1"/>
  <c r="X41" i="10"/>
  <c r="X49" i="10"/>
  <c r="Y58" i="10"/>
  <c r="Y65" i="10"/>
  <c r="Y67" i="10"/>
  <c r="Y69" i="10"/>
  <c r="M70" i="10"/>
  <c r="M98" i="10" s="1"/>
  <c r="M82" i="2" s="1"/>
  <c r="H85" i="10"/>
  <c r="H99" i="10" s="1"/>
  <c r="H83" i="2" s="1"/>
  <c r="X85" i="10"/>
  <c r="X99" i="10" s="1"/>
  <c r="X83" i="2" s="1"/>
  <c r="Y78" i="10"/>
  <c r="Y83" i="10"/>
  <c r="I85" i="10"/>
  <c r="I99" i="10" s="1"/>
  <c r="I83" i="2" s="1"/>
  <c r="Q85" i="10"/>
  <c r="Q99" i="10" s="1"/>
  <c r="Q83" i="2" s="1"/>
  <c r="P38" i="11"/>
  <c r="Y13" i="11"/>
  <c r="Y21" i="11"/>
  <c r="Y29" i="11"/>
  <c r="F96" i="11"/>
  <c r="F90" i="2" s="1"/>
  <c r="AC17" i="2" s="1"/>
  <c r="F86" i="11"/>
  <c r="H38" i="11"/>
  <c r="N96" i="11"/>
  <c r="N90" i="2" s="1"/>
  <c r="AK17" i="2" s="1"/>
  <c r="N86" i="11"/>
  <c r="V38" i="11"/>
  <c r="Y40" i="11"/>
  <c r="Y42" i="11"/>
  <c r="X42" i="11"/>
  <c r="Y47" i="11"/>
  <c r="X47" i="11"/>
  <c r="Y53" i="11"/>
  <c r="X53" i="11"/>
  <c r="J97" i="11"/>
  <c r="J91" i="2" s="1"/>
  <c r="BA17" i="2" s="1"/>
  <c r="M54" i="11"/>
  <c r="M97" i="11" s="1"/>
  <c r="M91" i="2" s="1"/>
  <c r="BD17" i="2" s="1"/>
  <c r="R97" i="11"/>
  <c r="R91" i="2" s="1"/>
  <c r="BI17" i="2" s="1"/>
  <c r="U54" i="11"/>
  <c r="U97" i="11" s="1"/>
  <c r="U91" i="2" s="1"/>
  <c r="BL17" i="2" s="1"/>
  <c r="T54" i="11"/>
  <c r="T97" i="11" s="1"/>
  <c r="T91" i="2" s="1"/>
  <c r="BK17" i="2" s="1"/>
  <c r="X62" i="11"/>
  <c r="X74" i="11"/>
  <c r="X80" i="11"/>
  <c r="O86" i="11"/>
  <c r="P96" i="12"/>
  <c r="P100" i="2" s="1"/>
  <c r="AM18" i="2" s="1"/>
  <c r="P86" i="12"/>
  <c r="P100" i="12" s="1"/>
  <c r="P104" i="2" s="1"/>
  <c r="X10" i="12"/>
  <c r="X26" i="12"/>
  <c r="X31" i="12"/>
  <c r="Y40" i="12"/>
  <c r="X40" i="12"/>
  <c r="Y45" i="12"/>
  <c r="X45" i="12"/>
  <c r="Y51" i="12"/>
  <c r="X51" i="12"/>
  <c r="T96" i="13"/>
  <c r="T110" i="2" s="1"/>
  <c r="AQ19" i="2" s="1"/>
  <c r="T86" i="13"/>
  <c r="T100" i="13" s="1"/>
  <c r="T114" i="2" s="1"/>
  <c r="K100" i="13"/>
  <c r="K114" i="2" s="1"/>
  <c r="X53" i="14"/>
  <c r="X54" i="14" s="1"/>
  <c r="X97" i="14" s="1"/>
  <c r="X121" i="2" s="1"/>
  <c r="BO20" i="2" s="1"/>
  <c r="V54" i="14"/>
  <c r="V97" i="14" s="1"/>
  <c r="V121" i="2" s="1"/>
  <c r="BM20" i="2" s="1"/>
  <c r="J97" i="14"/>
  <c r="J121" i="2" s="1"/>
  <c r="BA20" i="2" s="1"/>
  <c r="M54" i="14"/>
  <c r="M97" i="14" s="1"/>
  <c r="M121" i="2" s="1"/>
  <c r="BD20" i="2" s="1"/>
  <c r="R97" i="14"/>
  <c r="R121" i="2" s="1"/>
  <c r="BI20" i="2" s="1"/>
  <c r="U54" i="14"/>
  <c r="U97" i="14" s="1"/>
  <c r="U121" i="2" s="1"/>
  <c r="BL20" i="2" s="1"/>
  <c r="T54" i="14"/>
  <c r="T97" i="14" s="1"/>
  <c r="T121" i="2" s="1"/>
  <c r="BK20" i="2" s="1"/>
  <c r="V70" i="15"/>
  <c r="V98" i="15" s="1"/>
  <c r="V132" i="2" s="1"/>
  <c r="X55" i="15"/>
  <c r="X70" i="15" s="1"/>
  <c r="X98" i="15" s="1"/>
  <c r="X132" i="2" s="1"/>
  <c r="Y57" i="15"/>
  <c r="X57" i="15"/>
  <c r="X45" i="16"/>
  <c r="Y45" i="16"/>
  <c r="T86" i="16"/>
  <c r="T100" i="16" s="1"/>
  <c r="T144" i="2" s="1"/>
  <c r="X32" i="5"/>
  <c r="S96" i="5"/>
  <c r="S30" i="2" s="1"/>
  <c r="AP11" i="2" s="1"/>
  <c r="S86" i="5"/>
  <c r="X39" i="5"/>
  <c r="X54" i="5" s="1"/>
  <c r="X97" i="5" s="1"/>
  <c r="X31" i="2" s="1"/>
  <c r="BO11" i="2" s="1"/>
  <c r="X47" i="5"/>
  <c r="X51" i="5"/>
  <c r="Y58" i="5"/>
  <c r="Y62" i="5"/>
  <c r="Y66" i="5"/>
  <c r="I70" i="5"/>
  <c r="I98" i="5" s="1"/>
  <c r="I32" i="2" s="1"/>
  <c r="V70" i="5"/>
  <c r="V98" i="5" s="1"/>
  <c r="V32" i="2" s="1"/>
  <c r="Y74" i="5"/>
  <c r="Y78" i="5"/>
  <c r="Y82" i="5"/>
  <c r="M85" i="5"/>
  <c r="M99" i="5" s="1"/>
  <c r="M33" i="2" s="1"/>
  <c r="Y12" i="6"/>
  <c r="Y16" i="6"/>
  <c r="Y28" i="6"/>
  <c r="Y32" i="6"/>
  <c r="J96" i="6"/>
  <c r="J40" i="2" s="1"/>
  <c r="AG12" i="2" s="1"/>
  <c r="J86" i="6"/>
  <c r="J100" i="6" s="1"/>
  <c r="J44" i="2" s="1"/>
  <c r="Q38" i="6"/>
  <c r="Q96" i="6" s="1"/>
  <c r="Q40" i="2" s="1"/>
  <c r="AN12" i="2" s="1"/>
  <c r="T96" i="6"/>
  <c r="T40" i="2" s="1"/>
  <c r="AQ12" i="2" s="1"/>
  <c r="T86" i="6"/>
  <c r="T100" i="6" s="1"/>
  <c r="T44" i="2" s="1"/>
  <c r="Y39" i="6"/>
  <c r="Y41" i="6"/>
  <c r="Y49" i="6"/>
  <c r="F97" i="6"/>
  <c r="F41" i="2" s="1"/>
  <c r="AW12" i="2" s="1"/>
  <c r="I54" i="6"/>
  <c r="I97" i="6" s="1"/>
  <c r="I41" i="2" s="1"/>
  <c r="AZ12" i="2" s="1"/>
  <c r="X66" i="6"/>
  <c r="X68" i="6"/>
  <c r="X82" i="6"/>
  <c r="X84" i="6"/>
  <c r="W85" i="6"/>
  <c r="U86" i="6"/>
  <c r="U100" i="6" s="1"/>
  <c r="U44" i="2" s="1"/>
  <c r="V96" i="7"/>
  <c r="V50" i="2" s="1"/>
  <c r="AS13" i="2" s="1"/>
  <c r="X12" i="7"/>
  <c r="X14" i="7"/>
  <c r="X38" i="7" s="1"/>
  <c r="X96" i="7" s="1"/>
  <c r="X50" i="2" s="1"/>
  <c r="AU13" i="2" s="1"/>
  <c r="X28" i="7"/>
  <c r="G96" i="7"/>
  <c r="G50" i="2" s="1"/>
  <c r="AD13" i="2" s="1"/>
  <c r="G86" i="7"/>
  <c r="I38" i="7"/>
  <c r="I96" i="7" s="1"/>
  <c r="I50" i="2" s="1"/>
  <c r="AF13" i="2" s="1"/>
  <c r="O96" i="7"/>
  <c r="O50" i="2" s="1"/>
  <c r="AL13" i="2" s="1"/>
  <c r="O86" i="7"/>
  <c r="Q38" i="7"/>
  <c r="Q96" i="7" s="1"/>
  <c r="Q50" i="2" s="1"/>
  <c r="AN13" i="2" s="1"/>
  <c r="X44" i="7"/>
  <c r="K97" i="7"/>
  <c r="K51" i="2" s="1"/>
  <c r="BB13" i="2" s="1"/>
  <c r="M54" i="7"/>
  <c r="M97" i="7" s="1"/>
  <c r="M51" i="2" s="1"/>
  <c r="BD13" i="2" s="1"/>
  <c r="S97" i="7"/>
  <c r="S51" i="2" s="1"/>
  <c r="BJ13" i="2" s="1"/>
  <c r="U54" i="7"/>
  <c r="U97" i="7" s="1"/>
  <c r="U51" i="2" s="1"/>
  <c r="BL13" i="2" s="1"/>
  <c r="W98" i="7"/>
  <c r="W52" i="2" s="1"/>
  <c r="W99" i="7"/>
  <c r="W53" i="2" s="1"/>
  <c r="Y85" i="7"/>
  <c r="Y99" i="7" s="1"/>
  <c r="Y53" i="2" s="1"/>
  <c r="Y72" i="7"/>
  <c r="X72" i="7"/>
  <c r="X85" i="7" s="1"/>
  <c r="X99" i="7" s="1"/>
  <c r="X53" i="2" s="1"/>
  <c r="Y79" i="7"/>
  <c r="X79" i="7"/>
  <c r="X13" i="8"/>
  <c r="X21" i="8"/>
  <c r="X29" i="8"/>
  <c r="K96" i="8"/>
  <c r="K60" i="2" s="1"/>
  <c r="AH14" i="2" s="1"/>
  <c r="K86" i="8"/>
  <c r="M38" i="8"/>
  <c r="M96" i="8" s="1"/>
  <c r="M60" i="2" s="1"/>
  <c r="AJ14" i="2" s="1"/>
  <c r="S96" i="8"/>
  <c r="S60" i="2" s="1"/>
  <c r="AP14" i="2" s="1"/>
  <c r="S86" i="8"/>
  <c r="U38" i="8"/>
  <c r="U96" i="8" s="1"/>
  <c r="U60" i="2" s="1"/>
  <c r="AR14" i="2" s="1"/>
  <c r="X40" i="8"/>
  <c r="X45" i="8"/>
  <c r="X51" i="8"/>
  <c r="G97" i="8"/>
  <c r="G61" i="2" s="1"/>
  <c r="AX14" i="2" s="1"/>
  <c r="I54" i="8"/>
  <c r="I97" i="8" s="1"/>
  <c r="I61" i="2" s="1"/>
  <c r="AZ14" i="2" s="1"/>
  <c r="O97" i="8"/>
  <c r="O61" i="2" s="1"/>
  <c r="BF14" i="2" s="1"/>
  <c r="Q54" i="8"/>
  <c r="Q97" i="8" s="1"/>
  <c r="Q61" i="2" s="1"/>
  <c r="BH14" i="2" s="1"/>
  <c r="Y64" i="8"/>
  <c r="X64" i="8"/>
  <c r="Y73" i="8"/>
  <c r="X73" i="8"/>
  <c r="Y18" i="9"/>
  <c r="X18" i="9"/>
  <c r="Y23" i="9"/>
  <c r="X23" i="9"/>
  <c r="Y35" i="9"/>
  <c r="X35" i="9"/>
  <c r="Y43" i="9"/>
  <c r="Y46" i="9"/>
  <c r="Y60" i="9"/>
  <c r="X60" i="9"/>
  <c r="W85" i="9"/>
  <c r="Y75" i="9"/>
  <c r="X75" i="9"/>
  <c r="Y77" i="9"/>
  <c r="X77" i="9"/>
  <c r="P96" i="10"/>
  <c r="P80" i="2" s="1"/>
  <c r="AM16" i="2" s="1"/>
  <c r="T96" i="10"/>
  <c r="T80" i="2" s="1"/>
  <c r="AQ16" i="2" s="1"/>
  <c r="T86" i="10"/>
  <c r="T100" i="10" s="1"/>
  <c r="T84" i="2" s="1"/>
  <c r="L96" i="10"/>
  <c r="L80" i="2" s="1"/>
  <c r="AI16" i="2" s="1"/>
  <c r="L86" i="10"/>
  <c r="L100" i="10" s="1"/>
  <c r="L84" i="2" s="1"/>
  <c r="X48" i="10"/>
  <c r="X50" i="10"/>
  <c r="X70" i="10"/>
  <c r="X98" i="10" s="1"/>
  <c r="X82" i="2" s="1"/>
  <c r="Y59" i="10"/>
  <c r="Y66" i="10"/>
  <c r="Y68" i="10"/>
  <c r="I70" i="10"/>
  <c r="I98" i="10" s="1"/>
  <c r="I82" i="2" s="1"/>
  <c r="Q70" i="10"/>
  <c r="Q98" i="10" s="1"/>
  <c r="Q82" i="2" s="1"/>
  <c r="P85" i="10"/>
  <c r="P99" i="10" s="1"/>
  <c r="P83" i="2" s="1"/>
  <c r="Y82" i="10"/>
  <c r="Y84" i="10"/>
  <c r="M85" i="10"/>
  <c r="M99" i="10" s="1"/>
  <c r="M83" i="2" s="1"/>
  <c r="I125" i="10"/>
  <c r="Y38" i="11"/>
  <c r="Y96" i="11" s="1"/>
  <c r="Y90" i="2" s="1"/>
  <c r="AV17" i="2" s="1"/>
  <c r="Y12" i="11"/>
  <c r="Y14" i="11"/>
  <c r="Y28" i="11"/>
  <c r="T96" i="11"/>
  <c r="T90" i="2" s="1"/>
  <c r="AQ17" i="2" s="1"/>
  <c r="T86" i="11"/>
  <c r="T100" i="11" s="1"/>
  <c r="T94" i="2" s="1"/>
  <c r="J96" i="11"/>
  <c r="J90" i="2" s="1"/>
  <c r="AG17" i="2" s="1"/>
  <c r="J86" i="11"/>
  <c r="J100" i="11" s="1"/>
  <c r="J94" i="2" s="1"/>
  <c r="L38" i="11"/>
  <c r="R96" i="11"/>
  <c r="R90" i="2" s="1"/>
  <c r="AO17" i="2" s="1"/>
  <c r="R86" i="11"/>
  <c r="R100" i="11" s="1"/>
  <c r="R94" i="2" s="1"/>
  <c r="Y39" i="11"/>
  <c r="F97" i="11"/>
  <c r="F91" i="2" s="1"/>
  <c r="AW17" i="2" s="1"/>
  <c r="I54" i="11"/>
  <c r="I97" i="11" s="1"/>
  <c r="I91" i="2" s="1"/>
  <c r="AZ17" i="2" s="1"/>
  <c r="N97" i="11"/>
  <c r="N91" i="2" s="1"/>
  <c r="BE17" i="2" s="1"/>
  <c r="Q54" i="11"/>
  <c r="Q97" i="11" s="1"/>
  <c r="Q91" i="2" s="1"/>
  <c r="BH17" i="2" s="1"/>
  <c r="P54" i="11"/>
  <c r="P97" i="11" s="1"/>
  <c r="P91" i="2" s="1"/>
  <c r="BG17" i="2" s="1"/>
  <c r="X61" i="11"/>
  <c r="X70" i="11" s="1"/>
  <c r="X98" i="11" s="1"/>
  <c r="X92" i="2" s="1"/>
  <c r="X63" i="11"/>
  <c r="G86" i="11"/>
  <c r="K98" i="11"/>
  <c r="K92" i="2" s="1"/>
  <c r="K99" i="11"/>
  <c r="K93" i="2" s="1"/>
  <c r="X9" i="12"/>
  <c r="Y14" i="12"/>
  <c r="X14" i="12"/>
  <c r="X19" i="12"/>
  <c r="X25" i="12"/>
  <c r="T96" i="12"/>
  <c r="T100" i="2" s="1"/>
  <c r="AQ18" i="2" s="1"/>
  <c r="T86" i="12"/>
  <c r="T100" i="12" s="1"/>
  <c r="T104" i="2" s="1"/>
  <c r="Y39" i="12"/>
  <c r="X39" i="12"/>
  <c r="Y44" i="12"/>
  <c r="X44" i="12"/>
  <c r="W54" i="12"/>
  <c r="W70" i="13"/>
  <c r="I85" i="14"/>
  <c r="I99" i="14" s="1"/>
  <c r="I123" i="2" s="1"/>
  <c r="G99" i="14"/>
  <c r="G123" i="2" s="1"/>
  <c r="Q85" i="14"/>
  <c r="Q99" i="14" s="1"/>
  <c r="Q123" i="2" s="1"/>
  <c r="O99" i="14"/>
  <c r="O123" i="2" s="1"/>
  <c r="H85" i="16"/>
  <c r="H99" i="16" s="1"/>
  <c r="H143" i="2" s="1"/>
  <c r="Y27" i="17"/>
  <c r="X27" i="17"/>
  <c r="Y30" i="17"/>
  <c r="X30" i="17"/>
  <c r="Y36" i="17"/>
  <c r="X36" i="17"/>
  <c r="L96" i="17"/>
  <c r="L150" i="2" s="1"/>
  <c r="AI23" i="2" s="1"/>
  <c r="L86" i="17"/>
  <c r="L100" i="17" s="1"/>
  <c r="L154" i="2" s="1"/>
  <c r="V54" i="5"/>
  <c r="V97" i="5" s="1"/>
  <c r="V31" i="2" s="1"/>
  <c r="BM11" i="2" s="1"/>
  <c r="W85" i="5"/>
  <c r="G98" i="5"/>
  <c r="G32" i="2" s="1"/>
  <c r="K98" i="5"/>
  <c r="K32" i="2" s="1"/>
  <c r="O98" i="5"/>
  <c r="O32" i="2" s="1"/>
  <c r="G99" i="5"/>
  <c r="G33" i="2" s="1"/>
  <c r="K99" i="5"/>
  <c r="K33" i="2" s="1"/>
  <c r="O99" i="5"/>
  <c r="O33" i="2" s="1"/>
  <c r="W54" i="6"/>
  <c r="L70" i="6"/>
  <c r="L98" i="6" s="1"/>
  <c r="L42" i="2" s="1"/>
  <c r="X71" i="6"/>
  <c r="L85" i="6"/>
  <c r="L99" i="6" s="1"/>
  <c r="L43" i="2" s="1"/>
  <c r="X39" i="7"/>
  <c r="X54" i="7" s="1"/>
  <c r="X97" i="7" s="1"/>
  <c r="X51" i="2" s="1"/>
  <c r="BO13" i="2" s="1"/>
  <c r="I70" i="7"/>
  <c r="I98" i="7" s="1"/>
  <c r="I52" i="2" s="1"/>
  <c r="M70" i="7"/>
  <c r="M98" i="7" s="1"/>
  <c r="M52" i="2" s="1"/>
  <c r="Q70" i="7"/>
  <c r="Q98" i="7" s="1"/>
  <c r="Q52" i="2" s="1"/>
  <c r="Y71" i="7"/>
  <c r="I85" i="7"/>
  <c r="I99" i="7" s="1"/>
  <c r="I53" i="2" s="1"/>
  <c r="M85" i="7"/>
  <c r="M99" i="7" s="1"/>
  <c r="M53" i="2" s="1"/>
  <c r="Q85" i="7"/>
  <c r="Q99" i="7" s="1"/>
  <c r="Q53" i="2" s="1"/>
  <c r="X39" i="8"/>
  <c r="X54" i="8" s="1"/>
  <c r="X97" i="8" s="1"/>
  <c r="X61" i="2" s="1"/>
  <c r="BO14" i="2" s="1"/>
  <c r="I70" i="8"/>
  <c r="I98" i="8" s="1"/>
  <c r="I62" i="2" s="1"/>
  <c r="M70" i="8"/>
  <c r="M98" i="8" s="1"/>
  <c r="M62" i="2" s="1"/>
  <c r="Q70" i="8"/>
  <c r="Q98" i="8" s="1"/>
  <c r="Q62" i="2" s="1"/>
  <c r="Y71" i="8"/>
  <c r="I85" i="8"/>
  <c r="I99" i="8" s="1"/>
  <c r="I63" i="2" s="1"/>
  <c r="M85" i="8"/>
  <c r="M99" i="8" s="1"/>
  <c r="M63" i="2" s="1"/>
  <c r="Q85" i="8"/>
  <c r="Q99" i="8" s="1"/>
  <c r="Q63" i="2" s="1"/>
  <c r="U38" i="9"/>
  <c r="U96" i="9" s="1"/>
  <c r="U70" i="2" s="1"/>
  <c r="AR15" i="2" s="1"/>
  <c r="Y39" i="9"/>
  <c r="I54" i="9"/>
  <c r="I97" i="9" s="1"/>
  <c r="I71" i="2" s="1"/>
  <c r="AZ15" i="2" s="1"/>
  <c r="M54" i="9"/>
  <c r="M97" i="9" s="1"/>
  <c r="M71" i="2" s="1"/>
  <c r="BD15" i="2" s="1"/>
  <c r="Q54" i="9"/>
  <c r="Q97" i="9" s="1"/>
  <c r="Q71" i="2" s="1"/>
  <c r="BH15" i="2" s="1"/>
  <c r="U54" i="9"/>
  <c r="U97" i="9" s="1"/>
  <c r="U71" i="2" s="1"/>
  <c r="BL15" i="2" s="1"/>
  <c r="V85" i="9"/>
  <c r="V99" i="9" s="1"/>
  <c r="V73" i="2" s="1"/>
  <c r="F86" i="9"/>
  <c r="J86" i="9"/>
  <c r="J100" i="9" s="1"/>
  <c r="J74" i="2" s="1"/>
  <c r="N86" i="9"/>
  <c r="R86" i="9"/>
  <c r="J98" i="9"/>
  <c r="J72" i="2" s="1"/>
  <c r="J99" i="9"/>
  <c r="J73" i="2" s="1"/>
  <c r="V54" i="10"/>
  <c r="V97" i="10" s="1"/>
  <c r="V81" i="2" s="1"/>
  <c r="BM16" i="2" s="1"/>
  <c r="Y55" i="10"/>
  <c r="W85" i="10"/>
  <c r="G86" i="10"/>
  <c r="K86" i="10"/>
  <c r="O86" i="10"/>
  <c r="S86" i="10"/>
  <c r="O97" i="10"/>
  <c r="O81" i="2" s="1"/>
  <c r="BF16" i="2" s="1"/>
  <c r="S97" i="10"/>
  <c r="S81" i="2" s="1"/>
  <c r="BJ16" i="2" s="1"/>
  <c r="G98" i="10"/>
  <c r="G82" i="2" s="1"/>
  <c r="K98" i="10"/>
  <c r="K82" i="2" s="1"/>
  <c r="O98" i="10"/>
  <c r="O82" i="2" s="1"/>
  <c r="G99" i="10"/>
  <c r="G83" i="2" s="1"/>
  <c r="K99" i="10"/>
  <c r="K83" i="2" s="1"/>
  <c r="O99" i="10"/>
  <c r="O83" i="2" s="1"/>
  <c r="W54" i="11"/>
  <c r="L70" i="11"/>
  <c r="L98" i="11" s="1"/>
  <c r="L92" i="2" s="1"/>
  <c r="X71" i="11"/>
  <c r="X85" i="11" s="1"/>
  <c r="X99" i="11" s="1"/>
  <c r="X93" i="2" s="1"/>
  <c r="L85" i="11"/>
  <c r="L99" i="11" s="1"/>
  <c r="L93" i="2" s="1"/>
  <c r="X58" i="12"/>
  <c r="X70" i="12" s="1"/>
  <c r="X98" i="12" s="1"/>
  <c r="X102" i="2" s="1"/>
  <c r="X62" i="12"/>
  <c r="X66" i="12"/>
  <c r="X72" i="12"/>
  <c r="X74" i="12"/>
  <c r="X78" i="12"/>
  <c r="X82" i="12"/>
  <c r="K99" i="12"/>
  <c r="K103" i="2" s="1"/>
  <c r="V96" i="13"/>
  <c r="V110" i="2" s="1"/>
  <c r="AS19" i="2" s="1"/>
  <c r="X10" i="13"/>
  <c r="X14" i="13"/>
  <c r="X21" i="13"/>
  <c r="X38" i="13" s="1"/>
  <c r="X96" i="13" s="1"/>
  <c r="X110" i="2" s="1"/>
  <c r="AU19" i="2" s="1"/>
  <c r="X29" i="13"/>
  <c r="AE51" i="13"/>
  <c r="R97" i="13"/>
  <c r="R111" i="2" s="1"/>
  <c r="BI19" i="2" s="1"/>
  <c r="U54" i="13"/>
  <c r="U97" i="13" s="1"/>
  <c r="U111" i="2" s="1"/>
  <c r="BL19" i="2" s="1"/>
  <c r="T54" i="13"/>
  <c r="T97" i="13" s="1"/>
  <c r="T111" i="2" s="1"/>
  <c r="BK19" i="2" s="1"/>
  <c r="X62" i="13"/>
  <c r="X74" i="13"/>
  <c r="X80" i="13"/>
  <c r="O86" i="13"/>
  <c r="K96" i="13"/>
  <c r="K110" i="2" s="1"/>
  <c r="AH19" i="2" s="1"/>
  <c r="P96" i="14"/>
  <c r="P120" i="2" s="1"/>
  <c r="AM20" i="2" s="1"/>
  <c r="P86" i="14"/>
  <c r="P100" i="14" s="1"/>
  <c r="P124" i="2" s="1"/>
  <c r="X10" i="14"/>
  <c r="X26" i="14"/>
  <c r="X31" i="14"/>
  <c r="X33" i="14"/>
  <c r="X42" i="14"/>
  <c r="Y53" i="14"/>
  <c r="X59" i="14"/>
  <c r="X66" i="14"/>
  <c r="X68" i="14"/>
  <c r="X82" i="14"/>
  <c r="X84" i="14"/>
  <c r="W85" i="14"/>
  <c r="O96" i="14"/>
  <c r="O120" i="2" s="1"/>
  <c r="AL20" i="2" s="1"/>
  <c r="G98" i="14"/>
  <c r="G122" i="2" s="1"/>
  <c r="V96" i="15"/>
  <c r="V130" i="2" s="1"/>
  <c r="AS21" i="2" s="1"/>
  <c r="V86" i="15"/>
  <c r="Y10" i="15"/>
  <c r="X10" i="15"/>
  <c r="Y26" i="15"/>
  <c r="X26" i="15"/>
  <c r="Y31" i="15"/>
  <c r="X31" i="15"/>
  <c r="Y33" i="15"/>
  <c r="X33" i="15"/>
  <c r="G96" i="15"/>
  <c r="G130" i="2" s="1"/>
  <c r="AD21" i="2" s="1"/>
  <c r="G86" i="15"/>
  <c r="I38" i="15"/>
  <c r="I96" i="15" s="1"/>
  <c r="I130" i="2" s="1"/>
  <c r="AF21" i="2" s="1"/>
  <c r="H38" i="15"/>
  <c r="O96" i="15"/>
  <c r="O130" i="2" s="1"/>
  <c r="AL21" i="2" s="1"/>
  <c r="O86" i="15"/>
  <c r="Q38" i="15"/>
  <c r="Q96" i="15" s="1"/>
  <c r="Q130" i="2" s="1"/>
  <c r="AN21" i="2" s="1"/>
  <c r="Y42" i="15"/>
  <c r="X42" i="15"/>
  <c r="Y47" i="15"/>
  <c r="X47" i="15"/>
  <c r="Y53" i="15"/>
  <c r="X53" i="15"/>
  <c r="K97" i="15"/>
  <c r="K131" i="2" s="1"/>
  <c r="BB21" i="2" s="1"/>
  <c r="M54" i="15"/>
  <c r="M97" i="15" s="1"/>
  <c r="M131" i="2" s="1"/>
  <c r="BD21" i="2" s="1"/>
  <c r="S97" i="15"/>
  <c r="S131" i="2" s="1"/>
  <c r="BJ21" i="2" s="1"/>
  <c r="U54" i="15"/>
  <c r="U97" i="15" s="1"/>
  <c r="U131" i="2" s="1"/>
  <c r="BL21" i="2" s="1"/>
  <c r="T54" i="15"/>
  <c r="T97" i="15" s="1"/>
  <c r="T131" i="2" s="1"/>
  <c r="BK21" i="2" s="1"/>
  <c r="W98" i="15"/>
  <c r="W132" i="2" s="1"/>
  <c r="Y70" i="15"/>
  <c r="Y98" i="15" s="1"/>
  <c r="Y132" i="2" s="1"/>
  <c r="Y60" i="15"/>
  <c r="W99" i="15"/>
  <c r="W133" i="2" s="1"/>
  <c r="Y85" i="15"/>
  <c r="Y99" i="15" s="1"/>
  <c r="Y133" i="2" s="1"/>
  <c r="Y75" i="15"/>
  <c r="Y77" i="15"/>
  <c r="T86" i="15"/>
  <c r="T100" i="15" s="1"/>
  <c r="T134" i="2" s="1"/>
  <c r="V38" i="16"/>
  <c r="X8" i="16"/>
  <c r="X38" i="16" s="1"/>
  <c r="X96" i="16" s="1"/>
  <c r="X140" i="2" s="1"/>
  <c r="AU22" i="2" s="1"/>
  <c r="Y15" i="16"/>
  <c r="Y20" i="16"/>
  <c r="G97" i="16"/>
  <c r="G141" i="2" s="1"/>
  <c r="AX22" i="2" s="1"/>
  <c r="I54" i="16"/>
  <c r="I97" i="16" s="1"/>
  <c r="I141" i="2" s="1"/>
  <c r="AZ22" i="2" s="1"/>
  <c r="Y57" i="16"/>
  <c r="X57" i="16"/>
  <c r="P85" i="16"/>
  <c r="P99" i="16" s="1"/>
  <c r="P143" i="2" s="1"/>
  <c r="Y73" i="16"/>
  <c r="X73" i="16"/>
  <c r="P38" i="17"/>
  <c r="Y41" i="17"/>
  <c r="X41" i="17"/>
  <c r="Y49" i="17"/>
  <c r="X49" i="17"/>
  <c r="X74" i="18"/>
  <c r="Y74" i="18"/>
  <c r="X82" i="18"/>
  <c r="Y82" i="18"/>
  <c r="I114" i="19"/>
  <c r="N100" i="19"/>
  <c r="N174" i="2" s="1"/>
  <c r="Y60" i="24"/>
  <c r="X60" i="24"/>
  <c r="F86" i="7"/>
  <c r="J86" i="7"/>
  <c r="J100" i="7" s="1"/>
  <c r="J54" i="2" s="1"/>
  <c r="N86" i="7"/>
  <c r="F86" i="8"/>
  <c r="J86" i="8"/>
  <c r="J100" i="8" s="1"/>
  <c r="J64" i="2" s="1"/>
  <c r="N86" i="8"/>
  <c r="G86" i="9"/>
  <c r="K86" i="9"/>
  <c r="O86" i="9"/>
  <c r="W70" i="12"/>
  <c r="W38" i="13"/>
  <c r="Y40" i="13"/>
  <c r="X40" i="13"/>
  <c r="Y45" i="13"/>
  <c r="X45" i="13"/>
  <c r="W85" i="13"/>
  <c r="U86" i="13"/>
  <c r="U100" i="13" s="1"/>
  <c r="U114" i="2" s="1"/>
  <c r="V96" i="14"/>
  <c r="V120" i="2" s="1"/>
  <c r="AS20" i="2" s="1"/>
  <c r="N97" i="14"/>
  <c r="N121" i="2" s="1"/>
  <c r="BE20" i="2" s="1"/>
  <c r="Q54" i="14"/>
  <c r="Q97" i="14" s="1"/>
  <c r="Q121" i="2" s="1"/>
  <c r="BH20" i="2" s="1"/>
  <c r="P54" i="14"/>
  <c r="P97" i="14" s="1"/>
  <c r="P121" i="2" s="1"/>
  <c r="BG20" i="2" s="1"/>
  <c r="G86" i="14"/>
  <c r="K99" i="14"/>
  <c r="K123" i="2" s="1"/>
  <c r="Y12" i="15"/>
  <c r="X12" i="15"/>
  <c r="Y14" i="15"/>
  <c r="X14" i="15"/>
  <c r="Y28" i="15"/>
  <c r="X28" i="15"/>
  <c r="Y39" i="15"/>
  <c r="X39" i="15"/>
  <c r="Y44" i="15"/>
  <c r="X44" i="15"/>
  <c r="W54" i="15"/>
  <c r="W96" i="16"/>
  <c r="W140" i="2" s="1"/>
  <c r="AT22" i="2" s="1"/>
  <c r="Y38" i="16"/>
  <c r="Y96" i="16" s="1"/>
  <c r="Y140" i="2" s="1"/>
  <c r="AV22" i="2" s="1"/>
  <c r="X52" i="16"/>
  <c r="Y52" i="16"/>
  <c r="Y54" i="16"/>
  <c r="Y97" i="16" s="1"/>
  <c r="Y141" i="2" s="1"/>
  <c r="BP22" i="2" s="1"/>
  <c r="Y77" i="16"/>
  <c r="X77" i="16"/>
  <c r="Y11" i="17"/>
  <c r="X11" i="17"/>
  <c r="Y23" i="17"/>
  <c r="X23" i="17"/>
  <c r="T96" i="17"/>
  <c r="T150" i="2" s="1"/>
  <c r="AQ23" i="2" s="1"/>
  <c r="T86" i="17"/>
  <c r="T100" i="17" s="1"/>
  <c r="T154" i="2" s="1"/>
  <c r="V96" i="18"/>
  <c r="V160" i="2" s="1"/>
  <c r="AS24" i="2" s="1"/>
  <c r="Y22" i="18"/>
  <c r="X22" i="18"/>
  <c r="T96" i="18"/>
  <c r="T160" i="2" s="1"/>
  <c r="AQ24" i="2" s="1"/>
  <c r="T86" i="18"/>
  <c r="T100" i="18" s="1"/>
  <c r="T164" i="2" s="1"/>
  <c r="X62" i="18"/>
  <c r="Y62" i="18"/>
  <c r="G86" i="18"/>
  <c r="G98" i="18"/>
  <c r="G162" i="2" s="1"/>
  <c r="I70" i="18"/>
  <c r="I98" i="18" s="1"/>
  <c r="I162" i="2" s="1"/>
  <c r="Y66" i="19"/>
  <c r="X66" i="19"/>
  <c r="Y78" i="19"/>
  <c r="X78" i="19"/>
  <c r="W99" i="20"/>
  <c r="W183" i="2" s="1"/>
  <c r="X18" i="21"/>
  <c r="Y18" i="21"/>
  <c r="X47" i="21"/>
  <c r="Y47" i="21"/>
  <c r="L85" i="21"/>
  <c r="L99" i="21" s="1"/>
  <c r="L193" i="2" s="1"/>
  <c r="J86" i="21"/>
  <c r="J100" i="21" s="1"/>
  <c r="J194" i="2" s="1"/>
  <c r="V85" i="21"/>
  <c r="V99" i="21" s="1"/>
  <c r="V193" i="2" s="1"/>
  <c r="J99" i="21"/>
  <c r="J193" i="2" s="1"/>
  <c r="X8" i="12"/>
  <c r="X38" i="12" s="1"/>
  <c r="X96" i="12" s="1"/>
  <c r="X100" i="2" s="1"/>
  <c r="AU18" i="2" s="1"/>
  <c r="F96" i="12"/>
  <c r="F100" i="2" s="1"/>
  <c r="AC18" i="2" s="1"/>
  <c r="F86" i="12"/>
  <c r="J96" i="12"/>
  <c r="J100" i="2" s="1"/>
  <c r="AG18" i="2" s="1"/>
  <c r="J86" i="12"/>
  <c r="J100" i="12" s="1"/>
  <c r="J104" i="2" s="1"/>
  <c r="N96" i="12"/>
  <c r="N100" i="2" s="1"/>
  <c r="AK18" i="2" s="1"/>
  <c r="N86" i="12"/>
  <c r="R96" i="12"/>
  <c r="R100" i="2" s="1"/>
  <c r="AO18" i="2" s="1"/>
  <c r="R86" i="12"/>
  <c r="R100" i="12" s="1"/>
  <c r="R104" i="2" s="1"/>
  <c r="Y60" i="12"/>
  <c r="Y64" i="12"/>
  <c r="X68" i="12"/>
  <c r="I70" i="12"/>
  <c r="I98" i="12" s="1"/>
  <c r="I102" i="2" s="1"/>
  <c r="Y76" i="12"/>
  <c r="X80" i="12"/>
  <c r="X84" i="12"/>
  <c r="Y8" i="13"/>
  <c r="X12" i="13"/>
  <c r="X16" i="13"/>
  <c r="X28" i="13"/>
  <c r="X39" i="13"/>
  <c r="X54" i="13" s="1"/>
  <c r="X97" i="13" s="1"/>
  <c r="X111" i="2" s="1"/>
  <c r="BO19" i="2" s="1"/>
  <c r="Y42" i="13"/>
  <c r="X42" i="13"/>
  <c r="Y51" i="13"/>
  <c r="N97" i="13"/>
  <c r="N111" i="2" s="1"/>
  <c r="BE19" i="2" s="1"/>
  <c r="Q54" i="13"/>
  <c r="Q97" i="13" s="1"/>
  <c r="Q111" i="2" s="1"/>
  <c r="BH19" i="2" s="1"/>
  <c r="P54" i="13"/>
  <c r="P97" i="13" s="1"/>
  <c r="P111" i="2" s="1"/>
  <c r="BG19" i="2" s="1"/>
  <c r="V54" i="13"/>
  <c r="V97" i="13" s="1"/>
  <c r="V111" i="2" s="1"/>
  <c r="BM19" i="2" s="1"/>
  <c r="X61" i="13"/>
  <c r="X70" i="13" s="1"/>
  <c r="X98" i="13" s="1"/>
  <c r="X112" i="2" s="1"/>
  <c r="X63" i="13"/>
  <c r="G86" i="13"/>
  <c r="S96" i="13"/>
  <c r="S110" i="2" s="1"/>
  <c r="AP19" i="2" s="1"/>
  <c r="K98" i="13"/>
  <c r="K112" i="2" s="1"/>
  <c r="K99" i="13"/>
  <c r="K113" i="2" s="1"/>
  <c r="X9" i="14"/>
  <c r="X38" i="14" s="1"/>
  <c r="X96" i="14" s="1"/>
  <c r="X120" i="2" s="1"/>
  <c r="AU20" i="2" s="1"/>
  <c r="X16" i="14"/>
  <c r="X19" i="14"/>
  <c r="X25" i="14"/>
  <c r="T96" i="14"/>
  <c r="T120" i="2" s="1"/>
  <c r="AQ20" i="2" s="1"/>
  <c r="T86" i="14"/>
  <c r="T100" i="14" s="1"/>
  <c r="T124" i="2" s="1"/>
  <c r="X32" i="14"/>
  <c r="X34" i="14"/>
  <c r="X37" i="14"/>
  <c r="Y39" i="14"/>
  <c r="W54" i="14"/>
  <c r="I54" i="14"/>
  <c r="I97" i="14" s="1"/>
  <c r="I121" i="2" s="1"/>
  <c r="AZ20" i="2" s="1"/>
  <c r="X58" i="14"/>
  <c r="X70" i="14" s="1"/>
  <c r="X98" i="14" s="1"/>
  <c r="X122" i="2" s="1"/>
  <c r="X65" i="14"/>
  <c r="X67" i="14"/>
  <c r="X69" i="14"/>
  <c r="X78" i="14"/>
  <c r="X83" i="14"/>
  <c r="G96" i="14"/>
  <c r="G120" i="2" s="1"/>
  <c r="AD20" i="2" s="1"/>
  <c r="O98" i="14"/>
  <c r="O122" i="2" s="1"/>
  <c r="Y9" i="15"/>
  <c r="X9" i="15"/>
  <c r="Y16" i="15"/>
  <c r="X16" i="15"/>
  <c r="Y19" i="15"/>
  <c r="X19" i="15"/>
  <c r="Y25" i="15"/>
  <c r="X25" i="15"/>
  <c r="Y32" i="15"/>
  <c r="X32" i="15"/>
  <c r="Y34" i="15"/>
  <c r="X34" i="15"/>
  <c r="Y37" i="15"/>
  <c r="X37" i="15"/>
  <c r="K96" i="15"/>
  <c r="K130" i="2" s="1"/>
  <c r="AH21" i="2" s="1"/>
  <c r="K86" i="15"/>
  <c r="M38" i="15"/>
  <c r="M96" i="15" s="1"/>
  <c r="M130" i="2" s="1"/>
  <c r="AJ21" i="2" s="1"/>
  <c r="L38" i="15"/>
  <c r="S96" i="15"/>
  <c r="S130" i="2" s="1"/>
  <c r="AP21" i="2" s="1"/>
  <c r="S86" i="15"/>
  <c r="U38" i="15"/>
  <c r="U96" i="15" s="1"/>
  <c r="U130" i="2" s="1"/>
  <c r="AR21" i="2" s="1"/>
  <c r="G97" i="15"/>
  <c r="G131" i="2" s="1"/>
  <c r="AX21" i="2" s="1"/>
  <c r="I54" i="15"/>
  <c r="I97" i="15" s="1"/>
  <c r="I131" i="2" s="1"/>
  <c r="AZ21" i="2" s="1"/>
  <c r="O97" i="15"/>
  <c r="O131" i="2" s="1"/>
  <c r="BF21" i="2" s="1"/>
  <c r="Q54" i="15"/>
  <c r="Q97" i="15" s="1"/>
  <c r="Q131" i="2" s="1"/>
  <c r="BH21" i="2" s="1"/>
  <c r="P54" i="15"/>
  <c r="P97" i="15" s="1"/>
  <c r="P131" i="2" s="1"/>
  <c r="BG21" i="2" s="1"/>
  <c r="Y56" i="15"/>
  <c r="Y76" i="15"/>
  <c r="Y81" i="15"/>
  <c r="X54" i="16"/>
  <c r="X97" i="16" s="1"/>
  <c r="X141" i="2" s="1"/>
  <c r="BO22" i="2" s="1"/>
  <c r="Y43" i="16"/>
  <c r="X43" i="16"/>
  <c r="H70" i="16"/>
  <c r="H98" i="16" s="1"/>
  <c r="H142" i="2" s="1"/>
  <c r="P70" i="16"/>
  <c r="P98" i="16" s="1"/>
  <c r="P142" i="2" s="1"/>
  <c r="L70" i="16"/>
  <c r="L98" i="16" s="1"/>
  <c r="L142" i="2" s="1"/>
  <c r="J98" i="16"/>
  <c r="J142" i="2" s="1"/>
  <c r="V85" i="16"/>
  <c r="V99" i="16" s="1"/>
  <c r="V143" i="2" s="1"/>
  <c r="X71" i="16"/>
  <c r="L86" i="16"/>
  <c r="L100" i="16" s="1"/>
  <c r="L144" i="2" s="1"/>
  <c r="W96" i="17"/>
  <c r="W150" i="2" s="1"/>
  <c r="AT23" i="2" s="1"/>
  <c r="Y15" i="17"/>
  <c r="X15" i="17"/>
  <c r="P96" i="20"/>
  <c r="P180" i="2" s="1"/>
  <c r="AM26" i="2" s="1"/>
  <c r="P86" i="20"/>
  <c r="P100" i="20" s="1"/>
  <c r="P184" i="2" s="1"/>
  <c r="Y28" i="20"/>
  <c r="X28" i="20"/>
  <c r="T96" i="20"/>
  <c r="T180" i="2" s="1"/>
  <c r="AQ26" i="2" s="1"/>
  <c r="T86" i="20"/>
  <c r="T100" i="20" s="1"/>
  <c r="T184" i="2" s="1"/>
  <c r="Y47" i="20"/>
  <c r="X47" i="20"/>
  <c r="G86" i="20"/>
  <c r="G98" i="20"/>
  <c r="G182" i="2" s="1"/>
  <c r="I70" i="20"/>
  <c r="I98" i="20" s="1"/>
  <c r="I182" i="2" s="1"/>
  <c r="L70" i="12"/>
  <c r="L98" i="12" s="1"/>
  <c r="L102" i="2" s="1"/>
  <c r="X71" i="12"/>
  <c r="X85" i="12" s="1"/>
  <c r="X99" i="12" s="1"/>
  <c r="X103" i="2" s="1"/>
  <c r="L85" i="12"/>
  <c r="L99" i="12" s="1"/>
  <c r="L103" i="2" s="1"/>
  <c r="H38" i="13"/>
  <c r="L38" i="13"/>
  <c r="L70" i="13"/>
  <c r="L98" i="13" s="1"/>
  <c r="L112" i="2" s="1"/>
  <c r="X71" i="13"/>
  <c r="L85" i="13"/>
  <c r="L99" i="13" s="1"/>
  <c r="L113" i="2" s="1"/>
  <c r="H38" i="14"/>
  <c r="L38" i="14"/>
  <c r="L70" i="14"/>
  <c r="L98" i="14" s="1"/>
  <c r="L122" i="2" s="1"/>
  <c r="X71" i="14"/>
  <c r="L85" i="14"/>
  <c r="L99" i="14" s="1"/>
  <c r="L123" i="2" s="1"/>
  <c r="I70" i="15"/>
  <c r="I98" i="15" s="1"/>
  <c r="I132" i="2" s="1"/>
  <c r="M70" i="15"/>
  <c r="M98" i="15" s="1"/>
  <c r="M132" i="2" s="1"/>
  <c r="Q70" i="15"/>
  <c r="Q98" i="15" s="1"/>
  <c r="Q132" i="2" s="1"/>
  <c r="Y71" i="15"/>
  <c r="I85" i="15"/>
  <c r="I99" i="15" s="1"/>
  <c r="I133" i="2" s="1"/>
  <c r="M85" i="15"/>
  <c r="M99" i="15" s="1"/>
  <c r="M133" i="2" s="1"/>
  <c r="Q85" i="15"/>
  <c r="Q99" i="15" s="1"/>
  <c r="Q133" i="2" s="1"/>
  <c r="I38" i="16"/>
  <c r="I96" i="16" s="1"/>
  <c r="I140" i="2" s="1"/>
  <c r="AF22" i="2" s="1"/>
  <c r="M38" i="16"/>
  <c r="M96" i="16" s="1"/>
  <c r="M140" i="2" s="1"/>
  <c r="AJ22" i="2" s="1"/>
  <c r="Q38" i="16"/>
  <c r="Q96" i="16" s="1"/>
  <c r="Q140" i="2" s="1"/>
  <c r="AN22" i="2" s="1"/>
  <c r="U38" i="16"/>
  <c r="U96" i="16" s="1"/>
  <c r="U140" i="2" s="1"/>
  <c r="AR22" i="2" s="1"/>
  <c r="X44" i="16"/>
  <c r="P54" i="16"/>
  <c r="P97" i="16" s="1"/>
  <c r="P141" i="2" s="1"/>
  <c r="BG22" i="2" s="1"/>
  <c r="Y59" i="16"/>
  <c r="Y63" i="16"/>
  <c r="Y67" i="16"/>
  <c r="W99" i="16"/>
  <c r="W143" i="2" s="1"/>
  <c r="Y83" i="16"/>
  <c r="F86" i="16"/>
  <c r="N86" i="16"/>
  <c r="J96" i="16"/>
  <c r="J140" i="2" s="1"/>
  <c r="AG22" i="2" s="1"/>
  <c r="R96" i="16"/>
  <c r="R140" i="2" s="1"/>
  <c r="AO22" i="2" s="1"/>
  <c r="J99" i="16"/>
  <c r="J143" i="2" s="1"/>
  <c r="Y9" i="17"/>
  <c r="Y13" i="17"/>
  <c r="Y21" i="17"/>
  <c r="Y25" i="17"/>
  <c r="H96" i="17"/>
  <c r="H150" i="2" s="1"/>
  <c r="AE23" i="2" s="1"/>
  <c r="H86" i="17"/>
  <c r="H100" i="17" s="1"/>
  <c r="H154" i="2" s="1"/>
  <c r="W97" i="17"/>
  <c r="W151" i="2" s="1"/>
  <c r="BN23" i="2" s="1"/>
  <c r="Y54" i="17"/>
  <c r="Y97" i="17" s="1"/>
  <c r="Y151" i="2" s="1"/>
  <c r="BP23" i="2" s="1"/>
  <c r="Y43" i="17"/>
  <c r="X43" i="17"/>
  <c r="X54" i="17" s="1"/>
  <c r="X97" i="17" s="1"/>
  <c r="X151" i="2" s="1"/>
  <c r="BO23" i="2" s="1"/>
  <c r="Y46" i="17"/>
  <c r="X46" i="17"/>
  <c r="W70" i="17"/>
  <c r="Y55" i="17"/>
  <c r="X60" i="17"/>
  <c r="X75" i="17"/>
  <c r="X77" i="17"/>
  <c r="X85" i="17" s="1"/>
  <c r="X99" i="17" s="1"/>
  <c r="X153" i="2" s="1"/>
  <c r="H96" i="18"/>
  <c r="H160" i="2" s="1"/>
  <c r="AE24" i="2" s="1"/>
  <c r="N96" i="18"/>
  <c r="N160" i="2" s="1"/>
  <c r="AK24" i="2" s="1"/>
  <c r="N86" i="18"/>
  <c r="H54" i="18"/>
  <c r="H97" i="18" s="1"/>
  <c r="H161" i="2" s="1"/>
  <c r="AY24" i="2" s="1"/>
  <c r="X39" i="18"/>
  <c r="V54" i="18"/>
  <c r="V97" i="18" s="1"/>
  <c r="V161" i="2" s="1"/>
  <c r="BM24" i="2" s="1"/>
  <c r="L114" i="18"/>
  <c r="O100" i="18"/>
  <c r="O164" i="2" s="1"/>
  <c r="X10" i="19"/>
  <c r="Y10" i="19"/>
  <c r="X26" i="19"/>
  <c r="Y26" i="19"/>
  <c r="X34" i="19"/>
  <c r="Y34" i="19"/>
  <c r="X45" i="19"/>
  <c r="X54" i="19" s="1"/>
  <c r="X97" i="19" s="1"/>
  <c r="X171" i="2" s="1"/>
  <c r="BO25" i="2" s="1"/>
  <c r="Y45" i="19"/>
  <c r="X53" i="19"/>
  <c r="Y53" i="19"/>
  <c r="V70" i="19"/>
  <c r="H85" i="19"/>
  <c r="H99" i="19" s="1"/>
  <c r="H173" i="2" s="1"/>
  <c r="V85" i="19"/>
  <c r="V99" i="19" s="1"/>
  <c r="V173" i="2" s="1"/>
  <c r="X72" i="19"/>
  <c r="Y32" i="20"/>
  <c r="X32" i="20"/>
  <c r="H96" i="20"/>
  <c r="H180" i="2" s="1"/>
  <c r="AE26" i="2" s="1"/>
  <c r="N96" i="20"/>
  <c r="N180" i="2" s="1"/>
  <c r="AK26" i="2" s="1"/>
  <c r="N86" i="20"/>
  <c r="Q38" i="20"/>
  <c r="Q96" i="20" s="1"/>
  <c r="Q180" i="2" s="1"/>
  <c r="AN26" i="2" s="1"/>
  <c r="H54" i="20"/>
  <c r="H97" i="20" s="1"/>
  <c r="H181" i="2" s="1"/>
  <c r="AY26" i="2" s="1"/>
  <c r="Y39" i="20"/>
  <c r="X39" i="20"/>
  <c r="V54" i="20"/>
  <c r="V97" i="20" s="1"/>
  <c r="V181" i="2" s="1"/>
  <c r="BM26" i="2" s="1"/>
  <c r="Y51" i="20"/>
  <c r="X51" i="20"/>
  <c r="X60" i="20"/>
  <c r="Y60" i="20"/>
  <c r="L114" i="20"/>
  <c r="O100" i="20"/>
  <c r="O184" i="2" s="1"/>
  <c r="X72" i="20"/>
  <c r="Y72" i="20"/>
  <c r="K96" i="21"/>
  <c r="K190" i="2" s="1"/>
  <c r="AH27" i="2" s="1"/>
  <c r="K86" i="21"/>
  <c r="L113" i="21" s="1"/>
  <c r="M38" i="21"/>
  <c r="M96" i="21" s="1"/>
  <c r="M190" i="2" s="1"/>
  <c r="AJ27" i="2" s="1"/>
  <c r="W70" i="23"/>
  <c r="Y55" i="23"/>
  <c r="X55" i="23"/>
  <c r="Y64" i="23"/>
  <c r="X64" i="23"/>
  <c r="Y15" i="24"/>
  <c r="X15" i="24"/>
  <c r="Y20" i="24"/>
  <c r="X20" i="24"/>
  <c r="F86" i="15"/>
  <c r="J86" i="15"/>
  <c r="J100" i="15" s="1"/>
  <c r="J134" i="2" s="1"/>
  <c r="N86" i="15"/>
  <c r="H54" i="16"/>
  <c r="H97" i="16" s="1"/>
  <c r="H141" i="2" s="1"/>
  <c r="AY22" i="2" s="1"/>
  <c r="V54" i="16"/>
  <c r="V97" i="16" s="1"/>
  <c r="V141" i="2" s="1"/>
  <c r="BM22" i="2" s="1"/>
  <c r="V70" i="16"/>
  <c r="V98" i="16" s="1"/>
  <c r="V142" i="2" s="1"/>
  <c r="Y35" i="17"/>
  <c r="X35" i="17"/>
  <c r="Y48" i="17"/>
  <c r="X48" i="17"/>
  <c r="Y50" i="17"/>
  <c r="X50" i="17"/>
  <c r="L114" i="17"/>
  <c r="P96" i="18"/>
  <c r="P160" i="2" s="1"/>
  <c r="AM24" i="2" s="1"/>
  <c r="P86" i="18"/>
  <c r="P100" i="18" s="1"/>
  <c r="P164" i="2" s="1"/>
  <c r="Y15" i="18"/>
  <c r="X15" i="18"/>
  <c r="Y30" i="18"/>
  <c r="X30" i="18"/>
  <c r="X58" i="18"/>
  <c r="Y58" i="18"/>
  <c r="X66" i="18"/>
  <c r="Y66" i="18"/>
  <c r="W70" i="18"/>
  <c r="X78" i="18"/>
  <c r="Y78" i="18"/>
  <c r="L85" i="18"/>
  <c r="L99" i="18" s="1"/>
  <c r="L163" i="2" s="1"/>
  <c r="K99" i="18"/>
  <c r="K163" i="2" s="1"/>
  <c r="M85" i="18"/>
  <c r="M99" i="18" s="1"/>
  <c r="M163" i="2" s="1"/>
  <c r="W38" i="19"/>
  <c r="Y8" i="19"/>
  <c r="T96" i="19"/>
  <c r="T170" i="2" s="1"/>
  <c r="AQ25" i="2" s="1"/>
  <c r="Y58" i="19"/>
  <c r="X58" i="19"/>
  <c r="I70" i="19"/>
  <c r="I98" i="19" s="1"/>
  <c r="I172" i="2" s="1"/>
  <c r="F98" i="19"/>
  <c r="F172" i="2" s="1"/>
  <c r="W99" i="19"/>
  <c r="W173" i="2" s="1"/>
  <c r="Y85" i="19"/>
  <c r="Y99" i="19" s="1"/>
  <c r="Y173" i="2" s="1"/>
  <c r="Y82" i="19"/>
  <c r="X82" i="19"/>
  <c r="V38" i="20"/>
  <c r="Y12" i="20"/>
  <c r="X12" i="20"/>
  <c r="W70" i="20"/>
  <c r="K99" i="20"/>
  <c r="K183" i="2" s="1"/>
  <c r="M85" i="20"/>
  <c r="M99" i="20" s="1"/>
  <c r="M183" i="2" s="1"/>
  <c r="X22" i="21"/>
  <c r="Y22" i="21"/>
  <c r="X30" i="21"/>
  <c r="Y30" i="21"/>
  <c r="H38" i="21"/>
  <c r="F96" i="21"/>
  <c r="F190" i="2" s="1"/>
  <c r="AC27" i="2" s="1"/>
  <c r="I38" i="21"/>
  <c r="I96" i="21" s="1"/>
  <c r="I190" i="2" s="1"/>
  <c r="AF27" i="2" s="1"/>
  <c r="F86" i="21"/>
  <c r="I86" i="21" s="1"/>
  <c r="I100" i="21" s="1"/>
  <c r="I194" i="2" s="1"/>
  <c r="I114" i="21"/>
  <c r="N100" i="21"/>
  <c r="N194" i="2" s="1"/>
  <c r="X85" i="22"/>
  <c r="X99" i="22" s="1"/>
  <c r="X203" i="2" s="1"/>
  <c r="L85" i="25"/>
  <c r="L99" i="25" s="1"/>
  <c r="L233" i="2" s="1"/>
  <c r="J99" i="25"/>
  <c r="J233" i="2" s="1"/>
  <c r="V85" i="25"/>
  <c r="V99" i="25" s="1"/>
  <c r="V233" i="2" s="1"/>
  <c r="F86" i="13"/>
  <c r="J86" i="13"/>
  <c r="J100" i="13" s="1"/>
  <c r="J114" i="2" s="1"/>
  <c r="N86" i="13"/>
  <c r="R86" i="13"/>
  <c r="R100" i="13" s="1"/>
  <c r="R114" i="2" s="1"/>
  <c r="F86" i="14"/>
  <c r="J86" i="14"/>
  <c r="J100" i="14" s="1"/>
  <c r="J124" i="2" s="1"/>
  <c r="N86" i="14"/>
  <c r="R86" i="14"/>
  <c r="R100" i="14" s="1"/>
  <c r="R124" i="2" s="1"/>
  <c r="X8" i="15"/>
  <c r="Y55" i="15"/>
  <c r="Y8" i="16"/>
  <c r="G96" i="16"/>
  <c r="G140" i="2" s="1"/>
  <c r="AD22" i="2" s="1"/>
  <c r="G86" i="16"/>
  <c r="K96" i="16"/>
  <c r="K140" i="2" s="1"/>
  <c r="AH22" i="2" s="1"/>
  <c r="K86" i="16"/>
  <c r="O96" i="16"/>
  <c r="O140" i="2" s="1"/>
  <c r="AL22" i="2" s="1"/>
  <c r="O86" i="16"/>
  <c r="S96" i="16"/>
  <c r="S140" i="2" s="1"/>
  <c r="AP22" i="2" s="1"/>
  <c r="S86" i="16"/>
  <c r="X47" i="16"/>
  <c r="Q54" i="16"/>
  <c r="Q97" i="16" s="1"/>
  <c r="Q141" i="2" s="1"/>
  <c r="BH22" i="2" s="1"/>
  <c r="W98" i="16"/>
  <c r="W142" i="2" s="1"/>
  <c r="X56" i="16"/>
  <c r="X70" i="16" s="1"/>
  <c r="X98" i="16" s="1"/>
  <c r="X142" i="2" s="1"/>
  <c r="X60" i="16"/>
  <c r="Y61" i="16"/>
  <c r="X64" i="16"/>
  <c r="Y65" i="16"/>
  <c r="Y69" i="16"/>
  <c r="X72" i="16"/>
  <c r="X76" i="16"/>
  <c r="M126" i="16"/>
  <c r="Y8" i="17"/>
  <c r="V38" i="17"/>
  <c r="X18" i="17"/>
  <c r="Y19" i="17"/>
  <c r="X22" i="17"/>
  <c r="X38" i="17" s="1"/>
  <c r="X96" i="17" s="1"/>
  <c r="X150" i="2" s="1"/>
  <c r="AU23" i="2" s="1"/>
  <c r="Y52" i="17"/>
  <c r="X52" i="17"/>
  <c r="X76" i="17"/>
  <c r="X81" i="17"/>
  <c r="Y41" i="18"/>
  <c r="X41" i="18"/>
  <c r="Y49" i="18"/>
  <c r="X49" i="18"/>
  <c r="Q86" i="18"/>
  <c r="Q100" i="18" s="1"/>
  <c r="Q164" i="2" s="1"/>
  <c r="X14" i="19"/>
  <c r="Y14" i="19"/>
  <c r="G96" i="19"/>
  <c r="G170" i="2" s="1"/>
  <c r="AD25" i="2" s="1"/>
  <c r="G86" i="19"/>
  <c r="H38" i="19"/>
  <c r="I38" i="19"/>
  <c r="I96" i="19" s="1"/>
  <c r="I170" i="2" s="1"/>
  <c r="AF25" i="2" s="1"/>
  <c r="S97" i="19"/>
  <c r="S171" i="2" s="1"/>
  <c r="BJ25" i="2" s="1"/>
  <c r="T54" i="19"/>
  <c r="T97" i="19" s="1"/>
  <c r="T171" i="2" s="1"/>
  <c r="BK25" i="2" s="1"/>
  <c r="U54" i="19"/>
  <c r="U97" i="19" s="1"/>
  <c r="U171" i="2" s="1"/>
  <c r="BL25" i="2" s="1"/>
  <c r="Y62" i="19"/>
  <c r="X62" i="19"/>
  <c r="P85" i="19"/>
  <c r="P99" i="19" s="1"/>
  <c r="P173" i="2" s="1"/>
  <c r="Y74" i="19"/>
  <c r="X74" i="19"/>
  <c r="M85" i="19"/>
  <c r="M99" i="19" s="1"/>
  <c r="M173" i="2" s="1"/>
  <c r="J86" i="19"/>
  <c r="J100" i="19" s="1"/>
  <c r="J174" i="2" s="1"/>
  <c r="L85" i="19"/>
  <c r="L99" i="19" s="1"/>
  <c r="L173" i="2" s="1"/>
  <c r="F86" i="19"/>
  <c r="J99" i="19"/>
  <c r="J173" i="2" s="1"/>
  <c r="Y16" i="20"/>
  <c r="X16" i="20"/>
  <c r="J97" i="20"/>
  <c r="J181" i="2" s="1"/>
  <c r="BA26" i="2" s="1"/>
  <c r="M54" i="20"/>
  <c r="M97" i="20" s="1"/>
  <c r="M181" i="2" s="1"/>
  <c r="BD26" i="2" s="1"/>
  <c r="X56" i="20"/>
  <c r="X70" i="20" s="1"/>
  <c r="X98" i="20" s="1"/>
  <c r="X182" i="2" s="1"/>
  <c r="Y56" i="20"/>
  <c r="X64" i="20"/>
  <c r="Y64" i="20"/>
  <c r="X76" i="20"/>
  <c r="Y76" i="20"/>
  <c r="Q86" i="20"/>
  <c r="Q100" i="20" s="1"/>
  <c r="Q184" i="2" s="1"/>
  <c r="Y52" i="21"/>
  <c r="X52" i="21"/>
  <c r="P96" i="23"/>
  <c r="P210" i="2" s="1"/>
  <c r="AM29" i="2" s="1"/>
  <c r="P86" i="23"/>
  <c r="P100" i="23" s="1"/>
  <c r="P214" i="2" s="1"/>
  <c r="T96" i="23"/>
  <c r="T210" i="2" s="1"/>
  <c r="AQ29" i="2" s="1"/>
  <c r="T86" i="23"/>
  <c r="T100" i="23" s="1"/>
  <c r="T214" i="2" s="1"/>
  <c r="I70" i="16"/>
  <c r="I98" i="16" s="1"/>
  <c r="I142" i="2" s="1"/>
  <c r="M70" i="16"/>
  <c r="M98" i="16" s="1"/>
  <c r="M142" i="2" s="1"/>
  <c r="Q70" i="16"/>
  <c r="Q98" i="16" s="1"/>
  <c r="Q142" i="2" s="1"/>
  <c r="Y71" i="16"/>
  <c r="I85" i="16"/>
  <c r="I99" i="16" s="1"/>
  <c r="I143" i="2" s="1"/>
  <c r="M85" i="16"/>
  <c r="M99" i="16" s="1"/>
  <c r="M143" i="2" s="1"/>
  <c r="Q85" i="16"/>
  <c r="Q99" i="16" s="1"/>
  <c r="Q143" i="2" s="1"/>
  <c r="Y39" i="17"/>
  <c r="Q54" i="17"/>
  <c r="Q97" i="17" s="1"/>
  <c r="Q151" i="2" s="1"/>
  <c r="BH23" i="2" s="1"/>
  <c r="X55" i="17"/>
  <c r="X70" i="17" s="1"/>
  <c r="X98" i="17" s="1"/>
  <c r="X152" i="2" s="1"/>
  <c r="F86" i="17"/>
  <c r="J86" i="17"/>
  <c r="J100" i="17" s="1"/>
  <c r="J154" i="2" s="1"/>
  <c r="N86" i="17"/>
  <c r="R86" i="17"/>
  <c r="K98" i="17"/>
  <c r="K152" i="2" s="1"/>
  <c r="K99" i="17"/>
  <c r="K153" i="2" s="1"/>
  <c r="M127" i="17"/>
  <c r="Y13" i="18"/>
  <c r="X23" i="18"/>
  <c r="X27" i="18"/>
  <c r="Y28" i="18"/>
  <c r="Y32" i="18"/>
  <c r="X35" i="18"/>
  <c r="J96" i="18"/>
  <c r="J160" i="2" s="1"/>
  <c r="AG24" i="2" s="1"/>
  <c r="J86" i="18"/>
  <c r="J100" i="18" s="1"/>
  <c r="J164" i="2" s="1"/>
  <c r="Q38" i="18"/>
  <c r="Q96" i="18" s="1"/>
  <c r="Q160" i="2" s="1"/>
  <c r="AN24" i="2" s="1"/>
  <c r="Y39" i="18"/>
  <c r="X46" i="18"/>
  <c r="Y47" i="18"/>
  <c r="X50" i="18"/>
  <c r="Y51" i="18"/>
  <c r="M54" i="18"/>
  <c r="M97" i="18" s="1"/>
  <c r="M161" i="2" s="1"/>
  <c r="BD24" i="2" s="1"/>
  <c r="P54" i="18"/>
  <c r="P97" i="18" s="1"/>
  <c r="P161" i="2" s="1"/>
  <c r="BG24" i="2" s="1"/>
  <c r="W85" i="18"/>
  <c r="K86" i="18"/>
  <c r="O98" i="18"/>
  <c r="O162" i="2" s="1"/>
  <c r="X18" i="19"/>
  <c r="X22" i="19"/>
  <c r="X30" i="19"/>
  <c r="S96" i="19"/>
  <c r="S170" i="2" s="1"/>
  <c r="AP25" i="2" s="1"/>
  <c r="S86" i="19"/>
  <c r="X41" i="19"/>
  <c r="X49" i="19"/>
  <c r="O97" i="19"/>
  <c r="O171" i="2" s="1"/>
  <c r="BF25" i="2" s="1"/>
  <c r="P54" i="19"/>
  <c r="P97" i="19" s="1"/>
  <c r="P171" i="2" s="1"/>
  <c r="BG25" i="2" s="1"/>
  <c r="Y56" i="19"/>
  <c r="X57" i="19"/>
  <c r="X70" i="19" s="1"/>
  <c r="X98" i="19" s="1"/>
  <c r="X172" i="2" s="1"/>
  <c r="X59" i="19"/>
  <c r="Y60" i="19"/>
  <c r="X63" i="19"/>
  <c r="Y64" i="19"/>
  <c r="X67" i="19"/>
  <c r="L70" i="19"/>
  <c r="L98" i="19" s="1"/>
  <c r="L172" i="2" s="1"/>
  <c r="X71" i="19"/>
  <c r="Y72" i="19"/>
  <c r="Y76" i="19"/>
  <c r="X83" i="19"/>
  <c r="X9" i="20"/>
  <c r="X38" i="20" s="1"/>
  <c r="X96" i="20" s="1"/>
  <c r="X180" i="2" s="1"/>
  <c r="AU26" i="2" s="1"/>
  <c r="X13" i="20"/>
  <c r="Y18" i="20"/>
  <c r="X21" i="20"/>
  <c r="Y22" i="20"/>
  <c r="X25" i="20"/>
  <c r="X29" i="20"/>
  <c r="Y30" i="20"/>
  <c r="X33" i="20"/>
  <c r="X37" i="20"/>
  <c r="J96" i="20"/>
  <c r="J180" i="2" s="1"/>
  <c r="AG26" i="2" s="1"/>
  <c r="J86" i="20"/>
  <c r="J100" i="20" s="1"/>
  <c r="J184" i="2" s="1"/>
  <c r="M38" i="20"/>
  <c r="M96" i="20" s="1"/>
  <c r="M180" i="2" s="1"/>
  <c r="AJ26" i="2" s="1"/>
  <c r="Y54" i="20"/>
  <c r="Y97" i="20" s="1"/>
  <c r="Y181" i="2" s="1"/>
  <c r="BP26" i="2" s="1"/>
  <c r="X40" i="20"/>
  <c r="Y41" i="20"/>
  <c r="X44" i="20"/>
  <c r="Y49" i="20"/>
  <c r="F97" i="20"/>
  <c r="F181" i="2" s="1"/>
  <c r="AW26" i="2" s="1"/>
  <c r="I54" i="20"/>
  <c r="I97" i="20" s="1"/>
  <c r="I181" i="2" s="1"/>
  <c r="AZ26" i="2" s="1"/>
  <c r="X68" i="20"/>
  <c r="X80" i="20"/>
  <c r="X84" i="20"/>
  <c r="K86" i="20"/>
  <c r="O98" i="20"/>
  <c r="O182" i="2" s="1"/>
  <c r="H125" i="20"/>
  <c r="X10" i="21"/>
  <c r="X14" i="21"/>
  <c r="X26" i="21"/>
  <c r="X34" i="21"/>
  <c r="W86" i="21"/>
  <c r="G100" i="21"/>
  <c r="G194" i="2" s="1"/>
  <c r="L54" i="21"/>
  <c r="L97" i="21" s="1"/>
  <c r="L191" i="2" s="1"/>
  <c r="BC27" i="2" s="1"/>
  <c r="Y46" i="21"/>
  <c r="X46" i="21"/>
  <c r="N96" i="21"/>
  <c r="N190" i="2" s="1"/>
  <c r="AK27" i="2" s="1"/>
  <c r="V96" i="22"/>
  <c r="V200" i="2" s="1"/>
  <c r="AS28" i="2" s="1"/>
  <c r="Y10" i="22"/>
  <c r="X10" i="22"/>
  <c r="Y26" i="22"/>
  <c r="X26" i="22"/>
  <c r="Y31" i="22"/>
  <c r="X31" i="22"/>
  <c r="Y33" i="22"/>
  <c r="X33" i="22"/>
  <c r="G96" i="22"/>
  <c r="G200" i="2" s="1"/>
  <c r="AD28" i="2" s="1"/>
  <c r="G86" i="22"/>
  <c r="I38" i="22"/>
  <c r="I96" i="22" s="1"/>
  <c r="I200" i="2" s="1"/>
  <c r="AF28" i="2" s="1"/>
  <c r="H38" i="22"/>
  <c r="O96" i="22"/>
  <c r="O200" i="2" s="1"/>
  <c r="AL28" i="2" s="1"/>
  <c r="O86" i="22"/>
  <c r="Q38" i="22"/>
  <c r="Q96" i="22" s="1"/>
  <c r="Q200" i="2" s="1"/>
  <c r="AN28" i="2" s="1"/>
  <c r="V38" i="23"/>
  <c r="X8" i="23"/>
  <c r="X38" i="23" s="1"/>
  <c r="X96" i="23" s="1"/>
  <c r="X210" i="2" s="1"/>
  <c r="AU29" i="2" s="1"/>
  <c r="Y72" i="23"/>
  <c r="X72" i="23"/>
  <c r="Y79" i="23"/>
  <c r="X79" i="23"/>
  <c r="W100" i="26"/>
  <c r="W244" i="2" s="1"/>
  <c r="W85" i="17"/>
  <c r="G86" i="17"/>
  <c r="K86" i="17"/>
  <c r="W38" i="18"/>
  <c r="F96" i="18"/>
  <c r="F160" i="2" s="1"/>
  <c r="AC24" i="2" s="1"/>
  <c r="F86" i="18"/>
  <c r="O96" i="19"/>
  <c r="O170" i="2" s="1"/>
  <c r="AL25" i="2" s="1"/>
  <c r="O86" i="19"/>
  <c r="W54" i="19"/>
  <c r="W98" i="19"/>
  <c r="W172" i="2" s="1"/>
  <c r="N98" i="19"/>
  <c r="N172" i="2" s="1"/>
  <c r="F96" i="20"/>
  <c r="F180" i="2" s="1"/>
  <c r="AC26" i="2" s="1"/>
  <c r="F86" i="20"/>
  <c r="I38" i="20"/>
  <c r="I96" i="20" s="1"/>
  <c r="I180" i="2" s="1"/>
  <c r="AF26" i="2" s="1"/>
  <c r="R97" i="20"/>
  <c r="R181" i="2" s="1"/>
  <c r="BI26" i="2" s="1"/>
  <c r="U54" i="20"/>
  <c r="U97" i="20" s="1"/>
  <c r="U181" i="2" s="1"/>
  <c r="BL26" i="2" s="1"/>
  <c r="W38" i="21"/>
  <c r="X8" i="21"/>
  <c r="Q86" i="21"/>
  <c r="Q100" i="21" s="1"/>
  <c r="Q194" i="2" s="1"/>
  <c r="L114" i="21"/>
  <c r="O100" i="21"/>
  <c r="O194" i="2" s="1"/>
  <c r="Y48" i="21"/>
  <c r="X48" i="21"/>
  <c r="P85" i="21"/>
  <c r="P99" i="21" s="1"/>
  <c r="P193" i="2" s="1"/>
  <c r="G97" i="22"/>
  <c r="G201" i="2" s="1"/>
  <c r="AX28" i="2" s="1"/>
  <c r="I54" i="22"/>
  <c r="I97" i="22" s="1"/>
  <c r="I201" i="2" s="1"/>
  <c r="AZ28" i="2" s="1"/>
  <c r="O97" i="22"/>
  <c r="O201" i="2" s="1"/>
  <c r="BF28" i="2" s="1"/>
  <c r="Q54" i="22"/>
  <c r="Q97" i="22" s="1"/>
  <c r="Q201" i="2" s="1"/>
  <c r="BH28" i="2" s="1"/>
  <c r="P54" i="22"/>
  <c r="P97" i="22" s="1"/>
  <c r="P201" i="2" s="1"/>
  <c r="BG28" i="2" s="1"/>
  <c r="Y56" i="23"/>
  <c r="X56" i="23"/>
  <c r="P96" i="24"/>
  <c r="P220" i="2" s="1"/>
  <c r="AM30" i="2" s="1"/>
  <c r="P86" i="24"/>
  <c r="P100" i="24" s="1"/>
  <c r="P224" i="2" s="1"/>
  <c r="W97" i="25"/>
  <c r="W231" i="2" s="1"/>
  <c r="BN31" i="2" s="1"/>
  <c r="Y54" i="25"/>
  <c r="Y97" i="25" s="1"/>
  <c r="Y231" i="2" s="1"/>
  <c r="BP31" i="2" s="1"/>
  <c r="Y41" i="25"/>
  <c r="X41" i="25"/>
  <c r="Y49" i="25"/>
  <c r="X49" i="25"/>
  <c r="F100" i="25"/>
  <c r="F234" i="2" s="1"/>
  <c r="I114" i="25"/>
  <c r="N100" i="25"/>
  <c r="N234" i="2" s="1"/>
  <c r="Y10" i="18"/>
  <c r="X12" i="18"/>
  <c r="X38" i="18" s="1"/>
  <c r="X96" i="18" s="1"/>
  <c r="X160" i="2" s="1"/>
  <c r="AU24" i="2" s="1"/>
  <c r="Y16" i="18"/>
  <c r="X19" i="18"/>
  <c r="Y26" i="18"/>
  <c r="Y34" i="18"/>
  <c r="I38" i="18"/>
  <c r="I96" i="18" s="1"/>
  <c r="I160" i="2" s="1"/>
  <c r="AF24" i="2" s="1"/>
  <c r="L96" i="18"/>
  <c r="L160" i="2" s="1"/>
  <c r="AI24" i="2" s="1"/>
  <c r="R96" i="18"/>
  <c r="R160" i="2" s="1"/>
  <c r="AO24" i="2" s="1"/>
  <c r="R86" i="18"/>
  <c r="Y45" i="18"/>
  <c r="Y53" i="18"/>
  <c r="U54" i="18"/>
  <c r="U97" i="18" s="1"/>
  <c r="U161" i="2" s="1"/>
  <c r="BL24" i="2" s="1"/>
  <c r="X56" i="18"/>
  <c r="X60" i="18"/>
  <c r="X64" i="18"/>
  <c r="Y68" i="18"/>
  <c r="Q70" i="18"/>
  <c r="Q98" i="18" s="1"/>
  <c r="Q162" i="2" s="1"/>
  <c r="X85" i="18"/>
  <c r="X99" i="18" s="1"/>
  <c r="X163" i="2" s="1"/>
  <c r="X72" i="18"/>
  <c r="X76" i="18"/>
  <c r="Y80" i="18"/>
  <c r="Y84" i="18"/>
  <c r="K98" i="18"/>
  <c r="K162" i="2" s="1"/>
  <c r="Y12" i="19"/>
  <c r="Y16" i="19"/>
  <c r="X20" i="19"/>
  <c r="X24" i="19"/>
  <c r="Y28" i="19"/>
  <c r="Y32" i="19"/>
  <c r="X36" i="19"/>
  <c r="K96" i="19"/>
  <c r="K170" i="2" s="1"/>
  <c r="AH25" i="2" s="1"/>
  <c r="K86" i="19"/>
  <c r="L38" i="19"/>
  <c r="Q38" i="19"/>
  <c r="Q96" i="19" s="1"/>
  <c r="Q170" i="2" s="1"/>
  <c r="AN25" i="2" s="1"/>
  <c r="Y39" i="19"/>
  <c r="X43" i="19"/>
  <c r="Y47" i="19"/>
  <c r="Y51" i="19"/>
  <c r="M54" i="19"/>
  <c r="M97" i="19" s="1"/>
  <c r="M171" i="2" s="1"/>
  <c r="BD25" i="2" s="1"/>
  <c r="Y38" i="20"/>
  <c r="Y96" i="20" s="1"/>
  <c r="Y180" i="2" s="1"/>
  <c r="AV26" i="2" s="1"/>
  <c r="Y20" i="20"/>
  <c r="Y24" i="20"/>
  <c r="Y36" i="20"/>
  <c r="L96" i="20"/>
  <c r="L180" i="2" s="1"/>
  <c r="AI26" i="2" s="1"/>
  <c r="L86" i="20"/>
  <c r="L100" i="20" s="1"/>
  <c r="L184" i="2" s="1"/>
  <c r="R96" i="20"/>
  <c r="R180" i="2" s="1"/>
  <c r="AO26" i="2" s="1"/>
  <c r="R86" i="20"/>
  <c r="U38" i="20"/>
  <c r="U96" i="20" s="1"/>
  <c r="U180" i="2" s="1"/>
  <c r="AR26" i="2" s="1"/>
  <c r="Y43" i="20"/>
  <c r="N97" i="20"/>
  <c r="N181" i="2" s="1"/>
  <c r="BE26" i="2" s="1"/>
  <c r="Q54" i="20"/>
  <c r="Q97" i="20" s="1"/>
  <c r="Q181" i="2" s="1"/>
  <c r="BH26" i="2" s="1"/>
  <c r="X58" i="20"/>
  <c r="X62" i="20"/>
  <c r="X66" i="20"/>
  <c r="Q70" i="20"/>
  <c r="Q98" i="20" s="1"/>
  <c r="Q182" i="2" s="1"/>
  <c r="X74" i="20"/>
  <c r="X85" i="20" s="1"/>
  <c r="X99" i="20" s="1"/>
  <c r="X183" i="2" s="1"/>
  <c r="X78" i="20"/>
  <c r="X82" i="20"/>
  <c r="L85" i="20"/>
  <c r="L99" i="20" s="1"/>
  <c r="L183" i="2" s="1"/>
  <c r="W97" i="20"/>
  <c r="W181" i="2" s="1"/>
  <c r="BN26" i="2" s="1"/>
  <c r="Y8" i="21"/>
  <c r="X12" i="21"/>
  <c r="X16" i="21"/>
  <c r="Y20" i="21"/>
  <c r="Y24" i="21"/>
  <c r="X28" i="21"/>
  <c r="X32" i="21"/>
  <c r="Y36" i="21"/>
  <c r="Q38" i="21"/>
  <c r="Q96" i="21" s="1"/>
  <c r="Q190" i="2" s="1"/>
  <c r="AN27" i="2" s="1"/>
  <c r="H54" i="21"/>
  <c r="H97" i="21" s="1"/>
  <c r="H191" i="2" s="1"/>
  <c r="AY27" i="2" s="1"/>
  <c r="X39" i="21"/>
  <c r="V54" i="21"/>
  <c r="V97" i="21" s="1"/>
  <c r="V191" i="2" s="1"/>
  <c r="BM27" i="2" s="1"/>
  <c r="Y50" i="21"/>
  <c r="X50" i="21"/>
  <c r="M54" i="21"/>
  <c r="M97" i="21" s="1"/>
  <c r="M191" i="2" s="1"/>
  <c r="BD27" i="2" s="1"/>
  <c r="V70" i="21"/>
  <c r="V98" i="21" s="1"/>
  <c r="V192" i="2" s="1"/>
  <c r="R97" i="21"/>
  <c r="R191" i="2" s="1"/>
  <c r="BI27" i="2" s="1"/>
  <c r="J98" i="21"/>
  <c r="J192" i="2" s="1"/>
  <c r="Y9" i="22"/>
  <c r="X9" i="22"/>
  <c r="W38" i="22"/>
  <c r="Y16" i="22"/>
  <c r="X16" i="22"/>
  <c r="Y19" i="22"/>
  <c r="X19" i="22"/>
  <c r="Y25" i="22"/>
  <c r="X25" i="22"/>
  <c r="Y32" i="22"/>
  <c r="X32" i="22"/>
  <c r="Y34" i="22"/>
  <c r="X34" i="22"/>
  <c r="Y37" i="22"/>
  <c r="X37" i="22"/>
  <c r="K96" i="22"/>
  <c r="K200" i="2" s="1"/>
  <c r="AH28" i="2" s="1"/>
  <c r="K86" i="22"/>
  <c r="M38" i="22"/>
  <c r="M96" i="22" s="1"/>
  <c r="M200" i="2" s="1"/>
  <c r="AJ28" i="2" s="1"/>
  <c r="L38" i="22"/>
  <c r="S96" i="22"/>
  <c r="S200" i="2" s="1"/>
  <c r="AP28" i="2" s="1"/>
  <c r="S86" i="22"/>
  <c r="U38" i="22"/>
  <c r="U96" i="22" s="1"/>
  <c r="U200" i="2" s="1"/>
  <c r="AR28" i="2" s="1"/>
  <c r="W98" i="22"/>
  <c r="W202" i="2" s="1"/>
  <c r="Y70" i="22"/>
  <c r="Y98" i="22" s="1"/>
  <c r="Y202" i="2" s="1"/>
  <c r="H96" i="23"/>
  <c r="H210" i="2" s="1"/>
  <c r="AE29" i="2" s="1"/>
  <c r="H86" i="23"/>
  <c r="H100" i="23" s="1"/>
  <c r="H214" i="2" s="1"/>
  <c r="L96" i="23"/>
  <c r="L210" i="2" s="1"/>
  <c r="AI29" i="2" s="1"/>
  <c r="L86" i="23"/>
  <c r="L100" i="23" s="1"/>
  <c r="L214" i="2" s="1"/>
  <c r="W97" i="23"/>
  <c r="W211" i="2" s="1"/>
  <c r="BN29" i="2" s="1"/>
  <c r="Y73" i="23"/>
  <c r="X73" i="23"/>
  <c r="W54" i="18"/>
  <c r="V70" i="20"/>
  <c r="V98" i="20" s="1"/>
  <c r="V182" i="2" s="1"/>
  <c r="V85" i="20"/>
  <c r="V99" i="20" s="1"/>
  <c r="V183" i="2" s="1"/>
  <c r="J98" i="20"/>
  <c r="J182" i="2" s="1"/>
  <c r="J99" i="20"/>
  <c r="J183" i="2" s="1"/>
  <c r="X37" i="21"/>
  <c r="H70" i="21"/>
  <c r="H98" i="21" s="1"/>
  <c r="H192" i="2" s="1"/>
  <c r="Y58" i="21"/>
  <c r="Y61" i="21"/>
  <c r="Y63" i="21"/>
  <c r="Y66" i="21"/>
  <c r="Y68" i="21"/>
  <c r="I70" i="21"/>
  <c r="I98" i="21" s="1"/>
  <c r="I192" i="2" s="1"/>
  <c r="Q70" i="21"/>
  <c r="Q98" i="21" s="1"/>
  <c r="Q192" i="2" s="1"/>
  <c r="Y71" i="21"/>
  <c r="Y78" i="21"/>
  <c r="Y82" i="21"/>
  <c r="Y84" i="21"/>
  <c r="M85" i="21"/>
  <c r="M99" i="21" s="1"/>
  <c r="M193" i="2" s="1"/>
  <c r="W85" i="21"/>
  <c r="U86" i="21"/>
  <c r="U100" i="21" s="1"/>
  <c r="U194" i="2" s="1"/>
  <c r="G96" i="21"/>
  <c r="G190" i="2" s="1"/>
  <c r="AD27" i="2" s="1"/>
  <c r="O96" i="21"/>
  <c r="O190" i="2" s="1"/>
  <c r="AL27" i="2" s="1"/>
  <c r="G98" i="21"/>
  <c r="G192" i="2" s="1"/>
  <c r="O98" i="21"/>
  <c r="O192" i="2" s="1"/>
  <c r="Y13" i="22"/>
  <c r="X13" i="22"/>
  <c r="Y21" i="22"/>
  <c r="X21" i="22"/>
  <c r="Y29" i="22"/>
  <c r="X29" i="22"/>
  <c r="Y40" i="22"/>
  <c r="X40" i="22"/>
  <c r="Y45" i="22"/>
  <c r="X45" i="22"/>
  <c r="Y51" i="22"/>
  <c r="X51" i="22"/>
  <c r="V70" i="22"/>
  <c r="V98" i="22" s="1"/>
  <c r="V202" i="2" s="1"/>
  <c r="X55" i="22"/>
  <c r="X70" i="22" s="1"/>
  <c r="X98" i="22" s="1"/>
  <c r="X202" i="2" s="1"/>
  <c r="Y57" i="22"/>
  <c r="X57" i="22"/>
  <c r="Y72" i="22"/>
  <c r="Y75" i="22"/>
  <c r="Y77" i="22"/>
  <c r="Y81" i="22"/>
  <c r="Y11" i="23"/>
  <c r="Y17" i="23"/>
  <c r="Y20" i="23"/>
  <c r="Y23" i="23"/>
  <c r="Y27" i="23"/>
  <c r="Y35" i="23"/>
  <c r="Y60" i="23"/>
  <c r="X60" i="23"/>
  <c r="W85" i="23"/>
  <c r="Y75" i="23"/>
  <c r="X75" i="23"/>
  <c r="Y77" i="23"/>
  <c r="X77" i="23"/>
  <c r="W38" i="24"/>
  <c r="Y8" i="24"/>
  <c r="X8" i="24"/>
  <c r="Y11" i="24"/>
  <c r="X11" i="24"/>
  <c r="Y17" i="24"/>
  <c r="X17" i="24"/>
  <c r="Y22" i="24"/>
  <c r="X22" i="24"/>
  <c r="Y24" i="24"/>
  <c r="X24" i="24"/>
  <c r="Y27" i="24"/>
  <c r="X27" i="24"/>
  <c r="Y30" i="24"/>
  <c r="X30" i="24"/>
  <c r="W38" i="25"/>
  <c r="Y8" i="25"/>
  <c r="X8" i="25"/>
  <c r="Y11" i="25"/>
  <c r="X11" i="25"/>
  <c r="Y17" i="25"/>
  <c r="X17" i="25"/>
  <c r="Y22" i="25"/>
  <c r="X22" i="25"/>
  <c r="Y24" i="25"/>
  <c r="X24" i="25"/>
  <c r="Y27" i="25"/>
  <c r="X27" i="25"/>
  <c r="Y30" i="25"/>
  <c r="X30" i="25"/>
  <c r="Y36" i="25"/>
  <c r="X36" i="25"/>
  <c r="X12" i="26"/>
  <c r="X41" i="26" s="1"/>
  <c r="X99" i="26" s="1"/>
  <c r="X243" i="2" s="1"/>
  <c r="V41" i="26"/>
  <c r="Y41" i="26" s="1"/>
  <c r="Y99" i="26" s="1"/>
  <c r="Y243" i="2" s="1"/>
  <c r="L41" i="26"/>
  <c r="J99" i="26"/>
  <c r="J243" i="2" s="1"/>
  <c r="J89" i="26"/>
  <c r="J103" i="26" s="1"/>
  <c r="R99" i="26"/>
  <c r="R243" i="2" s="1"/>
  <c r="R89" i="26"/>
  <c r="R103" i="26" s="1"/>
  <c r="M89" i="26"/>
  <c r="M103" i="26" s="1"/>
  <c r="K103" i="26"/>
  <c r="X55" i="18"/>
  <c r="X8" i="19"/>
  <c r="X38" i="19" s="1"/>
  <c r="X96" i="19" s="1"/>
  <c r="X170" i="2" s="1"/>
  <c r="AU25" i="2" s="1"/>
  <c r="Y55" i="19"/>
  <c r="Y8" i="20"/>
  <c r="P38" i="21"/>
  <c r="T96" i="21"/>
  <c r="T190" i="2" s="1"/>
  <c r="AQ27" i="2" s="1"/>
  <c r="T86" i="21"/>
  <c r="T100" i="21" s="1"/>
  <c r="T194" i="2" s="1"/>
  <c r="L38" i="21"/>
  <c r="W54" i="21"/>
  <c r="Y40" i="21"/>
  <c r="Y44" i="21"/>
  <c r="Q54" i="21"/>
  <c r="Q97" i="21" s="1"/>
  <c r="Q191" i="2" s="1"/>
  <c r="BH27" i="2" s="1"/>
  <c r="Y59" i="21"/>
  <c r="Y62" i="21"/>
  <c r="Y65" i="21"/>
  <c r="Y67" i="21"/>
  <c r="Y69" i="21"/>
  <c r="M70" i="21"/>
  <c r="M98" i="21" s="1"/>
  <c r="M192" i="2" s="1"/>
  <c r="W70" i="21"/>
  <c r="Y74" i="21"/>
  <c r="Y80" i="21"/>
  <c r="Y83" i="21"/>
  <c r="I85" i="21"/>
  <c r="I99" i="21" s="1"/>
  <c r="I193" i="2" s="1"/>
  <c r="Q85" i="21"/>
  <c r="Q99" i="21" s="1"/>
  <c r="Q193" i="2" s="1"/>
  <c r="K98" i="21"/>
  <c r="K192" i="2" s="1"/>
  <c r="K99" i="21"/>
  <c r="K193" i="2" s="1"/>
  <c r="S100" i="21"/>
  <c r="S194" i="2" s="1"/>
  <c r="Y12" i="22"/>
  <c r="X12" i="22"/>
  <c r="Y14" i="22"/>
  <c r="X14" i="22"/>
  <c r="Y28" i="22"/>
  <c r="X28" i="22"/>
  <c r="Y39" i="22"/>
  <c r="X39" i="22"/>
  <c r="Y44" i="22"/>
  <c r="X44" i="22"/>
  <c r="W54" i="22"/>
  <c r="W99" i="22"/>
  <c r="W203" i="2" s="1"/>
  <c r="Y85" i="22"/>
  <c r="Y99" i="22" s="1"/>
  <c r="Y203" i="2" s="1"/>
  <c r="Y73" i="22"/>
  <c r="Y76" i="22"/>
  <c r="Y79" i="22"/>
  <c r="W96" i="23"/>
  <c r="W210" i="2" s="1"/>
  <c r="AT29" i="2" s="1"/>
  <c r="Y38" i="23"/>
  <c r="Y96" i="23" s="1"/>
  <c r="Y210" i="2" s="1"/>
  <c r="AV29" i="2" s="1"/>
  <c r="Y15" i="23"/>
  <c r="Y18" i="23"/>
  <c r="Y22" i="23"/>
  <c r="Y24" i="23"/>
  <c r="Y30" i="23"/>
  <c r="Y36" i="23"/>
  <c r="V54" i="23"/>
  <c r="V97" i="23" s="1"/>
  <c r="V211" i="2" s="1"/>
  <c r="BM29" i="2" s="1"/>
  <c r="Y76" i="23"/>
  <c r="X76" i="23"/>
  <c r="X85" i="23" s="1"/>
  <c r="X99" i="23" s="1"/>
  <c r="X213" i="2" s="1"/>
  <c r="Y81" i="23"/>
  <c r="X81" i="23"/>
  <c r="Y18" i="24"/>
  <c r="X18" i="24"/>
  <c r="Y23" i="24"/>
  <c r="X23" i="24"/>
  <c r="Y35" i="24"/>
  <c r="X35" i="24"/>
  <c r="W99" i="24"/>
  <c r="W223" i="2" s="1"/>
  <c r="Y85" i="24"/>
  <c r="Y99" i="24" s="1"/>
  <c r="Y223" i="2" s="1"/>
  <c r="Y75" i="24"/>
  <c r="X75" i="24"/>
  <c r="Y77" i="24"/>
  <c r="X77" i="24"/>
  <c r="Y64" i="26"/>
  <c r="X64" i="26"/>
  <c r="Y66" i="26"/>
  <c r="X66" i="26"/>
  <c r="W73" i="26"/>
  <c r="V70" i="23"/>
  <c r="V98" i="23" s="1"/>
  <c r="V212" i="2" s="1"/>
  <c r="V85" i="23"/>
  <c r="V99" i="23" s="1"/>
  <c r="V213" i="2" s="1"/>
  <c r="F86" i="23"/>
  <c r="J86" i="23"/>
  <c r="J100" i="23" s="1"/>
  <c r="J214" i="2" s="1"/>
  <c r="N86" i="23"/>
  <c r="R86" i="23"/>
  <c r="R100" i="23" s="1"/>
  <c r="R214" i="2" s="1"/>
  <c r="J98" i="23"/>
  <c r="J212" i="2" s="1"/>
  <c r="J99" i="23"/>
  <c r="J213" i="2" s="1"/>
  <c r="H96" i="24"/>
  <c r="H220" i="2" s="1"/>
  <c r="AE30" i="2" s="1"/>
  <c r="H86" i="24"/>
  <c r="H100" i="24" s="1"/>
  <c r="H224" i="2" s="1"/>
  <c r="L96" i="24"/>
  <c r="L220" i="2" s="1"/>
  <c r="AI30" i="2" s="1"/>
  <c r="T96" i="24"/>
  <c r="T220" i="2" s="1"/>
  <c r="AQ30" i="2" s="1"/>
  <c r="T86" i="24"/>
  <c r="T100" i="24" s="1"/>
  <c r="T224" i="2" s="1"/>
  <c r="Y56" i="24"/>
  <c r="X56" i="24"/>
  <c r="Y72" i="24"/>
  <c r="X72" i="24"/>
  <c r="Y79" i="24"/>
  <c r="X79" i="24"/>
  <c r="P96" i="25"/>
  <c r="P230" i="2" s="1"/>
  <c r="AM31" i="2" s="1"/>
  <c r="T96" i="25"/>
  <c r="T230" i="2" s="1"/>
  <c r="AQ31" i="2" s="1"/>
  <c r="T86" i="25"/>
  <c r="T100" i="25" s="1"/>
  <c r="T234" i="2" s="1"/>
  <c r="L96" i="25"/>
  <c r="L230" i="2" s="1"/>
  <c r="AI31" i="2" s="1"/>
  <c r="Y43" i="25"/>
  <c r="X43" i="25"/>
  <c r="Y46" i="25"/>
  <c r="X46" i="25"/>
  <c r="W99" i="25"/>
  <c r="W233" i="2" s="1"/>
  <c r="Y85" i="25"/>
  <c r="Y99" i="25" s="1"/>
  <c r="Y233" i="2" s="1"/>
  <c r="Y78" i="25"/>
  <c r="Y82" i="25"/>
  <c r="Y84" i="25"/>
  <c r="I125" i="25"/>
  <c r="Y12" i="26"/>
  <c r="Y15" i="26"/>
  <c r="Y17" i="26"/>
  <c r="Y22" i="26"/>
  <c r="Y28" i="26"/>
  <c r="Y31" i="26"/>
  <c r="Y34" i="26"/>
  <c r="Y36" i="26"/>
  <c r="Y40" i="26"/>
  <c r="M41" i="26"/>
  <c r="M99" i="26" s="1"/>
  <c r="M243" i="2" s="1"/>
  <c r="U41" i="26"/>
  <c r="U99" i="26" s="1"/>
  <c r="U243" i="2" s="1"/>
  <c r="T57" i="26"/>
  <c r="T100" i="26" s="1"/>
  <c r="T244" i="2" s="1"/>
  <c r="R100" i="26"/>
  <c r="R244" i="2" s="1"/>
  <c r="Y61" i="26"/>
  <c r="X61" i="26"/>
  <c r="Y68" i="26"/>
  <c r="X68" i="26"/>
  <c r="Y70" i="26"/>
  <c r="X70" i="26"/>
  <c r="Y72" i="26"/>
  <c r="X72" i="26"/>
  <c r="M73" i="26"/>
  <c r="M101" i="26" s="1"/>
  <c r="L73" i="26"/>
  <c r="L101" i="26" s="1"/>
  <c r="Y81" i="26"/>
  <c r="X81" i="26"/>
  <c r="Y86" i="26"/>
  <c r="X86" i="26"/>
  <c r="O89" i="26"/>
  <c r="P38" i="27"/>
  <c r="Y12" i="27"/>
  <c r="T96" i="27"/>
  <c r="T250" i="2" s="1"/>
  <c r="AQ33" i="2" s="1"/>
  <c r="T86" i="27"/>
  <c r="T100" i="27" s="1"/>
  <c r="T254" i="2" s="1"/>
  <c r="Y33" i="27"/>
  <c r="J96" i="27"/>
  <c r="J250" i="2" s="1"/>
  <c r="AG33" i="2" s="1"/>
  <c r="J86" i="27"/>
  <c r="J100" i="27" s="1"/>
  <c r="J254" i="2" s="1"/>
  <c r="L38" i="27"/>
  <c r="Y42" i="27"/>
  <c r="X42" i="27"/>
  <c r="Y47" i="27"/>
  <c r="X47" i="27"/>
  <c r="Y53" i="27"/>
  <c r="X53" i="27"/>
  <c r="J97" i="27"/>
  <c r="J251" i="2" s="1"/>
  <c r="BA33" i="2" s="1"/>
  <c r="M54" i="27"/>
  <c r="M97" i="27" s="1"/>
  <c r="M251" i="2" s="1"/>
  <c r="BD33" i="2" s="1"/>
  <c r="R97" i="27"/>
  <c r="R251" i="2" s="1"/>
  <c r="BI33" i="2" s="1"/>
  <c r="U54" i="27"/>
  <c r="U97" i="27" s="1"/>
  <c r="U251" i="2" s="1"/>
  <c r="BL33" i="2" s="1"/>
  <c r="T54" i="27"/>
  <c r="T97" i="27" s="1"/>
  <c r="T251" i="2" s="1"/>
  <c r="BK33" i="2" s="1"/>
  <c r="W99" i="27"/>
  <c r="W253" i="2" s="1"/>
  <c r="Y85" i="27"/>
  <c r="Y99" i="27" s="1"/>
  <c r="Y253" i="2" s="1"/>
  <c r="W96" i="28"/>
  <c r="W260" i="2" s="1"/>
  <c r="AT34" i="2" s="1"/>
  <c r="Y38" i="28"/>
  <c r="Y96" i="28" s="1"/>
  <c r="Y260" i="2" s="1"/>
  <c r="AV34" i="2" s="1"/>
  <c r="P96" i="29"/>
  <c r="P270" i="2" s="1"/>
  <c r="AM35" i="2" s="1"/>
  <c r="P86" i="29"/>
  <c r="P100" i="29" s="1"/>
  <c r="P274" i="2" s="1"/>
  <c r="T96" i="29"/>
  <c r="T270" i="2" s="1"/>
  <c r="AQ35" i="2" s="1"/>
  <c r="T86" i="29"/>
  <c r="T100" i="29" s="1"/>
  <c r="T274" i="2" s="1"/>
  <c r="F86" i="22"/>
  <c r="J86" i="22"/>
  <c r="J100" i="22" s="1"/>
  <c r="J204" i="2" s="1"/>
  <c r="N86" i="22"/>
  <c r="R86" i="22"/>
  <c r="R100" i="22" s="1"/>
  <c r="R204" i="2" s="1"/>
  <c r="G86" i="23"/>
  <c r="K86" i="23"/>
  <c r="O86" i="23"/>
  <c r="S86" i="23"/>
  <c r="W54" i="24"/>
  <c r="Y43" i="24"/>
  <c r="Y48" i="24"/>
  <c r="Y50" i="24"/>
  <c r="Y76" i="24"/>
  <c r="X76" i="24"/>
  <c r="Y81" i="24"/>
  <c r="X81" i="24"/>
  <c r="Y18" i="25"/>
  <c r="X18" i="25"/>
  <c r="Y23" i="25"/>
  <c r="X23" i="25"/>
  <c r="Y35" i="25"/>
  <c r="X35" i="25"/>
  <c r="H96" i="25"/>
  <c r="H230" i="2" s="1"/>
  <c r="AE31" i="2" s="1"/>
  <c r="Y48" i="25"/>
  <c r="X48" i="25"/>
  <c r="Y50" i="25"/>
  <c r="X50" i="25"/>
  <c r="H70" i="25"/>
  <c r="H98" i="25" s="1"/>
  <c r="H232" i="2" s="1"/>
  <c r="W98" i="25"/>
  <c r="W232" i="2" s="1"/>
  <c r="Y61" i="25"/>
  <c r="Y63" i="25"/>
  <c r="Y66" i="25"/>
  <c r="Y68" i="25"/>
  <c r="P85" i="25"/>
  <c r="P99" i="25" s="1"/>
  <c r="P233" i="2" s="1"/>
  <c r="J86" i="25"/>
  <c r="J100" i="25" s="1"/>
  <c r="J234" i="2" s="1"/>
  <c r="N98" i="25"/>
  <c r="N232" i="2" s="1"/>
  <c r="P41" i="26"/>
  <c r="T99" i="26"/>
  <c r="T243" i="2" s="1"/>
  <c r="T89" i="26"/>
  <c r="T103" i="26" s="1"/>
  <c r="H41" i="26"/>
  <c r="F99" i="26"/>
  <c r="F243" i="2" s="1"/>
  <c r="F89" i="26"/>
  <c r="N99" i="26"/>
  <c r="N243" i="2" s="1"/>
  <c r="N89" i="26"/>
  <c r="Y43" i="26"/>
  <c r="Y47" i="26"/>
  <c r="Y50" i="26"/>
  <c r="Y56" i="26"/>
  <c r="M57" i="26"/>
  <c r="M100" i="26" s="1"/>
  <c r="M244" i="2" s="1"/>
  <c r="U57" i="26"/>
  <c r="U100" i="26" s="1"/>
  <c r="U244" i="2" s="1"/>
  <c r="Y65" i="26"/>
  <c r="X65" i="26"/>
  <c r="Y74" i="26"/>
  <c r="X74" i="26"/>
  <c r="Y77" i="26"/>
  <c r="X77" i="26"/>
  <c r="Y83" i="26"/>
  <c r="X83" i="26"/>
  <c r="W88" i="26"/>
  <c r="U89" i="26"/>
  <c r="U103" i="26" s="1"/>
  <c r="G101" i="26"/>
  <c r="G102" i="26"/>
  <c r="I132" i="26"/>
  <c r="Y15" i="27"/>
  <c r="X15" i="27"/>
  <c r="Y28" i="27"/>
  <c r="W97" i="27"/>
  <c r="W251" i="2" s="1"/>
  <c r="BN33" i="2" s="1"/>
  <c r="Y54" i="27"/>
  <c r="Y97" i="27" s="1"/>
  <c r="Y251" i="2" s="1"/>
  <c r="BP33" i="2" s="1"/>
  <c r="Y41" i="27"/>
  <c r="X41" i="27"/>
  <c r="X8" i="22"/>
  <c r="Y55" i="22"/>
  <c r="Y8" i="23"/>
  <c r="V38" i="24"/>
  <c r="F96" i="24"/>
  <c r="F220" i="2" s="1"/>
  <c r="AC30" i="2" s="1"/>
  <c r="F86" i="24"/>
  <c r="X41" i="24"/>
  <c r="X46" i="24"/>
  <c r="X49" i="24"/>
  <c r="X54" i="24" s="1"/>
  <c r="X97" i="24" s="1"/>
  <c r="X221" i="2" s="1"/>
  <c r="BO30" i="2" s="1"/>
  <c r="X52" i="24"/>
  <c r="W70" i="24"/>
  <c r="Y55" i="24"/>
  <c r="X55" i="24"/>
  <c r="Y64" i="24"/>
  <c r="X64" i="24"/>
  <c r="Y73" i="24"/>
  <c r="X73" i="24"/>
  <c r="Y15" i="25"/>
  <c r="X15" i="25"/>
  <c r="Y20" i="25"/>
  <c r="X20" i="25"/>
  <c r="Y52" i="25"/>
  <c r="X52" i="25"/>
  <c r="V70" i="25"/>
  <c r="Y74" i="25"/>
  <c r="Y80" i="25"/>
  <c r="Y83" i="25"/>
  <c r="H57" i="26"/>
  <c r="H100" i="26" s="1"/>
  <c r="H244" i="2" s="1"/>
  <c r="X57" i="26"/>
  <c r="X100" i="26" s="1"/>
  <c r="X244" i="2" s="1"/>
  <c r="P57" i="26"/>
  <c r="P100" i="26" s="1"/>
  <c r="P244" i="2" s="1"/>
  <c r="N100" i="26"/>
  <c r="N244" i="2" s="1"/>
  <c r="V57" i="26"/>
  <c r="V100" i="26" s="1"/>
  <c r="V244" i="2" s="1"/>
  <c r="Y62" i="26"/>
  <c r="X62" i="26"/>
  <c r="Y69" i="26"/>
  <c r="X69" i="26"/>
  <c r="Y71" i="26"/>
  <c r="X71" i="26"/>
  <c r="Y85" i="26"/>
  <c r="X85" i="26"/>
  <c r="Y87" i="26"/>
  <c r="X87" i="26"/>
  <c r="M88" i="26"/>
  <c r="M102" i="26" s="1"/>
  <c r="L88" i="26"/>
  <c r="L102" i="26" s="1"/>
  <c r="G89" i="26"/>
  <c r="K101" i="26"/>
  <c r="K102" i="26"/>
  <c r="X58" i="24"/>
  <c r="L70" i="24"/>
  <c r="L98" i="24" s="1"/>
  <c r="L222" i="2" s="1"/>
  <c r="X71" i="24"/>
  <c r="L85" i="24"/>
  <c r="L99" i="24" s="1"/>
  <c r="L223" i="2" s="1"/>
  <c r="X39" i="25"/>
  <c r="Y58" i="25"/>
  <c r="I70" i="25"/>
  <c r="I98" i="25" s="1"/>
  <c r="I232" i="2" s="1"/>
  <c r="M70" i="25"/>
  <c r="M98" i="25" s="1"/>
  <c r="M232" i="2" s="1"/>
  <c r="Q70" i="25"/>
  <c r="Q98" i="25" s="1"/>
  <c r="Q232" i="2" s="1"/>
  <c r="Y71" i="25"/>
  <c r="I85" i="25"/>
  <c r="I99" i="25" s="1"/>
  <c r="I233" i="2" s="1"/>
  <c r="M85" i="25"/>
  <c r="M99" i="25" s="1"/>
  <c r="M233" i="2" s="1"/>
  <c r="Q85" i="25"/>
  <c r="Q99" i="25" s="1"/>
  <c r="Q233" i="2" s="1"/>
  <c r="Y42" i="26"/>
  <c r="X58" i="26"/>
  <c r="X13" i="27"/>
  <c r="X21" i="27"/>
  <c r="Y22" i="27"/>
  <c r="Y23" i="27"/>
  <c r="Y24" i="27"/>
  <c r="X29" i="27"/>
  <c r="Y30" i="27"/>
  <c r="X34" i="27"/>
  <c r="Y35" i="27"/>
  <c r="Y36" i="27"/>
  <c r="N96" i="27"/>
  <c r="N250" i="2" s="1"/>
  <c r="AK33" i="2" s="1"/>
  <c r="N86" i="27"/>
  <c r="H54" i="27"/>
  <c r="H97" i="27" s="1"/>
  <c r="H251" i="2" s="1"/>
  <c r="AY33" i="2" s="1"/>
  <c r="V54" i="27"/>
  <c r="V97" i="27" s="1"/>
  <c r="V251" i="2" s="1"/>
  <c r="BM33" i="2" s="1"/>
  <c r="X39" i="27"/>
  <c r="Y45" i="27"/>
  <c r="X45" i="27"/>
  <c r="Y51" i="27"/>
  <c r="X51" i="27"/>
  <c r="X85" i="27"/>
  <c r="X99" i="27" s="1"/>
  <c r="X253" i="2" s="1"/>
  <c r="X38" i="28"/>
  <c r="X96" i="28" s="1"/>
  <c r="X260" i="2" s="1"/>
  <c r="AU34" i="2" s="1"/>
  <c r="W98" i="28"/>
  <c r="W262" i="2" s="1"/>
  <c r="Y70" i="28"/>
  <c r="Y98" i="28" s="1"/>
  <c r="Y262" i="2" s="1"/>
  <c r="P96" i="30"/>
  <c r="P280" i="2" s="1"/>
  <c r="AM36" i="2" s="1"/>
  <c r="P86" i="30"/>
  <c r="P100" i="30" s="1"/>
  <c r="P284" i="2" s="1"/>
  <c r="J86" i="24"/>
  <c r="J100" i="24" s="1"/>
  <c r="J224" i="2" s="1"/>
  <c r="N86" i="24"/>
  <c r="R86" i="24"/>
  <c r="R100" i="24" s="1"/>
  <c r="R224" i="2" s="1"/>
  <c r="G86" i="25"/>
  <c r="K86" i="25"/>
  <c r="O86" i="25"/>
  <c r="S86" i="25"/>
  <c r="W38" i="27"/>
  <c r="F96" i="27"/>
  <c r="F250" i="2" s="1"/>
  <c r="AC33" i="2" s="1"/>
  <c r="F86" i="27"/>
  <c r="H38" i="27"/>
  <c r="K96" i="27"/>
  <c r="K250" i="2" s="1"/>
  <c r="AH33" i="2" s="1"/>
  <c r="K86" i="27"/>
  <c r="V38" i="27"/>
  <c r="Y44" i="27"/>
  <c r="X44" i="27"/>
  <c r="V96" i="28"/>
  <c r="V260" i="2" s="1"/>
  <c r="AS34" i="2" s="1"/>
  <c r="V86" i="28"/>
  <c r="P96" i="28"/>
  <c r="P260" i="2" s="1"/>
  <c r="AM34" i="2" s="1"/>
  <c r="T96" i="28"/>
  <c r="T260" i="2" s="1"/>
  <c r="AQ34" i="2" s="1"/>
  <c r="T86" i="28"/>
  <c r="T100" i="28" s="1"/>
  <c r="T264" i="2" s="1"/>
  <c r="X54" i="28"/>
  <c r="X97" i="28" s="1"/>
  <c r="X261" i="2" s="1"/>
  <c r="BO34" i="2" s="1"/>
  <c r="G86" i="24"/>
  <c r="K86" i="24"/>
  <c r="O86" i="24"/>
  <c r="S86" i="24"/>
  <c r="X8" i="27"/>
  <c r="X38" i="27" s="1"/>
  <c r="X96" i="27" s="1"/>
  <c r="X250" i="2" s="1"/>
  <c r="AU33" i="2" s="1"/>
  <c r="G96" i="27"/>
  <c r="G250" i="2" s="1"/>
  <c r="AD33" i="2" s="1"/>
  <c r="G86" i="27"/>
  <c r="M38" i="27"/>
  <c r="M96" i="27" s="1"/>
  <c r="M250" i="2" s="1"/>
  <c r="AJ33" i="2" s="1"/>
  <c r="R96" i="27"/>
  <c r="R250" i="2" s="1"/>
  <c r="AO33" i="2" s="1"/>
  <c r="R86" i="27"/>
  <c r="R100" i="27" s="1"/>
  <c r="R254" i="2" s="1"/>
  <c r="F97" i="27"/>
  <c r="F251" i="2" s="1"/>
  <c r="AW33" i="2" s="1"/>
  <c r="I54" i="27"/>
  <c r="I97" i="27" s="1"/>
  <c r="I251" i="2" s="1"/>
  <c r="AZ33" i="2" s="1"/>
  <c r="N97" i="27"/>
  <c r="N251" i="2" s="1"/>
  <c r="BE33" i="2" s="1"/>
  <c r="Q54" i="27"/>
  <c r="Q97" i="27" s="1"/>
  <c r="Q251" i="2" s="1"/>
  <c r="BH33" i="2" s="1"/>
  <c r="P54" i="27"/>
  <c r="P97" i="27" s="1"/>
  <c r="P251" i="2" s="1"/>
  <c r="BG33" i="2" s="1"/>
  <c r="W98" i="27"/>
  <c r="W252" i="2" s="1"/>
  <c r="Y70" i="27"/>
  <c r="Y98" i="27" s="1"/>
  <c r="Y252" i="2" s="1"/>
  <c r="W97" i="28"/>
  <c r="W261" i="2" s="1"/>
  <c r="BN34" i="2" s="1"/>
  <c r="Y58" i="27"/>
  <c r="I70" i="27"/>
  <c r="I98" i="27" s="1"/>
  <c r="I252" i="2" s="1"/>
  <c r="M70" i="27"/>
  <c r="M98" i="27" s="1"/>
  <c r="M252" i="2" s="1"/>
  <c r="Q70" i="27"/>
  <c r="Q98" i="27" s="1"/>
  <c r="Q252" i="2" s="1"/>
  <c r="Y71" i="27"/>
  <c r="I85" i="27"/>
  <c r="I99" i="27" s="1"/>
  <c r="I253" i="2" s="1"/>
  <c r="M85" i="27"/>
  <c r="M99" i="27" s="1"/>
  <c r="M253" i="2" s="1"/>
  <c r="Q85" i="27"/>
  <c r="Q99" i="27" s="1"/>
  <c r="Q253" i="2" s="1"/>
  <c r="Y9" i="28"/>
  <c r="Y39" i="28"/>
  <c r="I54" i="28"/>
  <c r="I97" i="28" s="1"/>
  <c r="I261" i="2" s="1"/>
  <c r="AZ34" i="2" s="1"/>
  <c r="M54" i="28"/>
  <c r="M97" i="28" s="1"/>
  <c r="M261" i="2" s="1"/>
  <c r="BD34" i="2" s="1"/>
  <c r="Q54" i="28"/>
  <c r="Q97" i="28" s="1"/>
  <c r="Q261" i="2" s="1"/>
  <c r="BH34" i="2" s="1"/>
  <c r="U54" i="28"/>
  <c r="U97" i="28" s="1"/>
  <c r="U261" i="2" s="1"/>
  <c r="BL34" i="2" s="1"/>
  <c r="X55" i="28"/>
  <c r="X56" i="28"/>
  <c r="X57" i="28"/>
  <c r="X60" i="28"/>
  <c r="X64" i="28"/>
  <c r="V70" i="28"/>
  <c r="V98" i="28" s="1"/>
  <c r="V262" i="2" s="1"/>
  <c r="V85" i="28"/>
  <c r="V99" i="28" s="1"/>
  <c r="V263" i="2" s="1"/>
  <c r="X72" i="28"/>
  <c r="X85" i="28" s="1"/>
  <c r="X99" i="28" s="1"/>
  <c r="X263" i="2" s="1"/>
  <c r="X73" i="28"/>
  <c r="X75" i="28"/>
  <c r="X76" i="28"/>
  <c r="X77" i="28"/>
  <c r="X79" i="28"/>
  <c r="X81" i="28"/>
  <c r="Y56" i="29"/>
  <c r="X56" i="29"/>
  <c r="X70" i="29" s="1"/>
  <c r="X98" i="29" s="1"/>
  <c r="X272" i="2" s="1"/>
  <c r="X71" i="29"/>
  <c r="V85" i="29"/>
  <c r="V99" i="29" s="1"/>
  <c r="V273" i="2" s="1"/>
  <c r="Y71" i="29"/>
  <c r="Y73" i="29"/>
  <c r="X73" i="29"/>
  <c r="Y81" i="29"/>
  <c r="X81" i="29"/>
  <c r="I114" i="29"/>
  <c r="N100" i="29"/>
  <c r="N274" i="2" s="1"/>
  <c r="W38" i="30"/>
  <c r="Y8" i="30"/>
  <c r="Y11" i="30"/>
  <c r="X11" i="30"/>
  <c r="X16" i="30"/>
  <c r="Y16" i="30"/>
  <c r="Y23" i="30"/>
  <c r="X23" i="30"/>
  <c r="Y35" i="30"/>
  <c r="X35" i="30"/>
  <c r="V85" i="27"/>
  <c r="V99" i="27" s="1"/>
  <c r="V253" i="2" s="1"/>
  <c r="J98" i="27"/>
  <c r="J252" i="2" s="1"/>
  <c r="J99" i="27"/>
  <c r="J253" i="2" s="1"/>
  <c r="F96" i="28"/>
  <c r="F260" i="2" s="1"/>
  <c r="AC34" i="2" s="1"/>
  <c r="F86" i="28"/>
  <c r="J96" i="28"/>
  <c r="J260" i="2" s="1"/>
  <c r="AG34" i="2" s="1"/>
  <c r="J86" i="28"/>
  <c r="J100" i="28" s="1"/>
  <c r="J264" i="2" s="1"/>
  <c r="N96" i="28"/>
  <c r="N260" i="2" s="1"/>
  <c r="AK34" i="2" s="1"/>
  <c r="N86" i="28"/>
  <c r="R96" i="28"/>
  <c r="R260" i="2" s="1"/>
  <c r="AO34" i="2" s="1"/>
  <c r="R86" i="28"/>
  <c r="R100" i="28" s="1"/>
  <c r="R264" i="2" s="1"/>
  <c r="V54" i="28"/>
  <c r="V97" i="28" s="1"/>
  <c r="V261" i="2" s="1"/>
  <c r="BM34" i="2" s="1"/>
  <c r="Y85" i="28"/>
  <c r="Y99" i="28" s="1"/>
  <c r="Y263" i="2" s="1"/>
  <c r="W38" i="29"/>
  <c r="Y8" i="29"/>
  <c r="X59" i="29"/>
  <c r="Y59" i="29"/>
  <c r="X62" i="29"/>
  <c r="Y62" i="29"/>
  <c r="X67" i="29"/>
  <c r="Y67" i="29"/>
  <c r="F98" i="29"/>
  <c r="F272" i="2" s="1"/>
  <c r="I70" i="29"/>
  <c r="I98" i="29" s="1"/>
  <c r="I272" i="2" s="1"/>
  <c r="W85" i="29"/>
  <c r="X78" i="29"/>
  <c r="Y78" i="29"/>
  <c r="X83" i="29"/>
  <c r="Y83" i="29"/>
  <c r="L85" i="29"/>
  <c r="L99" i="29" s="1"/>
  <c r="L273" i="2" s="1"/>
  <c r="M85" i="29"/>
  <c r="M99" i="29" s="1"/>
  <c r="M273" i="2" s="1"/>
  <c r="X8" i="30"/>
  <c r="Y15" i="30"/>
  <c r="X15" i="30"/>
  <c r="X28" i="30"/>
  <c r="Y28" i="30"/>
  <c r="O86" i="27"/>
  <c r="S86" i="27"/>
  <c r="G96" i="28"/>
  <c r="G260" i="2" s="1"/>
  <c r="AD34" i="2" s="1"/>
  <c r="G86" i="28"/>
  <c r="K96" i="28"/>
  <c r="K260" i="2" s="1"/>
  <c r="AH34" i="2" s="1"/>
  <c r="K86" i="28"/>
  <c r="O96" i="28"/>
  <c r="O260" i="2" s="1"/>
  <c r="AL34" i="2" s="1"/>
  <c r="O86" i="28"/>
  <c r="S96" i="28"/>
  <c r="S260" i="2" s="1"/>
  <c r="AP34" i="2" s="1"/>
  <c r="S86" i="28"/>
  <c r="H96" i="29"/>
  <c r="H270" i="2" s="1"/>
  <c r="AE35" i="2" s="1"/>
  <c r="L96" i="29"/>
  <c r="L270" i="2" s="1"/>
  <c r="AI35" i="2" s="1"/>
  <c r="L86" i="29"/>
  <c r="L100" i="29" s="1"/>
  <c r="L274" i="2" s="1"/>
  <c r="W97" i="29"/>
  <c r="W271" i="2" s="1"/>
  <c r="BN35" i="2" s="1"/>
  <c r="Y54" i="29"/>
  <c r="Y97" i="29" s="1"/>
  <c r="Y271" i="2" s="1"/>
  <c r="BP35" i="2" s="1"/>
  <c r="Y43" i="29"/>
  <c r="Y48" i="29"/>
  <c r="Y50" i="29"/>
  <c r="Y77" i="29"/>
  <c r="X77" i="29"/>
  <c r="F86" i="29"/>
  <c r="Y27" i="30"/>
  <c r="X27" i="30"/>
  <c r="X32" i="30"/>
  <c r="Y32" i="30"/>
  <c r="J96" i="30"/>
  <c r="J280" i="2" s="1"/>
  <c r="AG36" i="2" s="1"/>
  <c r="J86" i="30"/>
  <c r="J100" i="30" s="1"/>
  <c r="J284" i="2" s="1"/>
  <c r="L38" i="30"/>
  <c r="H38" i="28"/>
  <c r="L38" i="28"/>
  <c r="P54" i="28"/>
  <c r="P97" i="28" s="1"/>
  <c r="P261" i="2" s="1"/>
  <c r="BG34" i="2" s="1"/>
  <c r="T54" i="28"/>
  <c r="T97" i="28" s="1"/>
  <c r="T261" i="2" s="1"/>
  <c r="BK34" i="2" s="1"/>
  <c r="I70" i="28"/>
  <c r="I98" i="28" s="1"/>
  <c r="I262" i="2" s="1"/>
  <c r="M70" i="28"/>
  <c r="M98" i="28" s="1"/>
  <c r="M262" i="2" s="1"/>
  <c r="Q70" i="28"/>
  <c r="Q98" i="28" s="1"/>
  <c r="Q262" i="2" s="1"/>
  <c r="Y71" i="28"/>
  <c r="I85" i="28"/>
  <c r="I99" i="28" s="1"/>
  <c r="I263" i="2" s="1"/>
  <c r="M85" i="28"/>
  <c r="M99" i="28" s="1"/>
  <c r="M263" i="2" s="1"/>
  <c r="Q85" i="28"/>
  <c r="Q99" i="28" s="1"/>
  <c r="Q263" i="2" s="1"/>
  <c r="Y11" i="29"/>
  <c r="Y17" i="29"/>
  <c r="Y20" i="29"/>
  <c r="Y23" i="29"/>
  <c r="Y27" i="29"/>
  <c r="Y35" i="29"/>
  <c r="H70" i="29"/>
  <c r="H98" i="29" s="1"/>
  <c r="H272" i="2" s="1"/>
  <c r="X58" i="29"/>
  <c r="Y58" i="29"/>
  <c r="V70" i="29"/>
  <c r="V98" i="29" s="1"/>
  <c r="V272" i="2" s="1"/>
  <c r="X63" i="29"/>
  <c r="Y63" i="29"/>
  <c r="X66" i="29"/>
  <c r="Y66" i="29"/>
  <c r="L70" i="29"/>
  <c r="L98" i="29" s="1"/>
  <c r="L272" i="2" s="1"/>
  <c r="J86" i="29"/>
  <c r="J100" i="29" s="1"/>
  <c r="J274" i="2" s="1"/>
  <c r="M70" i="29"/>
  <c r="M98" i="29" s="1"/>
  <c r="M272" i="2" s="1"/>
  <c r="X74" i="29"/>
  <c r="Y74" i="29"/>
  <c r="X82" i="29"/>
  <c r="Y82" i="29"/>
  <c r="N99" i="29"/>
  <c r="N273" i="2" s="1"/>
  <c r="Q85" i="29"/>
  <c r="Q99" i="29" s="1"/>
  <c r="Q273" i="2" s="1"/>
  <c r="J98" i="29"/>
  <c r="J272" i="2" s="1"/>
  <c r="X12" i="30"/>
  <c r="V38" i="30"/>
  <c r="Y12" i="30"/>
  <c r="W99" i="30"/>
  <c r="W283" i="2" s="1"/>
  <c r="Y85" i="30"/>
  <c r="Y99" i="30" s="1"/>
  <c r="Y283" i="2" s="1"/>
  <c r="V38" i="29"/>
  <c r="X8" i="29"/>
  <c r="X15" i="29"/>
  <c r="X18" i="29"/>
  <c r="X22" i="29"/>
  <c r="X24" i="29"/>
  <c r="X30" i="29"/>
  <c r="X36" i="29"/>
  <c r="X41" i="29"/>
  <c r="X54" i="29" s="1"/>
  <c r="X97" i="29" s="1"/>
  <c r="X271" i="2" s="1"/>
  <c r="BO35" i="2" s="1"/>
  <c r="X46" i="29"/>
  <c r="X49" i="29"/>
  <c r="X52" i="29"/>
  <c r="W70" i="29"/>
  <c r="Y55" i="29"/>
  <c r="P85" i="29"/>
  <c r="P99" i="29" s="1"/>
  <c r="P273" i="2" s="1"/>
  <c r="Y9" i="30"/>
  <c r="Y13" i="30"/>
  <c r="Y21" i="30"/>
  <c r="Y25" i="30"/>
  <c r="Y29" i="30"/>
  <c r="Y33" i="30"/>
  <c r="Y37" i="30"/>
  <c r="M38" i="30"/>
  <c r="M96" i="30" s="1"/>
  <c r="M280" i="2" s="1"/>
  <c r="AJ36" i="2" s="1"/>
  <c r="K96" i="30"/>
  <c r="K280" i="2" s="1"/>
  <c r="AH36" i="2" s="1"/>
  <c r="H54" i="30"/>
  <c r="H97" i="30" s="1"/>
  <c r="H281" i="2" s="1"/>
  <c r="AY36" i="2" s="1"/>
  <c r="M54" i="30"/>
  <c r="M97" i="30" s="1"/>
  <c r="M281" i="2" s="1"/>
  <c r="BD36" i="2" s="1"/>
  <c r="Y62" i="30"/>
  <c r="X65" i="30"/>
  <c r="Y65" i="30"/>
  <c r="Y72" i="30"/>
  <c r="Y74" i="30"/>
  <c r="Y9" i="31"/>
  <c r="X12" i="31"/>
  <c r="Y12" i="31"/>
  <c r="Y12" i="32"/>
  <c r="X12" i="32"/>
  <c r="Y14" i="32"/>
  <c r="X14" i="32"/>
  <c r="W97" i="32"/>
  <c r="W301" i="2" s="1"/>
  <c r="BN38" i="2" s="1"/>
  <c r="X18" i="30"/>
  <c r="X22" i="30"/>
  <c r="X30" i="30"/>
  <c r="F96" i="30"/>
  <c r="F280" i="2" s="1"/>
  <c r="AC36" i="2" s="1"/>
  <c r="F86" i="30"/>
  <c r="H38" i="30"/>
  <c r="W54" i="30"/>
  <c r="Y39" i="30"/>
  <c r="L54" i="30"/>
  <c r="L97" i="30" s="1"/>
  <c r="L281" i="2" s="1"/>
  <c r="BC36" i="2" s="1"/>
  <c r="Y48" i="30"/>
  <c r="X48" i="30"/>
  <c r="Y58" i="30"/>
  <c r="X61" i="30"/>
  <c r="Y61" i="30"/>
  <c r="I70" i="30"/>
  <c r="I98" i="30" s="1"/>
  <c r="I282" i="2" s="1"/>
  <c r="Y82" i="30"/>
  <c r="K86" i="30"/>
  <c r="G99" i="30"/>
  <c r="G283" i="2" s="1"/>
  <c r="Q38" i="30"/>
  <c r="Q96" i="30" s="1"/>
  <c r="Q280" i="2" s="1"/>
  <c r="AN36" i="2" s="1"/>
  <c r="O86" i="30"/>
  <c r="T96" i="30"/>
  <c r="T280" i="2" s="1"/>
  <c r="AQ36" i="2" s="1"/>
  <c r="T86" i="30"/>
  <c r="T100" i="30" s="1"/>
  <c r="T284" i="2" s="1"/>
  <c r="Y52" i="30"/>
  <c r="X52" i="30"/>
  <c r="X69" i="30"/>
  <c r="Y69" i="30"/>
  <c r="L85" i="30"/>
  <c r="L99" i="30" s="1"/>
  <c r="L283" i="2" s="1"/>
  <c r="K99" i="30"/>
  <c r="K283" i="2" s="1"/>
  <c r="Y58" i="31"/>
  <c r="X58" i="31"/>
  <c r="Y65" i="31"/>
  <c r="X65" i="31"/>
  <c r="Y67" i="31"/>
  <c r="X67" i="31"/>
  <c r="Y69" i="31"/>
  <c r="X69" i="31"/>
  <c r="M70" i="31"/>
  <c r="M98" i="31" s="1"/>
  <c r="M292" i="2" s="1"/>
  <c r="L70" i="31"/>
  <c r="L98" i="31" s="1"/>
  <c r="L292" i="2" s="1"/>
  <c r="J98" i="31"/>
  <c r="J292" i="2" s="1"/>
  <c r="J86" i="31"/>
  <c r="J100" i="31" s="1"/>
  <c r="J294" i="2" s="1"/>
  <c r="V70" i="31"/>
  <c r="V98" i="31" s="1"/>
  <c r="V292" i="2" s="1"/>
  <c r="Y78" i="31"/>
  <c r="X78" i="31"/>
  <c r="V85" i="31"/>
  <c r="V99" i="31" s="1"/>
  <c r="V293" i="2" s="1"/>
  <c r="Y83" i="31"/>
  <c r="X83" i="31"/>
  <c r="F99" i="31"/>
  <c r="F293" i="2" s="1"/>
  <c r="Y41" i="30"/>
  <c r="X41" i="30"/>
  <c r="X54" i="30" s="1"/>
  <c r="X97" i="30" s="1"/>
  <c r="X281" i="2" s="1"/>
  <c r="BO36" i="2" s="1"/>
  <c r="Y49" i="30"/>
  <c r="X49" i="30"/>
  <c r="Y51" i="30"/>
  <c r="V54" i="30"/>
  <c r="V97" i="30" s="1"/>
  <c r="V281" i="2" s="1"/>
  <c r="BM36" i="2" s="1"/>
  <c r="Y66" i="30"/>
  <c r="W70" i="30"/>
  <c r="Y78" i="30"/>
  <c r="M85" i="30"/>
  <c r="M99" i="30" s="1"/>
  <c r="M283" i="2" s="1"/>
  <c r="S100" i="30"/>
  <c r="S284" i="2" s="1"/>
  <c r="U86" i="30"/>
  <c r="U100" i="30" s="1"/>
  <c r="U284" i="2" s="1"/>
  <c r="O96" i="30"/>
  <c r="O280" i="2" s="1"/>
  <c r="AL36" i="2" s="1"/>
  <c r="Y13" i="31"/>
  <c r="Y35" i="31"/>
  <c r="X35" i="31"/>
  <c r="H96" i="31"/>
  <c r="H290" i="2" s="1"/>
  <c r="AE37" i="2" s="1"/>
  <c r="N99" i="31"/>
  <c r="N293" i="2" s="1"/>
  <c r="G86" i="29"/>
  <c r="K86" i="29"/>
  <c r="O86" i="29"/>
  <c r="S86" i="29"/>
  <c r="I38" i="30"/>
  <c r="I96" i="30" s="1"/>
  <c r="I280" i="2" s="1"/>
  <c r="AF36" i="2" s="1"/>
  <c r="R96" i="30"/>
  <c r="R280" i="2" s="1"/>
  <c r="AO36" i="2" s="1"/>
  <c r="R86" i="30"/>
  <c r="R100" i="30" s="1"/>
  <c r="R284" i="2" s="1"/>
  <c r="Y42" i="30"/>
  <c r="I54" i="30"/>
  <c r="I97" i="30" s="1"/>
  <c r="I281" i="2" s="1"/>
  <c r="AZ36" i="2" s="1"/>
  <c r="Y70" i="31"/>
  <c r="Y98" i="31" s="1"/>
  <c r="Y292" i="2" s="1"/>
  <c r="W98" i="31"/>
  <c r="W292" i="2" s="1"/>
  <c r="Y59" i="31"/>
  <c r="X59" i="31"/>
  <c r="Y66" i="31"/>
  <c r="X66" i="31"/>
  <c r="Y68" i="31"/>
  <c r="X68" i="31"/>
  <c r="I70" i="31"/>
  <c r="I98" i="31" s="1"/>
  <c r="I292" i="2" s="1"/>
  <c r="F86" i="31"/>
  <c r="Q70" i="31"/>
  <c r="Q98" i="31" s="1"/>
  <c r="Q292" i="2" s="1"/>
  <c r="N86" i="31"/>
  <c r="Y85" i="31"/>
  <c r="Y99" i="31" s="1"/>
  <c r="Y293" i="2" s="1"/>
  <c r="W99" i="31"/>
  <c r="W293" i="2" s="1"/>
  <c r="Y82" i="31"/>
  <c r="X82" i="31"/>
  <c r="Y84" i="31"/>
  <c r="X84" i="31"/>
  <c r="M85" i="31"/>
  <c r="M99" i="31" s="1"/>
  <c r="M293" i="2" s="1"/>
  <c r="L85" i="31"/>
  <c r="L99" i="31" s="1"/>
  <c r="L293" i="2" s="1"/>
  <c r="J99" i="31"/>
  <c r="J293" i="2" s="1"/>
  <c r="F98" i="31"/>
  <c r="F292" i="2" s="1"/>
  <c r="Y13" i="32"/>
  <c r="X13" i="32"/>
  <c r="Y21" i="32"/>
  <c r="X21" i="32"/>
  <c r="X38" i="32" s="1"/>
  <c r="X96" i="32" s="1"/>
  <c r="X300" i="2" s="1"/>
  <c r="AU38" i="2" s="1"/>
  <c r="N96" i="30"/>
  <c r="N280" i="2" s="1"/>
  <c r="AK36" i="2" s="1"/>
  <c r="N86" i="30"/>
  <c r="U38" i="30"/>
  <c r="U96" i="30" s="1"/>
  <c r="U280" i="2" s="1"/>
  <c r="AR36" i="2" s="1"/>
  <c r="Y45" i="30"/>
  <c r="Y53" i="30"/>
  <c r="U54" i="30"/>
  <c r="U97" i="30" s="1"/>
  <c r="U281" i="2" s="1"/>
  <c r="BL36" i="2" s="1"/>
  <c r="X56" i="30"/>
  <c r="X60" i="30"/>
  <c r="X64" i="30"/>
  <c r="Y68" i="30"/>
  <c r="X72" i="30"/>
  <c r="X85" i="30" s="1"/>
  <c r="X99" i="30" s="1"/>
  <c r="X283" i="2" s="1"/>
  <c r="X76" i="30"/>
  <c r="Y80" i="30"/>
  <c r="Y84" i="30"/>
  <c r="G86" i="30"/>
  <c r="S96" i="30"/>
  <c r="S280" i="2" s="1"/>
  <c r="AP36" i="2" s="1"/>
  <c r="K98" i="30"/>
  <c r="K282" i="2" s="1"/>
  <c r="W38" i="31"/>
  <c r="X11" i="31"/>
  <c r="Y36" i="31"/>
  <c r="X36" i="31"/>
  <c r="W54" i="31"/>
  <c r="N98" i="31"/>
  <c r="N292" i="2" s="1"/>
  <c r="X55" i="30"/>
  <c r="X8" i="31"/>
  <c r="X18" i="31"/>
  <c r="X22" i="31"/>
  <c r="X24" i="31"/>
  <c r="X27" i="31"/>
  <c r="X30" i="31"/>
  <c r="X54" i="31"/>
  <c r="X97" i="31" s="1"/>
  <c r="X291" i="2" s="1"/>
  <c r="BO37" i="2" s="1"/>
  <c r="X41" i="31"/>
  <c r="X49" i="31"/>
  <c r="Y62" i="31"/>
  <c r="X62" i="31"/>
  <c r="X70" i="31" s="1"/>
  <c r="X98" i="31" s="1"/>
  <c r="X292" i="2" s="1"/>
  <c r="H85" i="31"/>
  <c r="H99" i="31" s="1"/>
  <c r="H293" i="2" s="1"/>
  <c r="Y71" i="31"/>
  <c r="X71" i="31"/>
  <c r="Y74" i="31"/>
  <c r="X74" i="31"/>
  <c r="Y80" i="31"/>
  <c r="X80" i="31"/>
  <c r="Y9" i="32"/>
  <c r="X9" i="32"/>
  <c r="Y16" i="32"/>
  <c r="X16" i="32"/>
  <c r="Y19" i="32"/>
  <c r="X19" i="32"/>
  <c r="X25" i="32"/>
  <c r="Y25" i="32"/>
  <c r="P96" i="31"/>
  <c r="P290" i="2" s="1"/>
  <c r="AM37" i="2" s="1"/>
  <c r="X15" i="31"/>
  <c r="X20" i="31"/>
  <c r="X23" i="31"/>
  <c r="T96" i="31"/>
  <c r="T290" i="2" s="1"/>
  <c r="AQ37" i="2" s="1"/>
  <c r="T86" i="31"/>
  <c r="T100" i="31" s="1"/>
  <c r="T294" i="2" s="1"/>
  <c r="L96" i="31"/>
  <c r="L290" i="2" s="1"/>
  <c r="AI37" i="2" s="1"/>
  <c r="L86" i="31"/>
  <c r="L100" i="31" s="1"/>
  <c r="L294" i="2" s="1"/>
  <c r="X48" i="31"/>
  <c r="X50" i="31"/>
  <c r="Y61" i="31"/>
  <c r="X61" i="31"/>
  <c r="Y63" i="31"/>
  <c r="X63" i="31"/>
  <c r="P85" i="31"/>
  <c r="P99" i="31" s="1"/>
  <c r="P293" i="2" s="1"/>
  <c r="Y10" i="32"/>
  <c r="X10" i="32"/>
  <c r="V54" i="31"/>
  <c r="V97" i="31" s="1"/>
  <c r="V291" i="2" s="1"/>
  <c r="BM37" i="2" s="1"/>
  <c r="Y55" i="31"/>
  <c r="G86" i="31"/>
  <c r="K86" i="31"/>
  <c r="O86" i="31"/>
  <c r="S86" i="31"/>
  <c r="S97" i="31"/>
  <c r="S291" i="2" s="1"/>
  <c r="BJ37" i="2" s="1"/>
  <c r="X28" i="32"/>
  <c r="X31" i="32"/>
  <c r="L96" i="32"/>
  <c r="L300" i="2" s="1"/>
  <c r="AI38" i="2" s="1"/>
  <c r="L86" i="32"/>
  <c r="L100" i="32" s="1"/>
  <c r="L304" i="2" s="1"/>
  <c r="X85" i="32"/>
  <c r="X99" i="32" s="1"/>
  <c r="X303" i="2" s="1"/>
  <c r="V38" i="32"/>
  <c r="P38" i="32"/>
  <c r="Y70" i="32"/>
  <c r="Y98" i="32" s="1"/>
  <c r="Y302" i="2" s="1"/>
  <c r="W98" i="32"/>
  <c r="W302" i="2" s="1"/>
  <c r="W38" i="32"/>
  <c r="X26" i="32"/>
  <c r="X29" i="32"/>
  <c r="T96" i="32"/>
  <c r="T300" i="2" s="1"/>
  <c r="AQ38" i="2" s="1"/>
  <c r="T86" i="32"/>
  <c r="T100" i="32" s="1"/>
  <c r="T304" i="2" s="1"/>
  <c r="X32" i="32"/>
  <c r="H96" i="32"/>
  <c r="H300" i="2" s="1"/>
  <c r="AE38" i="2" s="1"/>
  <c r="H86" i="32"/>
  <c r="H100" i="32" s="1"/>
  <c r="H304" i="2" s="1"/>
  <c r="X70" i="32"/>
  <c r="X98" i="32" s="1"/>
  <c r="X302" i="2" s="1"/>
  <c r="I38" i="32"/>
  <c r="I96" i="32" s="1"/>
  <c r="I300" i="2" s="1"/>
  <c r="AF38" i="2" s="1"/>
  <c r="M38" i="32"/>
  <c r="M96" i="32" s="1"/>
  <c r="M300" i="2" s="1"/>
  <c r="AJ38" i="2" s="1"/>
  <c r="Q38" i="32"/>
  <c r="Q96" i="32" s="1"/>
  <c r="Q300" i="2" s="1"/>
  <c r="AN38" i="2" s="1"/>
  <c r="U38" i="32"/>
  <c r="U96" i="32" s="1"/>
  <c r="U300" i="2" s="1"/>
  <c r="AR38" i="2" s="1"/>
  <c r="Y39" i="32"/>
  <c r="I54" i="32"/>
  <c r="I97" i="32" s="1"/>
  <c r="I301" i="2" s="1"/>
  <c r="AZ38" i="2" s="1"/>
  <c r="M54" i="32"/>
  <c r="M97" i="32" s="1"/>
  <c r="M301" i="2" s="1"/>
  <c r="BD38" i="2" s="1"/>
  <c r="Q54" i="32"/>
  <c r="Q97" i="32" s="1"/>
  <c r="Q301" i="2" s="1"/>
  <c r="BH38" i="2" s="1"/>
  <c r="U54" i="32"/>
  <c r="U97" i="32" s="1"/>
  <c r="U301" i="2" s="1"/>
  <c r="BL38" i="2" s="1"/>
  <c r="V85" i="32"/>
  <c r="V99" i="32" s="1"/>
  <c r="V303" i="2" s="1"/>
  <c r="F86" i="32"/>
  <c r="J86" i="32"/>
  <c r="J100" i="32" s="1"/>
  <c r="J304" i="2" s="1"/>
  <c r="N86" i="32"/>
  <c r="R86" i="32"/>
  <c r="R100" i="32" s="1"/>
  <c r="R304" i="2" s="1"/>
  <c r="F96" i="32"/>
  <c r="F300" i="2" s="1"/>
  <c r="AC38" i="2" s="1"/>
  <c r="J96" i="32"/>
  <c r="J300" i="2" s="1"/>
  <c r="AG38" i="2" s="1"/>
  <c r="N97" i="32"/>
  <c r="N301" i="2" s="1"/>
  <c r="BE38" i="2" s="1"/>
  <c r="R97" i="32"/>
  <c r="R301" i="2" s="1"/>
  <c r="BI38" i="2" s="1"/>
  <c r="J98" i="32"/>
  <c r="J302" i="2" s="1"/>
  <c r="J99" i="32"/>
  <c r="J303" i="2" s="1"/>
  <c r="V54" i="32"/>
  <c r="V97" i="32" s="1"/>
  <c r="V301" i="2" s="1"/>
  <c r="BM38" i="2" s="1"/>
  <c r="W85" i="32"/>
  <c r="G86" i="32"/>
  <c r="K86" i="32"/>
  <c r="O86" i="32"/>
  <c r="S86" i="32"/>
  <c r="G98" i="32"/>
  <c r="G302" i="2" s="1"/>
  <c r="K98" i="32"/>
  <c r="K302" i="2" s="1"/>
  <c r="O98" i="32"/>
  <c r="O302" i="2" s="1"/>
  <c r="G99" i="32"/>
  <c r="G303" i="2" s="1"/>
  <c r="K99" i="32"/>
  <c r="K303" i="2" s="1"/>
  <c r="O99" i="32"/>
  <c r="O303" i="2" s="1"/>
  <c r="L115" i="21" l="1"/>
  <c r="H129" i="1"/>
  <c r="Q86" i="32"/>
  <c r="Q100" i="32" s="1"/>
  <c r="Q304" i="2" s="1"/>
  <c r="L114" i="32"/>
  <c r="O100" i="32"/>
  <c r="O304" i="2" s="1"/>
  <c r="W98" i="30"/>
  <c r="W282" i="2" s="1"/>
  <c r="Y70" i="30"/>
  <c r="Y98" i="30" s="1"/>
  <c r="Y282" i="2" s="1"/>
  <c r="Y54" i="30"/>
  <c r="Y97" i="30" s="1"/>
  <c r="Y281" i="2" s="1"/>
  <c r="BP36" i="2" s="1"/>
  <c r="W97" i="30"/>
  <c r="W281" i="2" s="1"/>
  <c r="BN36" i="2" s="1"/>
  <c r="V96" i="30"/>
  <c r="V280" i="2" s="1"/>
  <c r="AS36" i="2" s="1"/>
  <c r="V86" i="30"/>
  <c r="L96" i="28"/>
  <c r="L260" i="2" s="1"/>
  <c r="AI34" i="2" s="1"/>
  <c r="L86" i="28"/>
  <c r="L100" i="28" s="1"/>
  <c r="L264" i="2" s="1"/>
  <c r="W96" i="29"/>
  <c r="W270" i="2" s="1"/>
  <c r="AT35" i="2" s="1"/>
  <c r="Y38" i="29"/>
  <c r="Y96" i="29" s="1"/>
  <c r="Y270" i="2" s="1"/>
  <c r="AV35" i="2" s="1"/>
  <c r="K100" i="24"/>
  <c r="K224" i="2" s="1"/>
  <c r="M86" i="24"/>
  <c r="M100" i="24" s="1"/>
  <c r="M224" i="2" s="1"/>
  <c r="V96" i="27"/>
  <c r="V250" i="2" s="1"/>
  <c r="AS33" i="2" s="1"/>
  <c r="V86" i="27"/>
  <c r="L114" i="25"/>
  <c r="O100" i="25"/>
  <c r="O234" i="2" s="1"/>
  <c r="Q86" i="25"/>
  <c r="Q100" i="25" s="1"/>
  <c r="Q234" i="2" s="1"/>
  <c r="I114" i="24"/>
  <c r="N100" i="24"/>
  <c r="N224" i="2" s="1"/>
  <c r="I89" i="26"/>
  <c r="I103" i="26" s="1"/>
  <c r="L113" i="26"/>
  <c r="W89" i="26"/>
  <c r="G103" i="26"/>
  <c r="I114" i="26"/>
  <c r="N103" i="26"/>
  <c r="H99" i="26"/>
  <c r="H243" i="2" s="1"/>
  <c r="H89" i="26"/>
  <c r="H103" i="26" s="1"/>
  <c r="K100" i="23"/>
  <c r="K214" i="2" s="1"/>
  <c r="M86" i="23"/>
  <c r="M100" i="23" s="1"/>
  <c r="M214" i="2" s="1"/>
  <c r="W97" i="22"/>
  <c r="W201" i="2" s="1"/>
  <c r="BN28" i="2" s="1"/>
  <c r="Y54" i="22"/>
  <c r="Y97" i="22" s="1"/>
  <c r="Y201" i="2" s="1"/>
  <c r="BP28" i="2" s="1"/>
  <c r="L99" i="26"/>
  <c r="L243" i="2" s="1"/>
  <c r="L89" i="26"/>
  <c r="L103" i="26" s="1"/>
  <c r="W96" i="25"/>
  <c r="W230" i="2" s="1"/>
  <c r="AT31" i="2" s="1"/>
  <c r="Y38" i="25"/>
  <c r="Y96" i="25" s="1"/>
  <c r="Y230" i="2" s="1"/>
  <c r="AV31" i="2" s="1"/>
  <c r="W100" i="21"/>
  <c r="O114" i="21"/>
  <c r="K130" i="1" s="1"/>
  <c r="E130" i="1"/>
  <c r="T86" i="19"/>
  <c r="T100" i="19" s="1"/>
  <c r="T174" i="2" s="1"/>
  <c r="H102" i="1"/>
  <c r="X70" i="23"/>
  <c r="X98" i="23" s="1"/>
  <c r="X212" i="2" s="1"/>
  <c r="V86" i="19"/>
  <c r="V98" i="19"/>
  <c r="V172" i="2" s="1"/>
  <c r="R114" i="18"/>
  <c r="N109" i="1" s="1"/>
  <c r="H109" i="1"/>
  <c r="W98" i="17"/>
  <c r="W152" i="2" s="1"/>
  <c r="Y70" i="17"/>
  <c r="Y98" i="17" s="1"/>
  <c r="Y152" i="2" s="1"/>
  <c r="L96" i="14"/>
  <c r="L120" i="2" s="1"/>
  <c r="AI20" i="2" s="1"/>
  <c r="L86" i="14"/>
  <c r="L100" i="14" s="1"/>
  <c r="L124" i="2" s="1"/>
  <c r="L113" i="20"/>
  <c r="W86" i="20"/>
  <c r="G100" i="20"/>
  <c r="G184" i="2" s="1"/>
  <c r="I86" i="20"/>
  <c r="I100" i="20" s="1"/>
  <c r="I184" i="2" s="1"/>
  <c r="L96" i="15"/>
  <c r="L130" i="2" s="1"/>
  <c r="AI21" i="2" s="1"/>
  <c r="L86" i="15"/>
  <c r="L100" i="15" s="1"/>
  <c r="L134" i="2" s="1"/>
  <c r="Y38" i="13"/>
  <c r="Y96" i="13" s="1"/>
  <c r="Y110" i="2" s="1"/>
  <c r="AV19" i="2" s="1"/>
  <c r="W96" i="13"/>
  <c r="W110" i="2" s="1"/>
  <c r="AT19" i="2" s="1"/>
  <c r="L114" i="9"/>
  <c r="O100" i="9"/>
  <c r="O74" i="2" s="1"/>
  <c r="Q86" i="9"/>
  <c r="Q100" i="9" s="1"/>
  <c r="Q74" i="2" s="1"/>
  <c r="I113" i="7"/>
  <c r="F100" i="7"/>
  <c r="F54" i="2" s="1"/>
  <c r="I86" i="10"/>
  <c r="I100" i="10" s="1"/>
  <c r="I84" i="2" s="1"/>
  <c r="L113" i="10"/>
  <c r="G100" i="10"/>
  <c r="G84" i="2" s="1"/>
  <c r="W86" i="10"/>
  <c r="Y54" i="6"/>
  <c r="Y97" i="6" s="1"/>
  <c r="Y41" i="2" s="1"/>
  <c r="BP12" i="2" s="1"/>
  <c r="W97" i="6"/>
  <c r="W41" i="2" s="1"/>
  <c r="BN12" i="2" s="1"/>
  <c r="S100" i="8"/>
  <c r="S64" i="2" s="1"/>
  <c r="U86" i="8"/>
  <c r="U100" i="8" s="1"/>
  <c r="U64" i="2" s="1"/>
  <c r="V96" i="9"/>
  <c r="V70" i="2" s="1"/>
  <c r="AS15" i="2" s="1"/>
  <c r="V86" i="9"/>
  <c r="L114" i="8"/>
  <c r="O100" i="8"/>
  <c r="O64" i="2" s="1"/>
  <c r="Q86" i="8"/>
  <c r="Q100" i="8" s="1"/>
  <c r="Q64" i="2" s="1"/>
  <c r="V100" i="8"/>
  <c r="V64" i="2" s="1"/>
  <c r="X86" i="10"/>
  <c r="X100" i="10" s="1"/>
  <c r="X84" i="2" s="1"/>
  <c r="V100" i="10"/>
  <c r="V84" i="2" s="1"/>
  <c r="Y54" i="13"/>
  <c r="Y97" i="13" s="1"/>
  <c r="Y111" i="2" s="1"/>
  <c r="BP19" i="2" s="1"/>
  <c r="W97" i="13"/>
  <c r="W111" i="2" s="1"/>
  <c r="BN19" i="2" s="1"/>
  <c r="I113" i="3"/>
  <c r="F100" i="3"/>
  <c r="F13" i="2" s="1"/>
  <c r="M86" i="32"/>
  <c r="M100" i="32" s="1"/>
  <c r="M304" i="2" s="1"/>
  <c r="K100" i="32"/>
  <c r="K304" i="2" s="1"/>
  <c r="W96" i="32"/>
  <c r="W300" i="2" s="1"/>
  <c r="AT38" i="2" s="1"/>
  <c r="Y38" i="32"/>
  <c r="Y96" i="32" s="1"/>
  <c r="Y300" i="2" s="1"/>
  <c r="AV38" i="2" s="1"/>
  <c r="X85" i="31"/>
  <c r="X99" i="31" s="1"/>
  <c r="X293" i="2" s="1"/>
  <c r="W96" i="31"/>
  <c r="W290" i="2" s="1"/>
  <c r="AT37" i="2" s="1"/>
  <c r="Y38" i="31"/>
  <c r="Y96" i="31" s="1"/>
  <c r="Y290" i="2" s="1"/>
  <c r="AV37" i="2" s="1"/>
  <c r="F100" i="29"/>
  <c r="F274" i="2" s="1"/>
  <c r="I113" i="29"/>
  <c r="K100" i="28"/>
  <c r="K264" i="2" s="1"/>
  <c r="M86" i="28"/>
  <c r="M100" i="28" s="1"/>
  <c r="M264" i="2" s="1"/>
  <c r="K100" i="27"/>
  <c r="K254" i="2" s="1"/>
  <c r="M86" i="27"/>
  <c r="M100" i="27" s="1"/>
  <c r="M254" i="2" s="1"/>
  <c r="X54" i="25"/>
  <c r="X97" i="25" s="1"/>
  <c r="X231" i="2" s="1"/>
  <c r="BO31" i="2" s="1"/>
  <c r="X70" i="24"/>
  <c r="X98" i="24" s="1"/>
  <c r="X222" i="2" s="1"/>
  <c r="X38" i="22"/>
  <c r="X96" i="22" s="1"/>
  <c r="X200" i="2" s="1"/>
  <c r="AU28" i="2" s="1"/>
  <c r="L113" i="23"/>
  <c r="G100" i="23"/>
  <c r="G214" i="2" s="1"/>
  <c r="W86" i="23"/>
  <c r="I86" i="23"/>
  <c r="I100" i="23" s="1"/>
  <c r="I214" i="2" s="1"/>
  <c r="W97" i="21"/>
  <c r="W191" i="2" s="1"/>
  <c r="BN27" i="2" s="1"/>
  <c r="Y54" i="21"/>
  <c r="Y97" i="21" s="1"/>
  <c r="Y191" i="2" s="1"/>
  <c r="BP27" i="2" s="1"/>
  <c r="X70" i="18"/>
  <c r="X98" i="18" s="1"/>
  <c r="X162" i="2" s="1"/>
  <c r="L96" i="22"/>
  <c r="L200" i="2" s="1"/>
  <c r="AI28" i="2" s="1"/>
  <c r="L86" i="22"/>
  <c r="L100" i="22" s="1"/>
  <c r="L204" i="2" s="1"/>
  <c r="L86" i="19"/>
  <c r="L100" i="19" s="1"/>
  <c r="L174" i="2" s="1"/>
  <c r="L96" i="19"/>
  <c r="L170" i="2" s="1"/>
  <c r="AI25" i="2" s="1"/>
  <c r="O114" i="25"/>
  <c r="K157" i="1" s="1"/>
  <c r="E157" i="1"/>
  <c r="X38" i="21"/>
  <c r="X96" i="21" s="1"/>
  <c r="X190" i="2" s="1"/>
  <c r="AU27" i="2" s="1"/>
  <c r="W99" i="17"/>
  <c r="W153" i="2" s="1"/>
  <c r="Y85" i="17"/>
  <c r="Y99" i="17" s="1"/>
  <c r="Y153" i="2" s="1"/>
  <c r="H86" i="22"/>
  <c r="H100" i="22" s="1"/>
  <c r="H204" i="2" s="1"/>
  <c r="H96" i="22"/>
  <c r="H200" i="2" s="1"/>
  <c r="AE28" i="2" s="1"/>
  <c r="V86" i="22"/>
  <c r="F100" i="17"/>
  <c r="F154" i="2" s="1"/>
  <c r="I113" i="17"/>
  <c r="L114" i="16"/>
  <c r="O100" i="16"/>
  <c r="O144" i="2" s="1"/>
  <c r="Q86" i="16"/>
  <c r="Q100" i="16" s="1"/>
  <c r="Q144" i="2" s="1"/>
  <c r="I113" i="14"/>
  <c r="F100" i="14"/>
  <c r="F124" i="2" s="1"/>
  <c r="I113" i="15"/>
  <c r="F100" i="15"/>
  <c r="F134" i="2" s="1"/>
  <c r="Y85" i="20"/>
  <c r="Y99" i="20" s="1"/>
  <c r="Y183" i="2" s="1"/>
  <c r="V86" i="18"/>
  <c r="X54" i="15"/>
  <c r="X97" i="15" s="1"/>
  <c r="X131" i="2" s="1"/>
  <c r="BO21" i="2" s="1"/>
  <c r="K100" i="9"/>
  <c r="K74" i="2" s="1"/>
  <c r="M86" i="9"/>
  <c r="M100" i="9" s="1"/>
  <c r="M74" i="2" s="1"/>
  <c r="L114" i="15"/>
  <c r="O100" i="15"/>
  <c r="O134" i="2" s="1"/>
  <c r="Q86" i="15"/>
  <c r="Q100" i="15" s="1"/>
  <c r="Q134" i="2" s="1"/>
  <c r="U86" i="10"/>
  <c r="U100" i="10" s="1"/>
  <c r="U84" i="2" s="1"/>
  <c r="S100" i="10"/>
  <c r="S84" i="2" s="1"/>
  <c r="L96" i="11"/>
  <c r="L90" i="2" s="1"/>
  <c r="AI17" i="2" s="1"/>
  <c r="L86" i="11"/>
  <c r="L100" i="11" s="1"/>
  <c r="L94" i="2" s="1"/>
  <c r="Y85" i="6"/>
  <c r="Y99" i="6" s="1"/>
  <c r="Y43" i="2" s="1"/>
  <c r="W99" i="6"/>
  <c r="W43" i="2" s="1"/>
  <c r="U86" i="5"/>
  <c r="U100" i="5" s="1"/>
  <c r="U34" i="2" s="1"/>
  <c r="S100" i="5"/>
  <c r="S34" i="2" s="1"/>
  <c r="Q86" i="11"/>
  <c r="Q100" i="11" s="1"/>
  <c r="Q94" i="2" s="1"/>
  <c r="L114" i="11"/>
  <c r="O100" i="11"/>
  <c r="O94" i="2" s="1"/>
  <c r="I113" i="11"/>
  <c r="F100" i="11"/>
  <c r="F94" i="2" s="1"/>
  <c r="K100" i="7"/>
  <c r="K54" i="2" s="1"/>
  <c r="M86" i="7"/>
  <c r="M100" i="7" s="1"/>
  <c r="M54" i="2" s="1"/>
  <c r="X38" i="6"/>
  <c r="X96" i="6" s="1"/>
  <c r="X40" i="2" s="1"/>
  <c r="AU12" i="2" s="1"/>
  <c r="W97" i="8"/>
  <c r="W61" i="2" s="1"/>
  <c r="BN14" i="2" s="1"/>
  <c r="Y54" i="8"/>
  <c r="Y97" i="8" s="1"/>
  <c r="Y61" i="2" s="1"/>
  <c r="BP14" i="2" s="1"/>
  <c r="I86" i="5"/>
  <c r="I100" i="5" s="1"/>
  <c r="I34" i="2" s="1"/>
  <c r="L113" i="5"/>
  <c r="G100" i="5"/>
  <c r="G34" i="2" s="1"/>
  <c r="W86" i="5"/>
  <c r="W96" i="5"/>
  <c r="W30" i="2" s="1"/>
  <c r="AT11" i="2" s="1"/>
  <c r="Y38" i="5"/>
  <c r="Y96" i="5" s="1"/>
  <c r="Y30" i="2" s="1"/>
  <c r="AV11" i="2" s="1"/>
  <c r="L96" i="3"/>
  <c r="L9" i="2" s="1"/>
  <c r="AI9" i="2" s="1"/>
  <c r="L86" i="3"/>
  <c r="L100" i="3" s="1"/>
  <c r="L13" i="2" s="1"/>
  <c r="L114" i="4"/>
  <c r="O100" i="4"/>
  <c r="O24" i="2" s="1"/>
  <c r="Q86" i="4"/>
  <c r="Q100" i="4" s="1"/>
  <c r="Q24" i="2" s="1"/>
  <c r="U86" i="14"/>
  <c r="U100" i="14" s="1"/>
  <c r="U124" i="2" s="1"/>
  <c r="S100" i="14"/>
  <c r="S124" i="2" s="1"/>
  <c r="X70" i="9"/>
  <c r="X98" i="9" s="1"/>
  <c r="X72" i="2" s="1"/>
  <c r="W96" i="8"/>
  <c r="W60" i="2" s="1"/>
  <c r="AT14" i="2" s="1"/>
  <c r="Y38" i="8"/>
  <c r="Y96" i="8" s="1"/>
  <c r="Y60" i="2" s="1"/>
  <c r="AV14" i="2" s="1"/>
  <c r="I113" i="4"/>
  <c r="W100" i="3"/>
  <c r="I86" i="32"/>
  <c r="I100" i="32" s="1"/>
  <c r="I304" i="2" s="1"/>
  <c r="L113" i="32"/>
  <c r="G100" i="32"/>
  <c r="G304" i="2" s="1"/>
  <c r="W86" i="32"/>
  <c r="I113" i="32"/>
  <c r="F100" i="32"/>
  <c r="F304" i="2" s="1"/>
  <c r="M86" i="31"/>
  <c r="M100" i="31" s="1"/>
  <c r="M294" i="2" s="1"/>
  <c r="K100" i="31"/>
  <c r="K294" i="2" s="1"/>
  <c r="X38" i="31"/>
  <c r="X96" i="31" s="1"/>
  <c r="X290" i="2" s="1"/>
  <c r="AU37" i="2" s="1"/>
  <c r="I114" i="30"/>
  <c r="N100" i="30"/>
  <c r="N284" i="2" s="1"/>
  <c r="L114" i="29"/>
  <c r="O114" i="29" s="1"/>
  <c r="K185" i="1" s="1"/>
  <c r="O100" i="29"/>
  <c r="O274" i="2" s="1"/>
  <c r="Q86" i="29"/>
  <c r="Q100" i="29" s="1"/>
  <c r="Q274" i="2" s="1"/>
  <c r="H86" i="31"/>
  <c r="H100" i="31" s="1"/>
  <c r="H294" i="2" s="1"/>
  <c r="K100" i="30"/>
  <c r="K284" i="2" s="1"/>
  <c r="M86" i="30"/>
  <c r="M100" i="30" s="1"/>
  <c r="M284" i="2" s="1"/>
  <c r="I113" i="30"/>
  <c r="F100" i="30"/>
  <c r="F284" i="2" s="1"/>
  <c r="L96" i="30"/>
  <c r="L280" i="2" s="1"/>
  <c r="AI36" i="2" s="1"/>
  <c r="L86" i="30"/>
  <c r="L100" i="30" s="1"/>
  <c r="L284" i="2" s="1"/>
  <c r="L114" i="27"/>
  <c r="O100" i="27"/>
  <c r="O254" i="2" s="1"/>
  <c r="Q86" i="27"/>
  <c r="Q100" i="27" s="1"/>
  <c r="Q254" i="2" s="1"/>
  <c r="W99" i="29"/>
  <c r="W273" i="2" s="1"/>
  <c r="Y85" i="29"/>
  <c r="Y99" i="29" s="1"/>
  <c r="Y273" i="2" s="1"/>
  <c r="S100" i="24"/>
  <c r="S224" i="2" s="1"/>
  <c r="U86" i="24"/>
  <c r="U100" i="24" s="1"/>
  <c r="U224" i="2" s="1"/>
  <c r="W96" i="27"/>
  <c r="W250" i="2" s="1"/>
  <c r="AT33" i="2" s="1"/>
  <c r="Y38" i="27"/>
  <c r="Y96" i="27" s="1"/>
  <c r="Y250" i="2" s="1"/>
  <c r="AV33" i="2" s="1"/>
  <c r="L113" i="25"/>
  <c r="G100" i="25"/>
  <c r="G234" i="2" s="1"/>
  <c r="W86" i="25"/>
  <c r="I86" i="25"/>
  <c r="I100" i="25" s="1"/>
  <c r="I234" i="2" s="1"/>
  <c r="V98" i="25"/>
  <c r="V232" i="2" s="1"/>
  <c r="V86" i="25"/>
  <c r="V96" i="24"/>
  <c r="V220" i="2" s="1"/>
  <c r="AS30" i="2" s="1"/>
  <c r="V86" i="24"/>
  <c r="X88" i="26"/>
  <c r="X102" i="26" s="1"/>
  <c r="I113" i="26"/>
  <c r="F103" i="26"/>
  <c r="H86" i="25"/>
  <c r="H100" i="25" s="1"/>
  <c r="H234" i="2" s="1"/>
  <c r="S100" i="23"/>
  <c r="S214" i="2" s="1"/>
  <c r="U86" i="23"/>
  <c r="U100" i="23" s="1"/>
  <c r="U214" i="2" s="1"/>
  <c r="I113" i="23"/>
  <c r="F100" i="23"/>
  <c r="F214" i="2" s="1"/>
  <c r="L96" i="21"/>
  <c r="L190" i="2" s="1"/>
  <c r="AI27" i="2" s="1"/>
  <c r="L86" i="21"/>
  <c r="L100" i="21" s="1"/>
  <c r="L194" i="2" s="1"/>
  <c r="X38" i="25"/>
  <c r="X96" i="25" s="1"/>
  <c r="X230" i="2" s="1"/>
  <c r="AU31" i="2" s="1"/>
  <c r="X38" i="24"/>
  <c r="X96" i="24" s="1"/>
  <c r="X220" i="2" s="1"/>
  <c r="AU30" i="2" s="1"/>
  <c r="Y54" i="18"/>
  <c r="Y97" i="18" s="1"/>
  <c r="Y161" i="2" s="1"/>
  <c r="BP24" i="2" s="1"/>
  <c r="W97" i="18"/>
  <c r="W161" i="2" s="1"/>
  <c r="BN24" i="2" s="1"/>
  <c r="Y54" i="23"/>
  <c r="Y97" i="23" s="1"/>
  <c r="Y211" i="2" s="1"/>
  <c r="BP29" i="2" s="1"/>
  <c r="K100" i="19"/>
  <c r="K174" i="2" s="1"/>
  <c r="M86" i="19"/>
  <c r="M100" i="19" s="1"/>
  <c r="M174" i="2" s="1"/>
  <c r="W96" i="21"/>
  <c r="W190" i="2" s="1"/>
  <c r="AT27" i="2" s="1"/>
  <c r="Y38" i="21"/>
  <c r="Y96" i="21" s="1"/>
  <c r="Y190" i="2" s="1"/>
  <c r="AV27" i="2" s="1"/>
  <c r="Y70" i="19"/>
  <c r="Y98" i="19" s="1"/>
  <c r="Y172" i="2" s="1"/>
  <c r="L114" i="19"/>
  <c r="O100" i="19"/>
  <c r="O174" i="2" s="1"/>
  <c r="Q86" i="19"/>
  <c r="Q100" i="19" s="1"/>
  <c r="Q174" i="2" s="1"/>
  <c r="Y38" i="18"/>
  <c r="Y96" i="18" s="1"/>
  <c r="Y160" i="2" s="1"/>
  <c r="AV24" i="2" s="1"/>
  <c r="W96" i="18"/>
  <c r="W160" i="2" s="1"/>
  <c r="AT24" i="2" s="1"/>
  <c r="P86" i="19"/>
  <c r="P100" i="19" s="1"/>
  <c r="P174" i="2" s="1"/>
  <c r="X85" i="19"/>
  <c r="X99" i="19" s="1"/>
  <c r="X173" i="2" s="1"/>
  <c r="W99" i="18"/>
  <c r="W163" i="2" s="1"/>
  <c r="Y85" i="18"/>
  <c r="Y99" i="18" s="1"/>
  <c r="Y163" i="2" s="1"/>
  <c r="R100" i="17"/>
  <c r="R154" i="2" s="1"/>
  <c r="U86" i="17"/>
  <c r="U100" i="17" s="1"/>
  <c r="U154" i="2" s="1"/>
  <c r="F100" i="19"/>
  <c r="F174" i="2" s="1"/>
  <c r="I113" i="19"/>
  <c r="V86" i="21"/>
  <c r="V96" i="20"/>
  <c r="V180" i="2" s="1"/>
  <c r="AS26" i="2" s="1"/>
  <c r="V86" i="20"/>
  <c r="W96" i="19"/>
  <c r="W170" i="2" s="1"/>
  <c r="AT25" i="2" s="1"/>
  <c r="Y38" i="19"/>
  <c r="Y96" i="19" s="1"/>
  <c r="Y170" i="2" s="1"/>
  <c r="AV25" i="2" s="1"/>
  <c r="W98" i="23"/>
  <c r="W212" i="2" s="1"/>
  <c r="Y70" i="23"/>
  <c r="Y98" i="23" s="1"/>
  <c r="Y212" i="2" s="1"/>
  <c r="X54" i="18"/>
  <c r="X97" i="18" s="1"/>
  <c r="X161" i="2" s="1"/>
  <c r="BO24" i="2" s="1"/>
  <c r="H86" i="18"/>
  <c r="H100" i="18" s="1"/>
  <c r="H164" i="2" s="1"/>
  <c r="X85" i="14"/>
  <c r="X99" i="14" s="1"/>
  <c r="X123" i="2" s="1"/>
  <c r="H96" i="13"/>
  <c r="H110" i="2" s="1"/>
  <c r="AE19" i="2" s="1"/>
  <c r="H86" i="13"/>
  <c r="H100" i="13" s="1"/>
  <c r="H114" i="2" s="1"/>
  <c r="S100" i="15"/>
  <c r="S134" i="2" s="1"/>
  <c r="U86" i="15"/>
  <c r="U100" i="15" s="1"/>
  <c r="U134" i="2" s="1"/>
  <c r="K100" i="15"/>
  <c r="K134" i="2" s="1"/>
  <c r="M86" i="15"/>
  <c r="M100" i="15" s="1"/>
  <c r="M134" i="2" s="1"/>
  <c r="I86" i="13"/>
  <c r="I100" i="13" s="1"/>
  <c r="I114" i="2" s="1"/>
  <c r="L113" i="13"/>
  <c r="W86" i="13"/>
  <c r="G100" i="13"/>
  <c r="G114" i="2" s="1"/>
  <c r="I114" i="12"/>
  <c r="N100" i="12"/>
  <c r="N104" i="2" s="1"/>
  <c r="I113" i="12"/>
  <c r="F100" i="12"/>
  <c r="F104" i="2" s="1"/>
  <c r="L113" i="18"/>
  <c r="W86" i="18"/>
  <c r="G100" i="18"/>
  <c r="G164" i="2" s="1"/>
  <c r="I86" i="18"/>
  <c r="I100" i="18" s="1"/>
  <c r="I164" i="2" s="1"/>
  <c r="W97" i="15"/>
  <c r="W131" i="2" s="1"/>
  <c r="BN21" i="2" s="1"/>
  <c r="Y54" i="15"/>
  <c r="Y97" i="15" s="1"/>
  <c r="Y131" i="2" s="1"/>
  <c r="BP21" i="2" s="1"/>
  <c r="I86" i="14"/>
  <c r="I100" i="14" s="1"/>
  <c r="I124" i="2" s="1"/>
  <c r="L113" i="14"/>
  <c r="W86" i="14"/>
  <c r="G100" i="14"/>
  <c r="G124" i="2" s="1"/>
  <c r="Y85" i="13"/>
  <c r="Y99" i="13" s="1"/>
  <c r="Y113" i="2" s="1"/>
  <c r="W99" i="13"/>
  <c r="W113" i="2" s="1"/>
  <c r="Y70" i="12"/>
  <c r="Y98" i="12" s="1"/>
  <c r="Y102" i="2" s="1"/>
  <c r="W98" i="12"/>
  <c r="W102" i="2" s="1"/>
  <c r="L113" i="9"/>
  <c r="G100" i="9"/>
  <c r="G74" i="2" s="1"/>
  <c r="W86" i="9"/>
  <c r="I86" i="9"/>
  <c r="I100" i="9" s="1"/>
  <c r="I74" i="2" s="1"/>
  <c r="I114" i="7"/>
  <c r="N100" i="7"/>
  <c r="N54" i="2" s="1"/>
  <c r="Q86" i="10"/>
  <c r="Q100" i="10" s="1"/>
  <c r="Q84" i="2" s="1"/>
  <c r="L114" i="10"/>
  <c r="O100" i="10"/>
  <c r="O84" i="2" s="1"/>
  <c r="R100" i="9"/>
  <c r="R74" i="2" s="1"/>
  <c r="U86" i="9"/>
  <c r="U100" i="9" s="1"/>
  <c r="U74" i="2" s="1"/>
  <c r="X85" i="6"/>
  <c r="X99" i="6" s="1"/>
  <c r="X43" i="2" s="1"/>
  <c r="I86" i="11"/>
  <c r="I100" i="11" s="1"/>
  <c r="I94" i="2" s="1"/>
  <c r="L113" i="11"/>
  <c r="W86" i="11"/>
  <c r="G100" i="11"/>
  <c r="G94" i="2" s="1"/>
  <c r="Y70" i="7"/>
  <c r="Y98" i="7" s="1"/>
  <c r="Y52" i="2" s="1"/>
  <c r="L114" i="7"/>
  <c r="O100" i="7"/>
  <c r="O54" i="2" s="1"/>
  <c r="Q86" i="7"/>
  <c r="Q100" i="7" s="1"/>
  <c r="Q54" i="2" s="1"/>
  <c r="V86" i="7"/>
  <c r="I114" i="11"/>
  <c r="N100" i="11"/>
  <c r="N94" i="2" s="1"/>
  <c r="P96" i="11"/>
  <c r="P90" i="2" s="1"/>
  <c r="AM17" i="2" s="1"/>
  <c r="P86" i="11"/>
  <c r="P100" i="11" s="1"/>
  <c r="P94" i="2" s="1"/>
  <c r="Y85" i="8"/>
  <c r="Y99" i="8" s="1"/>
  <c r="Y63" i="2" s="1"/>
  <c r="S100" i="7"/>
  <c r="S54" i="2" s="1"/>
  <c r="U86" i="7"/>
  <c r="U100" i="7" s="1"/>
  <c r="U54" i="2" s="1"/>
  <c r="M86" i="5"/>
  <c r="M100" i="5" s="1"/>
  <c r="M34" i="2" s="1"/>
  <c r="K100" i="5"/>
  <c r="K34" i="2" s="1"/>
  <c r="W97" i="10"/>
  <c r="W81" i="2" s="1"/>
  <c r="BN16" i="2" s="1"/>
  <c r="Y54" i="10"/>
  <c r="Y97" i="10" s="1"/>
  <c r="Y81" i="2" s="1"/>
  <c r="BP16" i="2" s="1"/>
  <c r="L114" i="14"/>
  <c r="Y70" i="14"/>
  <c r="Y98" i="14" s="1"/>
  <c r="Y122" i="2" s="1"/>
  <c r="W98" i="14"/>
  <c r="W122" i="2" s="1"/>
  <c r="S100" i="12"/>
  <c r="S104" i="2" s="1"/>
  <c r="U86" i="12"/>
  <c r="U100" i="12" s="1"/>
  <c r="U104" i="2" s="1"/>
  <c r="K100" i="12"/>
  <c r="K104" i="2" s="1"/>
  <c r="M86" i="12"/>
  <c r="M100" i="12" s="1"/>
  <c r="M104" i="2" s="1"/>
  <c r="U86" i="11"/>
  <c r="U100" i="11" s="1"/>
  <c r="U94" i="2" s="1"/>
  <c r="K100" i="4"/>
  <c r="K24" i="2" s="1"/>
  <c r="M86" i="4"/>
  <c r="M100" i="4" s="1"/>
  <c r="M24" i="2" s="1"/>
  <c r="Q86" i="3"/>
  <c r="Q100" i="3" s="1"/>
  <c r="Q13" i="2" s="1"/>
  <c r="L114" i="3"/>
  <c r="O100" i="3"/>
  <c r="O13" i="2" s="1"/>
  <c r="W96" i="7"/>
  <c r="W50" i="2" s="1"/>
  <c r="AT13" i="2" s="1"/>
  <c r="Y38" i="7"/>
  <c r="Y96" i="7" s="1"/>
  <c r="Y50" i="2" s="1"/>
  <c r="AV13" i="2" s="1"/>
  <c r="M86" i="6"/>
  <c r="M100" i="6" s="1"/>
  <c r="M44" i="2" s="1"/>
  <c r="K100" i="6"/>
  <c r="K44" i="2" s="1"/>
  <c r="V96" i="6"/>
  <c r="V40" i="2" s="1"/>
  <c r="AS12" i="2" s="1"/>
  <c r="V86" i="6"/>
  <c r="V96" i="3"/>
  <c r="V9" i="2" s="1"/>
  <c r="AS9" i="2" s="1"/>
  <c r="V86" i="3"/>
  <c r="Y86" i="3" s="1"/>
  <c r="P86" i="22"/>
  <c r="P100" i="22" s="1"/>
  <c r="P204" i="2" s="1"/>
  <c r="H96" i="12"/>
  <c r="H100" i="2" s="1"/>
  <c r="AE18" i="2" s="1"/>
  <c r="H86" i="12"/>
  <c r="H100" i="12" s="1"/>
  <c r="H104" i="2" s="1"/>
  <c r="Y85" i="11"/>
  <c r="Y99" i="11" s="1"/>
  <c r="Y93" i="2" s="1"/>
  <c r="W99" i="11"/>
  <c r="W93" i="2" s="1"/>
  <c r="X70" i="8"/>
  <c r="X98" i="8" s="1"/>
  <c r="X62" i="2" s="1"/>
  <c r="H86" i="6"/>
  <c r="H100" i="6" s="1"/>
  <c r="H44" i="2" s="1"/>
  <c r="W99" i="3"/>
  <c r="W12" i="2" s="1"/>
  <c r="Y85" i="3"/>
  <c r="Y99" i="3" s="1"/>
  <c r="Y12" i="2" s="1"/>
  <c r="R113" i="3"/>
  <c r="N3" i="1" s="1"/>
  <c r="H3" i="1"/>
  <c r="L115" i="3"/>
  <c r="I114" i="32"/>
  <c r="N100" i="32"/>
  <c r="N304" i="2" s="1"/>
  <c r="P96" i="32"/>
  <c r="P300" i="2" s="1"/>
  <c r="AM38" i="2" s="1"/>
  <c r="P86" i="32"/>
  <c r="P100" i="32" s="1"/>
  <c r="P304" i="2" s="1"/>
  <c r="U86" i="31"/>
  <c r="U100" i="31" s="1"/>
  <c r="U294" i="2" s="1"/>
  <c r="S100" i="31"/>
  <c r="S294" i="2" s="1"/>
  <c r="L113" i="30"/>
  <c r="W86" i="30"/>
  <c r="G100" i="30"/>
  <c r="G284" i="2" s="1"/>
  <c r="I86" i="30"/>
  <c r="I100" i="30" s="1"/>
  <c r="I284" i="2" s="1"/>
  <c r="L113" i="29"/>
  <c r="G100" i="29"/>
  <c r="G274" i="2" s="1"/>
  <c r="W86" i="29"/>
  <c r="I86" i="29"/>
  <c r="I100" i="29" s="1"/>
  <c r="I274" i="2" s="1"/>
  <c r="Y54" i="32"/>
  <c r="Y97" i="32" s="1"/>
  <c r="Y301" i="2" s="1"/>
  <c r="BP38" i="2" s="1"/>
  <c r="W98" i="29"/>
  <c r="W272" i="2" s="1"/>
  <c r="Y70" i="29"/>
  <c r="Y98" i="29" s="1"/>
  <c r="Y272" i="2" s="1"/>
  <c r="V96" i="29"/>
  <c r="V270" i="2" s="1"/>
  <c r="AS35" i="2" s="1"/>
  <c r="V86" i="29"/>
  <c r="X85" i="29"/>
  <c r="X99" i="29" s="1"/>
  <c r="X273" i="2" s="1"/>
  <c r="X70" i="28"/>
  <c r="X98" i="28" s="1"/>
  <c r="X262" i="2" s="1"/>
  <c r="V100" i="28"/>
  <c r="V264" i="2" s="1"/>
  <c r="I113" i="27"/>
  <c r="F100" i="27"/>
  <c r="F254" i="2" s="1"/>
  <c r="X54" i="27"/>
  <c r="X97" i="27" s="1"/>
  <c r="X251" i="2" s="1"/>
  <c r="BO33" i="2" s="1"/>
  <c r="I113" i="24"/>
  <c r="F100" i="24"/>
  <c r="F224" i="2" s="1"/>
  <c r="P96" i="27"/>
  <c r="P250" i="2" s="1"/>
  <c r="AM33" i="2" s="1"/>
  <c r="P86" i="27"/>
  <c r="P100" i="27" s="1"/>
  <c r="P254" i="2" s="1"/>
  <c r="I114" i="23"/>
  <c r="N100" i="23"/>
  <c r="N214" i="2" s="1"/>
  <c r="W96" i="24"/>
  <c r="W220" i="2" s="1"/>
  <c r="AT30" i="2" s="1"/>
  <c r="Y38" i="24"/>
  <c r="Y96" i="24" s="1"/>
  <c r="Y220" i="2" s="1"/>
  <c r="AV30" i="2" s="1"/>
  <c r="W97" i="19"/>
  <c r="W171" i="2" s="1"/>
  <c r="BN25" i="2" s="1"/>
  <c r="Y54" i="19"/>
  <c r="Y97" i="19" s="1"/>
  <c r="Y171" i="2" s="1"/>
  <c r="BP25" i="2" s="1"/>
  <c r="I113" i="18"/>
  <c r="F100" i="18"/>
  <c r="F164" i="2" s="1"/>
  <c r="G100" i="17"/>
  <c r="G154" i="2" s="1"/>
  <c r="W86" i="17"/>
  <c r="L113" i="17"/>
  <c r="I86" i="17"/>
  <c r="I100" i="17" s="1"/>
  <c r="I154" i="2" s="1"/>
  <c r="L113" i="19"/>
  <c r="G100" i="19"/>
  <c r="G174" i="2" s="1"/>
  <c r="W86" i="19"/>
  <c r="I86" i="19"/>
  <c r="I100" i="19" s="1"/>
  <c r="I174" i="2" s="1"/>
  <c r="V96" i="17"/>
  <c r="V150" i="2" s="1"/>
  <c r="AS23" i="2" s="1"/>
  <c r="V86" i="17"/>
  <c r="H96" i="21"/>
  <c r="H190" i="2" s="1"/>
  <c r="AE27" i="2" s="1"/>
  <c r="H86" i="21"/>
  <c r="H100" i="21" s="1"/>
  <c r="H194" i="2" s="1"/>
  <c r="W98" i="18"/>
  <c r="W162" i="2" s="1"/>
  <c r="Y70" i="18"/>
  <c r="Y98" i="18" s="1"/>
  <c r="Y162" i="2" s="1"/>
  <c r="M86" i="21"/>
  <c r="M100" i="21" s="1"/>
  <c r="M194" i="2" s="1"/>
  <c r="K100" i="21"/>
  <c r="K194" i="2" s="1"/>
  <c r="I114" i="18"/>
  <c r="N100" i="18"/>
  <c r="N164" i="2" s="1"/>
  <c r="I114" i="16"/>
  <c r="N100" i="16"/>
  <c r="N144" i="2" s="1"/>
  <c r="X85" i="16"/>
  <c r="X99" i="16" s="1"/>
  <c r="X143" i="2" s="1"/>
  <c r="O114" i="19"/>
  <c r="K116" i="1" s="1"/>
  <c r="E116" i="1"/>
  <c r="V96" i="16"/>
  <c r="V140" i="2" s="1"/>
  <c r="AS22" i="2" s="1"/>
  <c r="V86" i="16"/>
  <c r="Y54" i="11"/>
  <c r="Y97" i="11" s="1"/>
  <c r="Y91" i="2" s="1"/>
  <c r="BP17" i="2" s="1"/>
  <c r="W97" i="11"/>
  <c r="W91" i="2" s="1"/>
  <c r="BN17" i="2" s="1"/>
  <c r="Y54" i="12"/>
  <c r="Y97" i="12" s="1"/>
  <c r="Y101" i="2" s="1"/>
  <c r="BP18" i="2" s="1"/>
  <c r="W97" i="12"/>
  <c r="W101" i="2" s="1"/>
  <c r="BN18" i="2" s="1"/>
  <c r="H96" i="11"/>
  <c r="H90" i="2" s="1"/>
  <c r="AE17" i="2" s="1"/>
  <c r="H86" i="11"/>
  <c r="H100" i="11" s="1"/>
  <c r="H94" i="2" s="1"/>
  <c r="H86" i="5"/>
  <c r="H100" i="5" s="1"/>
  <c r="H34" i="2" s="1"/>
  <c r="H96" i="5"/>
  <c r="H30" i="2" s="1"/>
  <c r="AE11" i="2" s="1"/>
  <c r="P97" i="4"/>
  <c r="P21" i="2" s="1"/>
  <c r="BG10" i="2" s="1"/>
  <c r="P86" i="4"/>
  <c r="P100" i="4" s="1"/>
  <c r="P24" i="2" s="1"/>
  <c r="N100" i="10"/>
  <c r="N84" i="2" s="1"/>
  <c r="I114" i="10"/>
  <c r="Q86" i="6"/>
  <c r="Q100" i="6" s="1"/>
  <c r="Q44" i="2" s="1"/>
  <c r="L114" i="6"/>
  <c r="O100" i="6"/>
  <c r="O44" i="2" s="1"/>
  <c r="X54" i="11"/>
  <c r="X97" i="11" s="1"/>
  <c r="X91" i="2" s="1"/>
  <c r="BO17" i="2" s="1"/>
  <c r="V100" i="12"/>
  <c r="V104" i="2" s="1"/>
  <c r="V96" i="32"/>
  <c r="V300" i="2" s="1"/>
  <c r="AS38" i="2" s="1"/>
  <c r="V86" i="32"/>
  <c r="Q86" i="31"/>
  <c r="Q100" i="31" s="1"/>
  <c r="Q294" i="2" s="1"/>
  <c r="L114" i="31"/>
  <c r="O100" i="31"/>
  <c r="O294" i="2" s="1"/>
  <c r="W97" i="31"/>
  <c r="W291" i="2" s="1"/>
  <c r="BN37" i="2" s="1"/>
  <c r="Y54" i="31"/>
  <c r="Y97" i="31" s="1"/>
  <c r="Y291" i="2" s="1"/>
  <c r="BP37" i="2" s="1"/>
  <c r="I113" i="31"/>
  <c r="F100" i="31"/>
  <c r="F294" i="2" s="1"/>
  <c r="S100" i="29"/>
  <c r="S274" i="2" s="1"/>
  <c r="U86" i="29"/>
  <c r="U100" i="29" s="1"/>
  <c r="U274" i="2" s="1"/>
  <c r="H96" i="30"/>
  <c r="H280" i="2" s="1"/>
  <c r="AE36" i="2" s="1"/>
  <c r="H86" i="30"/>
  <c r="H100" i="30" s="1"/>
  <c r="H284" i="2" s="1"/>
  <c r="H86" i="28"/>
  <c r="H100" i="28" s="1"/>
  <c r="H264" i="2" s="1"/>
  <c r="H96" i="28"/>
  <c r="H260" i="2" s="1"/>
  <c r="AE34" i="2" s="1"/>
  <c r="S100" i="28"/>
  <c r="S264" i="2" s="1"/>
  <c r="U86" i="28"/>
  <c r="U100" i="28" s="1"/>
  <c r="U264" i="2" s="1"/>
  <c r="S100" i="27"/>
  <c r="S254" i="2" s="1"/>
  <c r="U86" i="27"/>
  <c r="U100" i="27" s="1"/>
  <c r="U254" i="2" s="1"/>
  <c r="I114" i="28"/>
  <c r="N100" i="28"/>
  <c r="N264" i="2" s="1"/>
  <c r="I113" i="28"/>
  <c r="F100" i="28"/>
  <c r="F264" i="2" s="1"/>
  <c r="E185" i="1"/>
  <c r="L113" i="24"/>
  <c r="G100" i="24"/>
  <c r="G224" i="2" s="1"/>
  <c r="W86" i="24"/>
  <c r="I86" i="24"/>
  <c r="I100" i="24" s="1"/>
  <c r="I224" i="2" s="1"/>
  <c r="K100" i="25"/>
  <c r="K234" i="2" s="1"/>
  <c r="M86" i="25"/>
  <c r="M100" i="25" s="1"/>
  <c r="M234" i="2" s="1"/>
  <c r="Y88" i="26"/>
  <c r="Y102" i="26" s="1"/>
  <c r="W102" i="26"/>
  <c r="W97" i="24"/>
  <c r="W221" i="2" s="1"/>
  <c r="BN30" i="2" s="1"/>
  <c r="Y54" i="24"/>
  <c r="Y97" i="24" s="1"/>
  <c r="Y221" i="2" s="1"/>
  <c r="BP30" i="2" s="1"/>
  <c r="I113" i="22"/>
  <c r="F100" i="22"/>
  <c r="F204" i="2" s="1"/>
  <c r="L96" i="27"/>
  <c r="L250" i="2" s="1"/>
  <c r="AI33" i="2" s="1"/>
  <c r="L86" i="27"/>
  <c r="L100" i="27" s="1"/>
  <c r="L254" i="2" s="1"/>
  <c r="Q89" i="26"/>
  <c r="Q103" i="26" s="1"/>
  <c r="L114" i="26"/>
  <c r="O103" i="26"/>
  <c r="L86" i="24"/>
  <c r="L100" i="24" s="1"/>
  <c r="L224" i="2" s="1"/>
  <c r="Y73" i="26"/>
  <c r="Y101" i="26" s="1"/>
  <c r="W101" i="26"/>
  <c r="P96" i="21"/>
  <c r="P190" i="2" s="1"/>
  <c r="AM27" i="2" s="1"/>
  <c r="P86" i="21"/>
  <c r="P100" i="21" s="1"/>
  <c r="P194" i="2" s="1"/>
  <c r="V99" i="26"/>
  <c r="V243" i="2" s="1"/>
  <c r="V89" i="26"/>
  <c r="W99" i="23"/>
  <c r="W213" i="2" s="1"/>
  <c r="Y85" i="23"/>
  <c r="Y99" i="23" s="1"/>
  <c r="Y213" i="2" s="1"/>
  <c r="W96" i="22"/>
  <c r="W200" i="2" s="1"/>
  <c r="AT28" i="2" s="1"/>
  <c r="Y38" i="22"/>
  <c r="Y96" i="22" s="1"/>
  <c r="Y200" i="2" s="1"/>
  <c r="AV28" i="2" s="1"/>
  <c r="R100" i="18"/>
  <c r="R164" i="2" s="1"/>
  <c r="U86" i="18"/>
  <c r="U100" i="18" s="1"/>
  <c r="U164" i="2" s="1"/>
  <c r="V96" i="23"/>
  <c r="V210" i="2" s="1"/>
  <c r="AS29" i="2" s="1"/>
  <c r="V86" i="23"/>
  <c r="K100" i="20"/>
  <c r="K184" i="2" s="1"/>
  <c r="M86" i="20"/>
  <c r="M100" i="20" s="1"/>
  <c r="M184" i="2" s="1"/>
  <c r="K100" i="18"/>
  <c r="K164" i="2" s="1"/>
  <c r="M86" i="18"/>
  <c r="M100" i="18" s="1"/>
  <c r="M164" i="2" s="1"/>
  <c r="L113" i="16"/>
  <c r="G100" i="16"/>
  <c r="G144" i="2" s="1"/>
  <c r="W86" i="16"/>
  <c r="I86" i="16"/>
  <c r="I100" i="16" s="1"/>
  <c r="I144" i="2" s="1"/>
  <c r="X38" i="15"/>
  <c r="X96" i="15" s="1"/>
  <c r="X130" i="2" s="1"/>
  <c r="AU21" i="2" s="1"/>
  <c r="I113" i="13"/>
  <c r="F100" i="13"/>
  <c r="F114" i="2" s="1"/>
  <c r="I113" i="21"/>
  <c r="F100" i="21"/>
  <c r="F194" i="2" s="1"/>
  <c r="H123" i="1"/>
  <c r="H86" i="20"/>
  <c r="H100" i="20" s="1"/>
  <c r="H184" i="2" s="1"/>
  <c r="F100" i="16"/>
  <c r="F144" i="2" s="1"/>
  <c r="I113" i="16"/>
  <c r="H96" i="14"/>
  <c r="H120" i="2" s="1"/>
  <c r="AE20" i="2" s="1"/>
  <c r="H86" i="14"/>
  <c r="H100" i="14" s="1"/>
  <c r="H124" i="2" s="1"/>
  <c r="L96" i="13"/>
  <c r="L110" i="2" s="1"/>
  <c r="AI19" i="2" s="1"/>
  <c r="L86" i="13"/>
  <c r="L100" i="13" s="1"/>
  <c r="L114" i="2" s="1"/>
  <c r="Y38" i="17"/>
  <c r="Y96" i="17" s="1"/>
  <c r="Y150" i="2" s="1"/>
  <c r="AV23" i="2" s="1"/>
  <c r="I113" i="8"/>
  <c r="F100" i="8"/>
  <c r="F64" i="2" s="1"/>
  <c r="P96" i="17"/>
  <c r="P150" i="2" s="1"/>
  <c r="AM23" i="2" s="1"/>
  <c r="P86" i="17"/>
  <c r="P100" i="17" s="1"/>
  <c r="P154" i="2" s="1"/>
  <c r="L113" i="15"/>
  <c r="G100" i="15"/>
  <c r="G134" i="2" s="1"/>
  <c r="W86" i="15"/>
  <c r="I86" i="15"/>
  <c r="I100" i="15" s="1"/>
  <c r="I134" i="2" s="1"/>
  <c r="Y85" i="10"/>
  <c r="Y99" i="10" s="1"/>
  <c r="Y83" i="2" s="1"/>
  <c r="W99" i="10"/>
  <c r="W83" i="2" s="1"/>
  <c r="I113" i="9"/>
  <c r="F100" i="9"/>
  <c r="F74" i="2" s="1"/>
  <c r="W99" i="9"/>
  <c r="W73" i="2" s="1"/>
  <c r="Y85" i="9"/>
  <c r="Y99" i="9" s="1"/>
  <c r="Y73" i="2" s="1"/>
  <c r="L113" i="7"/>
  <c r="G100" i="7"/>
  <c r="G54" i="2" s="1"/>
  <c r="W86" i="7"/>
  <c r="I86" i="7"/>
  <c r="I100" i="7" s="1"/>
  <c r="I54" i="2" s="1"/>
  <c r="V96" i="11"/>
  <c r="V90" i="2" s="1"/>
  <c r="AS17" i="2" s="1"/>
  <c r="V86" i="11"/>
  <c r="Y70" i="6"/>
  <c r="Y98" i="6" s="1"/>
  <c r="Y42" i="2" s="1"/>
  <c r="W98" i="6"/>
  <c r="W42" i="2" s="1"/>
  <c r="X38" i="10"/>
  <c r="X96" i="10" s="1"/>
  <c r="X80" i="2" s="1"/>
  <c r="AU16" i="2" s="1"/>
  <c r="I114" i="6"/>
  <c r="N100" i="6"/>
  <c r="N44" i="2" s="1"/>
  <c r="Q86" i="5"/>
  <c r="Q100" i="5" s="1"/>
  <c r="Q34" i="2" s="1"/>
  <c r="L114" i="5"/>
  <c r="O100" i="5"/>
  <c r="O34" i="2" s="1"/>
  <c r="X38" i="5"/>
  <c r="X96" i="5" s="1"/>
  <c r="X30" i="2" s="1"/>
  <c r="AU11" i="2" s="1"/>
  <c r="W98" i="3"/>
  <c r="W11" i="2" s="1"/>
  <c r="Y70" i="3"/>
  <c r="Y98" i="3" s="1"/>
  <c r="Y11" i="2" s="1"/>
  <c r="I114" i="3"/>
  <c r="N100" i="3"/>
  <c r="N13" i="2" s="1"/>
  <c r="I113" i="10"/>
  <c r="F100" i="10"/>
  <c r="F84" i="2" s="1"/>
  <c r="Y70" i="5"/>
  <c r="Y98" i="5" s="1"/>
  <c r="Y32" i="2" s="1"/>
  <c r="H86" i="10"/>
  <c r="H100" i="10" s="1"/>
  <c r="H84" i="2" s="1"/>
  <c r="I86" i="6"/>
  <c r="I100" i="6" s="1"/>
  <c r="I44" i="2" s="1"/>
  <c r="G100" i="6"/>
  <c r="G44" i="2" s="1"/>
  <c r="L113" i="6"/>
  <c r="W86" i="6"/>
  <c r="M86" i="14"/>
  <c r="M100" i="14" s="1"/>
  <c r="M124" i="2" s="1"/>
  <c r="K100" i="14"/>
  <c r="K124" i="2" s="1"/>
  <c r="Y70" i="4"/>
  <c r="Y98" i="4" s="1"/>
  <c r="Y22" i="2" s="1"/>
  <c r="O113" i="5"/>
  <c r="I115" i="5"/>
  <c r="E19" i="1" s="1"/>
  <c r="E17" i="1"/>
  <c r="U86" i="32"/>
  <c r="U100" i="32" s="1"/>
  <c r="U304" i="2" s="1"/>
  <c r="S100" i="32"/>
  <c r="S304" i="2" s="1"/>
  <c r="Y85" i="32"/>
  <c r="Y99" i="32" s="1"/>
  <c r="Y303" i="2" s="1"/>
  <c r="W99" i="32"/>
  <c r="W303" i="2" s="1"/>
  <c r="I86" i="31"/>
  <c r="I100" i="31" s="1"/>
  <c r="I294" i="2" s="1"/>
  <c r="L113" i="31"/>
  <c r="G100" i="31"/>
  <c r="G294" i="2" s="1"/>
  <c r="W86" i="31"/>
  <c r="P86" i="31"/>
  <c r="P100" i="31" s="1"/>
  <c r="P294" i="2" s="1"/>
  <c r="X70" i="30"/>
  <c r="X98" i="30" s="1"/>
  <c r="X282" i="2" s="1"/>
  <c r="N100" i="31"/>
  <c r="N294" i="2" s="1"/>
  <c r="I114" i="31"/>
  <c r="V86" i="31"/>
  <c r="K100" i="29"/>
  <c r="K274" i="2" s="1"/>
  <c r="M86" i="29"/>
  <c r="M100" i="29" s="1"/>
  <c r="M274" i="2" s="1"/>
  <c r="L114" i="30"/>
  <c r="O100" i="30"/>
  <c r="O284" i="2" s="1"/>
  <c r="Q86" i="30"/>
  <c r="Q100" i="30" s="1"/>
  <c r="Q284" i="2" s="1"/>
  <c r="X38" i="29"/>
  <c r="X96" i="29" s="1"/>
  <c r="X270" i="2" s="1"/>
  <c r="AU35" i="2" s="1"/>
  <c r="H86" i="29"/>
  <c r="H100" i="29" s="1"/>
  <c r="H274" i="2" s="1"/>
  <c r="L114" i="28"/>
  <c r="O100" i="28"/>
  <c r="O264" i="2" s="1"/>
  <c r="Q86" i="28"/>
  <c r="Q100" i="28" s="1"/>
  <c r="Q264" i="2" s="1"/>
  <c r="L113" i="28"/>
  <c r="G100" i="28"/>
  <c r="G264" i="2" s="1"/>
  <c r="W86" i="28"/>
  <c r="I86" i="28"/>
  <c r="I100" i="28" s="1"/>
  <c r="I264" i="2" s="1"/>
  <c r="X38" i="30"/>
  <c r="X96" i="30" s="1"/>
  <c r="X280" i="2" s="1"/>
  <c r="AU36" i="2" s="1"/>
  <c r="Y38" i="30"/>
  <c r="Y96" i="30" s="1"/>
  <c r="Y280" i="2" s="1"/>
  <c r="AV36" i="2" s="1"/>
  <c r="W96" i="30"/>
  <c r="W280" i="2" s="1"/>
  <c r="AT36" i="2" s="1"/>
  <c r="Y54" i="28"/>
  <c r="Y97" i="28" s="1"/>
  <c r="Y261" i="2" s="1"/>
  <c r="BP34" i="2" s="1"/>
  <c r="L113" i="27"/>
  <c r="G100" i="27"/>
  <c r="G254" i="2" s="1"/>
  <c r="W86" i="27"/>
  <c r="I86" i="27"/>
  <c r="I100" i="27" s="1"/>
  <c r="I254" i="2" s="1"/>
  <c r="L114" i="24"/>
  <c r="O100" i="24"/>
  <c r="O224" i="2" s="1"/>
  <c r="Q86" i="24"/>
  <c r="Q100" i="24" s="1"/>
  <c r="Q224" i="2" s="1"/>
  <c r="P86" i="28"/>
  <c r="P100" i="28" s="1"/>
  <c r="P264" i="2" s="1"/>
  <c r="H96" i="27"/>
  <c r="H250" i="2" s="1"/>
  <c r="AE33" i="2" s="1"/>
  <c r="H86" i="27"/>
  <c r="H100" i="27" s="1"/>
  <c r="H254" i="2" s="1"/>
  <c r="S100" i="25"/>
  <c r="S234" i="2" s="1"/>
  <c r="U86" i="25"/>
  <c r="U100" i="25" s="1"/>
  <c r="U234" i="2" s="1"/>
  <c r="I114" i="27"/>
  <c r="N100" i="27"/>
  <c r="N254" i="2" s="1"/>
  <c r="X73" i="26"/>
  <c r="X101" i="26" s="1"/>
  <c r="X85" i="24"/>
  <c r="X99" i="24" s="1"/>
  <c r="X223" i="2" s="1"/>
  <c r="W98" i="24"/>
  <c r="W222" i="2" s="1"/>
  <c r="Y70" i="24"/>
  <c r="Y98" i="24" s="1"/>
  <c r="Y222" i="2" s="1"/>
  <c r="P99" i="26"/>
  <c r="P243" i="2" s="1"/>
  <c r="P89" i="26"/>
  <c r="P103" i="26" s="1"/>
  <c r="Y70" i="25"/>
  <c r="Y98" i="25" s="1"/>
  <c r="Y232" i="2" s="1"/>
  <c r="L114" i="23"/>
  <c r="O100" i="23"/>
  <c r="O214" i="2" s="1"/>
  <c r="Q86" i="23"/>
  <c r="Q100" i="23" s="1"/>
  <c r="Q214" i="2" s="1"/>
  <c r="I114" i="22"/>
  <c r="N100" i="22"/>
  <c r="N204" i="2" s="1"/>
  <c r="L86" i="25"/>
  <c r="L100" i="25" s="1"/>
  <c r="L234" i="2" s="1"/>
  <c r="P86" i="25"/>
  <c r="P100" i="25" s="1"/>
  <c r="P234" i="2" s="1"/>
  <c r="X54" i="22"/>
  <c r="X97" i="22" s="1"/>
  <c r="X201" i="2" s="1"/>
  <c r="BO28" i="2" s="1"/>
  <c r="Y70" i="21"/>
  <c r="Y98" i="21" s="1"/>
  <c r="Y192" i="2" s="1"/>
  <c r="W98" i="21"/>
  <c r="W192" i="2" s="1"/>
  <c r="Y85" i="21"/>
  <c r="Y99" i="21" s="1"/>
  <c r="Y193" i="2" s="1"/>
  <c r="W99" i="21"/>
  <c r="W193" i="2" s="1"/>
  <c r="S100" i="22"/>
  <c r="S204" i="2" s="1"/>
  <c r="U86" i="22"/>
  <c r="U100" i="22" s="1"/>
  <c r="U204" i="2" s="1"/>
  <c r="K100" i="22"/>
  <c r="K204" i="2" s="1"/>
  <c r="M86" i="22"/>
  <c r="M100" i="22" s="1"/>
  <c r="M204" i="2" s="1"/>
  <c r="X54" i="21"/>
  <c r="X97" i="21" s="1"/>
  <c r="X191" i="2" s="1"/>
  <c r="BO27" i="2" s="1"/>
  <c r="R100" i="20"/>
  <c r="R184" i="2" s="1"/>
  <c r="U86" i="20"/>
  <c r="U100" i="20" s="1"/>
  <c r="U184" i="2" s="1"/>
  <c r="L86" i="18"/>
  <c r="L100" i="18" s="1"/>
  <c r="L164" i="2" s="1"/>
  <c r="I113" i="25"/>
  <c r="R114" i="21"/>
  <c r="N130" i="1" s="1"/>
  <c r="H130" i="1"/>
  <c r="I113" i="20"/>
  <c r="F100" i="20"/>
  <c r="F184" i="2" s="1"/>
  <c r="K100" i="17"/>
  <c r="K154" i="2" s="1"/>
  <c r="M86" i="17"/>
  <c r="M100" i="17" s="1"/>
  <c r="M154" i="2" s="1"/>
  <c r="Y57" i="26"/>
  <c r="Y100" i="26" s="1"/>
  <c r="Y244" i="2" s="1"/>
  <c r="L114" i="22"/>
  <c r="O100" i="22"/>
  <c r="O204" i="2" s="1"/>
  <c r="Q86" i="22"/>
  <c r="Q100" i="22" s="1"/>
  <c r="Q204" i="2" s="1"/>
  <c r="L113" i="22"/>
  <c r="G100" i="22"/>
  <c r="G204" i="2" s="1"/>
  <c r="W86" i="22"/>
  <c r="I86" i="22"/>
  <c r="I100" i="22" s="1"/>
  <c r="I204" i="2" s="1"/>
  <c r="S100" i="19"/>
  <c r="S174" i="2" s="1"/>
  <c r="U86" i="19"/>
  <c r="U100" i="19" s="1"/>
  <c r="U174" i="2" s="1"/>
  <c r="I114" i="17"/>
  <c r="R114" i="17" s="1"/>
  <c r="N102" i="1" s="1"/>
  <c r="N100" i="17"/>
  <c r="N154" i="2" s="1"/>
  <c r="Q86" i="17"/>
  <c r="Q100" i="17" s="1"/>
  <c r="Q154" i="2" s="1"/>
  <c r="H96" i="19"/>
  <c r="H170" i="2" s="1"/>
  <c r="AE25" i="2" s="1"/>
  <c r="H86" i="19"/>
  <c r="H100" i="19" s="1"/>
  <c r="H174" i="2" s="1"/>
  <c r="Y70" i="16"/>
  <c r="Y98" i="16" s="1"/>
  <c r="Y142" i="2" s="1"/>
  <c r="S100" i="16"/>
  <c r="S144" i="2" s="1"/>
  <c r="U86" i="16"/>
  <c r="U100" i="16" s="1"/>
  <c r="U144" i="2" s="1"/>
  <c r="K100" i="16"/>
  <c r="K144" i="2" s="1"/>
  <c r="M86" i="16"/>
  <c r="M100" i="16" s="1"/>
  <c r="M144" i="2" s="1"/>
  <c r="I114" i="14"/>
  <c r="N100" i="14"/>
  <c r="N124" i="2" s="1"/>
  <c r="I114" i="13"/>
  <c r="N100" i="13"/>
  <c r="N114" i="2" s="1"/>
  <c r="W98" i="20"/>
  <c r="W182" i="2" s="1"/>
  <c r="Y70" i="20"/>
  <c r="Y98" i="20" s="1"/>
  <c r="Y182" i="2" s="1"/>
  <c r="I114" i="15"/>
  <c r="N100" i="15"/>
  <c r="N134" i="2" s="1"/>
  <c r="X54" i="20"/>
  <c r="X97" i="20" s="1"/>
  <c r="X181" i="2" s="1"/>
  <c r="BO26" i="2" s="1"/>
  <c r="I114" i="20"/>
  <c r="N100" i="20"/>
  <c r="N184" i="2" s="1"/>
  <c r="Y85" i="16"/>
  <c r="Y99" i="16" s="1"/>
  <c r="Y143" i="2" s="1"/>
  <c r="X85" i="13"/>
  <c r="X99" i="13" s="1"/>
  <c r="X113" i="2" s="1"/>
  <c r="Y54" i="14"/>
  <c r="Y97" i="14" s="1"/>
  <c r="Y121" i="2" s="1"/>
  <c r="BP20" i="2" s="1"/>
  <c r="W97" i="14"/>
  <c r="W121" i="2" s="1"/>
  <c r="BN20" i="2" s="1"/>
  <c r="H86" i="16"/>
  <c r="H100" i="16" s="1"/>
  <c r="H144" i="2" s="1"/>
  <c r="V86" i="14"/>
  <c r="I114" i="8"/>
  <c r="N100" i="8"/>
  <c r="N64" i="2" s="1"/>
  <c r="H86" i="15"/>
  <c r="H100" i="15" s="1"/>
  <c r="H134" i="2" s="1"/>
  <c r="H96" i="15"/>
  <c r="H130" i="2" s="1"/>
  <c r="AE21" i="2" s="1"/>
  <c r="V100" i="15"/>
  <c r="V134" i="2" s="1"/>
  <c r="X86" i="15"/>
  <c r="X100" i="15" s="1"/>
  <c r="X134" i="2" s="1"/>
  <c r="Y85" i="14"/>
  <c r="Y99" i="14" s="1"/>
  <c r="Y123" i="2" s="1"/>
  <c r="W99" i="14"/>
  <c r="W123" i="2" s="1"/>
  <c r="Q86" i="13"/>
  <c r="Q100" i="13" s="1"/>
  <c r="Q114" i="2" s="1"/>
  <c r="L114" i="13"/>
  <c r="O100" i="13"/>
  <c r="O114" i="2" s="1"/>
  <c r="V86" i="13"/>
  <c r="M86" i="10"/>
  <c r="M100" i="10" s="1"/>
  <c r="M84" i="2" s="1"/>
  <c r="K100" i="10"/>
  <c r="K84" i="2" s="1"/>
  <c r="I114" i="9"/>
  <c r="N100" i="9"/>
  <c r="N74" i="2" s="1"/>
  <c r="Y85" i="5"/>
  <c r="Y99" i="5" s="1"/>
  <c r="Y33" i="2" s="1"/>
  <c r="W99" i="5"/>
  <c r="W33" i="2" s="1"/>
  <c r="Y70" i="13"/>
  <c r="Y98" i="13" s="1"/>
  <c r="Y112" i="2" s="1"/>
  <c r="W98" i="13"/>
  <c r="W112" i="2" s="1"/>
  <c r="X54" i="12"/>
  <c r="X97" i="12" s="1"/>
  <c r="X101" i="2" s="1"/>
  <c r="BO18" i="2" s="1"/>
  <c r="P86" i="10"/>
  <c r="P100" i="10" s="1"/>
  <c r="P84" i="2" s="1"/>
  <c r="K100" i="8"/>
  <c r="K64" i="2" s="1"/>
  <c r="M86" i="8"/>
  <c r="M100" i="8" s="1"/>
  <c r="M64" i="2" s="1"/>
  <c r="M86" i="13"/>
  <c r="M100" i="13" s="1"/>
  <c r="M114" i="2" s="1"/>
  <c r="X38" i="9"/>
  <c r="X96" i="9" s="1"/>
  <c r="X70" i="2" s="1"/>
  <c r="AU15" i="2" s="1"/>
  <c r="L113" i="8"/>
  <c r="G100" i="8"/>
  <c r="G64" i="2" s="1"/>
  <c r="W86" i="8"/>
  <c r="I86" i="8"/>
  <c r="I100" i="8" s="1"/>
  <c r="I64" i="2" s="1"/>
  <c r="X54" i="4"/>
  <c r="X97" i="4" s="1"/>
  <c r="X21" i="2" s="1"/>
  <c r="BO10" i="2" s="1"/>
  <c r="P86" i="13"/>
  <c r="P100" i="13" s="1"/>
  <c r="P114" i="2" s="1"/>
  <c r="W96" i="10"/>
  <c r="W80" i="2" s="1"/>
  <c r="AT16" i="2" s="1"/>
  <c r="Y38" i="10"/>
  <c r="Y96" i="10" s="1"/>
  <c r="Y80" i="2" s="1"/>
  <c r="AV16" i="2" s="1"/>
  <c r="Y38" i="9"/>
  <c r="Y96" i="9" s="1"/>
  <c r="Y70" i="2" s="1"/>
  <c r="AV15" i="2" s="1"/>
  <c r="W97" i="7"/>
  <c r="W51" i="2" s="1"/>
  <c r="BN13" i="2" s="1"/>
  <c r="Y54" i="7"/>
  <c r="Y97" i="7" s="1"/>
  <c r="Y51" i="2" s="1"/>
  <c r="BP13" i="2" s="1"/>
  <c r="W97" i="5"/>
  <c r="W31" i="2" s="1"/>
  <c r="BN11" i="2" s="1"/>
  <c r="Y54" i="5"/>
  <c r="Y97" i="5" s="1"/>
  <c r="Y31" i="2" s="1"/>
  <c r="BP11" i="2" s="1"/>
  <c r="L113" i="4"/>
  <c r="G100" i="4"/>
  <c r="G24" i="2" s="1"/>
  <c r="W86" i="4"/>
  <c r="I86" i="4"/>
  <c r="I100" i="4" s="1"/>
  <c r="I24" i="2" s="1"/>
  <c r="H96" i="3"/>
  <c r="H9" i="2" s="1"/>
  <c r="AE9" i="2" s="1"/>
  <c r="H86" i="3"/>
  <c r="H100" i="3" s="1"/>
  <c r="H13" i="2" s="1"/>
  <c r="Q86" i="14"/>
  <c r="Q100" i="14" s="1"/>
  <c r="Q124" i="2" s="1"/>
  <c r="L96" i="12"/>
  <c r="L100" i="2" s="1"/>
  <c r="AI18" i="2" s="1"/>
  <c r="L86" i="12"/>
  <c r="L100" i="12" s="1"/>
  <c r="L104" i="2" s="1"/>
  <c r="W96" i="12"/>
  <c r="W100" i="2" s="1"/>
  <c r="AT18" i="2" s="1"/>
  <c r="Y38" i="12"/>
  <c r="Y96" i="12" s="1"/>
  <c r="Y100" i="2" s="1"/>
  <c r="AV18" i="2" s="1"/>
  <c r="Y70" i="11"/>
  <c r="Y98" i="11" s="1"/>
  <c r="Y92" i="2" s="1"/>
  <c r="W98" i="11"/>
  <c r="W92" i="2" s="1"/>
  <c r="Y70" i="10"/>
  <c r="Y98" i="10" s="1"/>
  <c r="Y82" i="2" s="1"/>
  <c r="Y54" i="9"/>
  <c r="Y97" i="9" s="1"/>
  <c r="Y71" i="2" s="1"/>
  <c r="BP15" i="2" s="1"/>
  <c r="I113" i="6"/>
  <c r="F100" i="6"/>
  <c r="F44" i="2" s="1"/>
  <c r="W96" i="15"/>
  <c r="W130" i="2" s="1"/>
  <c r="AT21" i="2" s="1"/>
  <c r="Y38" i="15"/>
  <c r="Y96" i="15" s="1"/>
  <c r="Y130" i="2" s="1"/>
  <c r="AV21" i="2" s="1"/>
  <c r="P86" i="15"/>
  <c r="P100" i="15" s="1"/>
  <c r="P134" i="2" s="1"/>
  <c r="X70" i="7"/>
  <c r="X98" i="7" s="1"/>
  <c r="X52" i="2" s="1"/>
  <c r="H86" i="7"/>
  <c r="H100" i="7" s="1"/>
  <c r="H54" i="2" s="1"/>
  <c r="L86" i="6"/>
  <c r="L100" i="6" s="1"/>
  <c r="L44" i="2" s="1"/>
  <c r="T86" i="5"/>
  <c r="T100" i="5" s="1"/>
  <c r="T34" i="2" s="1"/>
  <c r="V96" i="5"/>
  <c r="V30" i="2" s="1"/>
  <c r="AS11" i="2" s="1"/>
  <c r="V86" i="5"/>
  <c r="L86" i="4"/>
  <c r="L100" i="4" s="1"/>
  <c r="L24" i="2" s="1"/>
  <c r="L96" i="4"/>
  <c r="L20" i="2" s="1"/>
  <c r="AI10" i="2" s="1"/>
  <c r="T97" i="22"/>
  <c r="T201" i="2" s="1"/>
  <c r="BK28" i="2" s="1"/>
  <c r="T86" i="22"/>
  <c r="T100" i="22" s="1"/>
  <c r="T204" i="2" s="1"/>
  <c r="Y38" i="14"/>
  <c r="Y96" i="14" s="1"/>
  <c r="Y120" i="2" s="1"/>
  <c r="AV20" i="2" s="1"/>
  <c r="W96" i="14"/>
  <c r="W120" i="2" s="1"/>
  <c r="AT20" i="2" s="1"/>
  <c r="L114" i="12"/>
  <c r="O100" i="12"/>
  <c r="O104" i="2" s="1"/>
  <c r="Q86" i="12"/>
  <c r="Q100" i="12" s="1"/>
  <c r="Q104" i="2" s="1"/>
  <c r="G100" i="12"/>
  <c r="G104" i="2" s="1"/>
  <c r="I86" i="12"/>
  <c r="I100" i="12" s="1"/>
  <c r="I104" i="2" s="1"/>
  <c r="L113" i="12"/>
  <c r="W86" i="12"/>
  <c r="X86" i="12" s="1"/>
  <c r="X100" i="12" s="1"/>
  <c r="X104" i="2" s="1"/>
  <c r="W98" i="9"/>
  <c r="W72" i="2" s="1"/>
  <c r="Y70" i="9"/>
  <c r="Y98" i="9" s="1"/>
  <c r="Y72" i="2" s="1"/>
  <c r="S100" i="4"/>
  <c r="S24" i="2" s="1"/>
  <c r="U86" i="4"/>
  <c r="U100" i="4" s="1"/>
  <c r="U24" i="2" s="1"/>
  <c r="Y54" i="3"/>
  <c r="Y97" i="3" s="1"/>
  <c r="Y10" i="2" s="1"/>
  <c r="BP9" i="2" s="1"/>
  <c r="O114" i="4"/>
  <c r="K11" i="1" s="1"/>
  <c r="E11" i="1"/>
  <c r="P86" i="16"/>
  <c r="P100" i="16" s="1"/>
  <c r="P144" i="2" s="1"/>
  <c r="V86" i="4"/>
  <c r="I86" i="3"/>
  <c r="I100" i="3" s="1"/>
  <c r="I13" i="2" s="1"/>
  <c r="W100" i="28" l="1"/>
  <c r="Y86" i="28"/>
  <c r="Y86" i="6"/>
  <c r="W100" i="6"/>
  <c r="L115" i="15"/>
  <c r="R113" i="15"/>
  <c r="N87" i="1" s="1"/>
  <c r="H87" i="1"/>
  <c r="I115" i="8"/>
  <c r="E40" i="1" s="1"/>
  <c r="E38" i="1"/>
  <c r="O113" i="8"/>
  <c r="O113" i="21"/>
  <c r="I115" i="21"/>
  <c r="E131" i="1" s="1"/>
  <c r="E129" i="1"/>
  <c r="O114" i="12"/>
  <c r="K67" i="1" s="1"/>
  <c r="E67" i="1"/>
  <c r="Y86" i="32"/>
  <c r="W100" i="32"/>
  <c r="W13" i="2"/>
  <c r="I115" i="14"/>
  <c r="E82" i="1" s="1"/>
  <c r="O113" i="14"/>
  <c r="E80" i="1"/>
  <c r="L115" i="23"/>
  <c r="R113" i="23"/>
  <c r="N143" i="1" s="1"/>
  <c r="H143" i="1"/>
  <c r="O113" i="29"/>
  <c r="I115" i="29"/>
  <c r="E186" i="1" s="1"/>
  <c r="E184" i="1"/>
  <c r="X86" i="9"/>
  <c r="X100" i="9" s="1"/>
  <c r="X74" i="2" s="1"/>
  <c r="V100" i="9"/>
  <c r="V74" i="2" s="1"/>
  <c r="W100" i="8"/>
  <c r="Y86" i="8"/>
  <c r="O114" i="8"/>
  <c r="K39" i="1" s="1"/>
  <c r="E39" i="1"/>
  <c r="O114" i="20"/>
  <c r="K123" i="1" s="1"/>
  <c r="E123" i="1"/>
  <c r="R114" i="22"/>
  <c r="N137" i="1" s="1"/>
  <c r="H137" i="1"/>
  <c r="O113" i="25"/>
  <c r="I115" i="25"/>
  <c r="E158" i="1" s="1"/>
  <c r="E156" i="1"/>
  <c r="R114" i="23"/>
  <c r="N144" i="1" s="1"/>
  <c r="H144" i="1"/>
  <c r="R114" i="28"/>
  <c r="N178" i="1" s="1"/>
  <c r="H178" i="1"/>
  <c r="X86" i="31"/>
  <c r="X100" i="31" s="1"/>
  <c r="X294" i="2" s="1"/>
  <c r="V100" i="31"/>
  <c r="V294" i="2" s="1"/>
  <c r="R113" i="6"/>
  <c r="N24" i="1" s="1"/>
  <c r="H24" i="1"/>
  <c r="L115" i="6"/>
  <c r="O114" i="3"/>
  <c r="K4" i="1" s="1"/>
  <c r="E4" i="1"/>
  <c r="O114" i="6"/>
  <c r="K25" i="1" s="1"/>
  <c r="E25" i="1"/>
  <c r="V100" i="11"/>
  <c r="V94" i="2" s="1"/>
  <c r="X86" i="11"/>
  <c r="X100" i="11" s="1"/>
  <c r="X94" i="2" s="1"/>
  <c r="W100" i="16"/>
  <c r="Y86" i="16"/>
  <c r="I115" i="22"/>
  <c r="E138" i="1" s="1"/>
  <c r="O113" i="22"/>
  <c r="E136" i="1"/>
  <c r="W100" i="24"/>
  <c r="Y86" i="24"/>
  <c r="O114" i="28"/>
  <c r="K178" i="1" s="1"/>
  <c r="E178" i="1"/>
  <c r="O113" i="31"/>
  <c r="I115" i="31"/>
  <c r="E200" i="1" s="1"/>
  <c r="E198" i="1"/>
  <c r="R114" i="31"/>
  <c r="N199" i="1" s="1"/>
  <c r="H199" i="1"/>
  <c r="R114" i="6"/>
  <c r="N25" i="1" s="1"/>
  <c r="H25" i="1"/>
  <c r="O114" i="16"/>
  <c r="K95" i="1" s="1"/>
  <c r="E95" i="1"/>
  <c r="W100" i="19"/>
  <c r="Y86" i="19"/>
  <c r="R113" i="17"/>
  <c r="N101" i="1" s="1"/>
  <c r="L115" i="17"/>
  <c r="H101" i="1"/>
  <c r="I115" i="18"/>
  <c r="E110" i="1" s="1"/>
  <c r="O113" i="18"/>
  <c r="E108" i="1"/>
  <c r="W100" i="29"/>
  <c r="Y86" i="29"/>
  <c r="O114" i="32"/>
  <c r="K206" i="1" s="1"/>
  <c r="E206" i="1"/>
  <c r="O114" i="11"/>
  <c r="K60" i="1" s="1"/>
  <c r="E60" i="1"/>
  <c r="R114" i="7"/>
  <c r="N32" i="1" s="1"/>
  <c r="H32" i="1"/>
  <c r="R113" i="11"/>
  <c r="N59" i="1" s="1"/>
  <c r="L115" i="11"/>
  <c r="H59" i="1"/>
  <c r="R113" i="14"/>
  <c r="N80" i="1" s="1"/>
  <c r="H80" i="1"/>
  <c r="L115" i="14"/>
  <c r="O113" i="19"/>
  <c r="I115" i="19"/>
  <c r="E117" i="1" s="1"/>
  <c r="E115" i="1"/>
  <c r="R114" i="19"/>
  <c r="N116" i="1" s="1"/>
  <c r="H116" i="1"/>
  <c r="L115" i="25"/>
  <c r="R113" i="25"/>
  <c r="N156" i="1" s="1"/>
  <c r="H156" i="1"/>
  <c r="R113" i="5"/>
  <c r="N17" i="1" s="1"/>
  <c r="L115" i="5"/>
  <c r="H17" i="1"/>
  <c r="I115" i="11"/>
  <c r="E61" i="1" s="1"/>
  <c r="O113" i="11"/>
  <c r="E59" i="1"/>
  <c r="W100" i="20"/>
  <c r="Y86" i="20"/>
  <c r="W194" i="2"/>
  <c r="L115" i="26"/>
  <c r="R113" i="26"/>
  <c r="N163" i="1" s="1"/>
  <c r="H163" i="1"/>
  <c r="W100" i="12"/>
  <c r="Y86" i="12"/>
  <c r="W100" i="4"/>
  <c r="Y86" i="4"/>
  <c r="R114" i="13"/>
  <c r="N74" i="1" s="1"/>
  <c r="H74" i="1"/>
  <c r="O114" i="15"/>
  <c r="K88" i="1" s="1"/>
  <c r="E88" i="1"/>
  <c r="O114" i="13"/>
  <c r="K74" i="1" s="1"/>
  <c r="E74" i="1"/>
  <c r="O114" i="17"/>
  <c r="K102" i="1" s="1"/>
  <c r="E102" i="1"/>
  <c r="R113" i="31"/>
  <c r="N198" i="1" s="1"/>
  <c r="L115" i="31"/>
  <c r="H198" i="1"/>
  <c r="W100" i="7"/>
  <c r="Y86" i="7"/>
  <c r="X86" i="23"/>
  <c r="X100" i="23" s="1"/>
  <c r="X214" i="2" s="1"/>
  <c r="V100" i="23"/>
  <c r="V214" i="2" s="1"/>
  <c r="H164" i="1"/>
  <c r="R114" i="26"/>
  <c r="N164" i="1" s="1"/>
  <c r="V100" i="6"/>
  <c r="V44" i="2" s="1"/>
  <c r="X86" i="6"/>
  <c r="X100" i="6" s="1"/>
  <c r="X44" i="2" s="1"/>
  <c r="W100" i="9"/>
  <c r="Y86" i="9"/>
  <c r="Y86" i="14"/>
  <c r="W100" i="14"/>
  <c r="L115" i="18"/>
  <c r="R113" i="18"/>
  <c r="N108" i="1" s="1"/>
  <c r="H108" i="1"/>
  <c r="X86" i="21"/>
  <c r="X100" i="21" s="1"/>
  <c r="X194" i="2" s="1"/>
  <c r="V100" i="21"/>
  <c r="V194" i="2" s="1"/>
  <c r="X86" i="25"/>
  <c r="X100" i="25" s="1"/>
  <c r="X234" i="2" s="1"/>
  <c r="V100" i="25"/>
  <c r="V234" i="2" s="1"/>
  <c r="I115" i="17"/>
  <c r="E103" i="1" s="1"/>
  <c r="O113" i="17"/>
  <c r="E101" i="1"/>
  <c r="Y89" i="26"/>
  <c r="W103" i="26"/>
  <c r="X86" i="27"/>
  <c r="X100" i="27" s="1"/>
  <c r="X254" i="2" s="1"/>
  <c r="V100" i="27"/>
  <c r="V254" i="2" s="1"/>
  <c r="X86" i="30"/>
  <c r="X100" i="30" s="1"/>
  <c r="X284" i="2" s="1"/>
  <c r="V100" i="30"/>
  <c r="V284" i="2" s="1"/>
  <c r="X86" i="5"/>
  <c r="X100" i="5" s="1"/>
  <c r="X34" i="2" s="1"/>
  <c r="V100" i="5"/>
  <c r="V34" i="2" s="1"/>
  <c r="R114" i="12"/>
  <c r="N67" i="1" s="1"/>
  <c r="H67" i="1"/>
  <c r="L115" i="4"/>
  <c r="R113" i="4"/>
  <c r="N10" i="1" s="1"/>
  <c r="H10" i="1"/>
  <c r="V100" i="13"/>
  <c r="V114" i="2" s="1"/>
  <c r="X86" i="13"/>
  <c r="X100" i="13" s="1"/>
  <c r="X114" i="2" s="1"/>
  <c r="V100" i="14"/>
  <c r="V124" i="2" s="1"/>
  <c r="X86" i="14"/>
  <c r="X100" i="14" s="1"/>
  <c r="X124" i="2" s="1"/>
  <c r="O114" i="14"/>
  <c r="K81" i="1" s="1"/>
  <c r="E81" i="1"/>
  <c r="L115" i="22"/>
  <c r="R113" i="22"/>
  <c r="N136" i="1" s="1"/>
  <c r="H136" i="1"/>
  <c r="O113" i="20"/>
  <c r="I115" i="20"/>
  <c r="E124" i="1" s="1"/>
  <c r="E122" i="1"/>
  <c r="O114" i="22"/>
  <c r="K137" i="1" s="1"/>
  <c r="E137" i="1"/>
  <c r="O114" i="27"/>
  <c r="K171" i="1" s="1"/>
  <c r="E171" i="1"/>
  <c r="R114" i="24"/>
  <c r="N150" i="1" s="1"/>
  <c r="H150" i="1"/>
  <c r="L115" i="27"/>
  <c r="R113" i="27"/>
  <c r="N170" i="1" s="1"/>
  <c r="H170" i="1"/>
  <c r="L115" i="28"/>
  <c r="R113" i="28"/>
  <c r="N177" i="1" s="1"/>
  <c r="H177" i="1"/>
  <c r="R114" i="30"/>
  <c r="N192" i="1" s="1"/>
  <c r="H192" i="1"/>
  <c r="O114" i="31"/>
  <c r="K199" i="1" s="1"/>
  <c r="E199" i="1"/>
  <c r="Y86" i="31"/>
  <c r="W100" i="31"/>
  <c r="R114" i="5"/>
  <c r="N18" i="1" s="1"/>
  <c r="H18" i="1"/>
  <c r="O114" i="5"/>
  <c r="K18" i="1" s="1"/>
  <c r="L115" i="7"/>
  <c r="R113" i="7"/>
  <c r="N31" i="1" s="1"/>
  <c r="H31" i="1"/>
  <c r="O113" i="9"/>
  <c r="I115" i="9"/>
  <c r="E47" i="1" s="1"/>
  <c r="E45" i="1"/>
  <c r="W100" i="15"/>
  <c r="Y86" i="15"/>
  <c r="O113" i="16"/>
  <c r="I115" i="16"/>
  <c r="E96" i="1" s="1"/>
  <c r="E94" i="1"/>
  <c r="R114" i="20"/>
  <c r="N123" i="1" s="1"/>
  <c r="I115" i="13"/>
  <c r="E75" i="1" s="1"/>
  <c r="O113" i="13"/>
  <c r="E73" i="1"/>
  <c r="X86" i="17"/>
  <c r="X100" i="17" s="1"/>
  <c r="X154" i="2" s="1"/>
  <c r="V100" i="17"/>
  <c r="V154" i="2" s="1"/>
  <c r="W100" i="17"/>
  <c r="Y86" i="17"/>
  <c r="O113" i="27"/>
  <c r="I115" i="27"/>
  <c r="E172" i="1" s="1"/>
  <c r="E170" i="1"/>
  <c r="W100" i="30"/>
  <c r="Y86" i="30"/>
  <c r="H5" i="1"/>
  <c r="V100" i="3"/>
  <c r="V13" i="2" s="1"/>
  <c r="X86" i="3"/>
  <c r="X100" i="3" s="1"/>
  <c r="X13" i="2" s="1"/>
  <c r="R114" i="14"/>
  <c r="N81" i="1" s="1"/>
  <c r="H81" i="1"/>
  <c r="V100" i="7"/>
  <c r="V54" i="2" s="1"/>
  <c r="X86" i="7"/>
  <c r="X100" i="7" s="1"/>
  <c r="X54" i="2" s="1"/>
  <c r="O114" i="7"/>
  <c r="K32" i="1" s="1"/>
  <c r="E32" i="1"/>
  <c r="L115" i="9"/>
  <c r="R113" i="9"/>
  <c r="N45" i="1" s="1"/>
  <c r="H45" i="1"/>
  <c r="I115" i="12"/>
  <c r="E68" i="1" s="1"/>
  <c r="O113" i="12"/>
  <c r="E66" i="1"/>
  <c r="Y86" i="13"/>
  <c r="W100" i="13"/>
  <c r="X86" i="20"/>
  <c r="X100" i="20" s="1"/>
  <c r="X184" i="2" s="1"/>
  <c r="V100" i="20"/>
  <c r="V184" i="2" s="1"/>
  <c r="V100" i="24"/>
  <c r="V224" i="2" s="1"/>
  <c r="X86" i="24"/>
  <c r="X100" i="24" s="1"/>
  <c r="X224" i="2" s="1"/>
  <c r="R114" i="27"/>
  <c r="N171" i="1" s="1"/>
  <c r="H171" i="1"/>
  <c r="O113" i="30"/>
  <c r="I115" i="30"/>
  <c r="E193" i="1" s="1"/>
  <c r="E191" i="1"/>
  <c r="O114" i="30"/>
  <c r="K192" i="1" s="1"/>
  <c r="E192" i="1"/>
  <c r="R113" i="32"/>
  <c r="N205" i="1" s="1"/>
  <c r="L115" i="32"/>
  <c r="H205" i="1"/>
  <c r="I115" i="4"/>
  <c r="E12" i="1" s="1"/>
  <c r="E10" i="1"/>
  <c r="O113" i="4"/>
  <c r="R114" i="4"/>
  <c r="N11" i="1" s="1"/>
  <c r="H11" i="1"/>
  <c r="I115" i="15"/>
  <c r="E89" i="1" s="1"/>
  <c r="O113" i="15"/>
  <c r="E87" i="1"/>
  <c r="V100" i="22"/>
  <c r="V204" i="2" s="1"/>
  <c r="X86" i="22"/>
  <c r="X100" i="22" s="1"/>
  <c r="X204" i="2" s="1"/>
  <c r="W100" i="23"/>
  <c r="Y86" i="23"/>
  <c r="I115" i="3"/>
  <c r="E5" i="1" s="1"/>
  <c r="O113" i="3"/>
  <c r="E3" i="1"/>
  <c r="Y86" i="10"/>
  <c r="W100" i="10"/>
  <c r="R114" i="9"/>
  <c r="N46" i="1" s="1"/>
  <c r="H46" i="1"/>
  <c r="L115" i="20"/>
  <c r="R113" i="20"/>
  <c r="N122" i="1" s="1"/>
  <c r="H122" i="1"/>
  <c r="V100" i="19"/>
  <c r="V174" i="2" s="1"/>
  <c r="X86" i="19"/>
  <c r="X100" i="19" s="1"/>
  <c r="X174" i="2" s="1"/>
  <c r="Y86" i="21"/>
  <c r="O114" i="26"/>
  <c r="K164" i="1" s="1"/>
  <c r="E164" i="1"/>
  <c r="R115" i="21"/>
  <c r="N131" i="1" s="1"/>
  <c r="H131" i="1"/>
  <c r="W100" i="22"/>
  <c r="Y86" i="22"/>
  <c r="W100" i="27"/>
  <c r="Y86" i="27"/>
  <c r="O115" i="5"/>
  <c r="K19" i="1" s="1"/>
  <c r="K17" i="1"/>
  <c r="X89" i="26"/>
  <c r="X103" i="26" s="1"/>
  <c r="V103" i="26"/>
  <c r="Y86" i="11"/>
  <c r="W100" i="11"/>
  <c r="O113" i="26"/>
  <c r="I115" i="26"/>
  <c r="E165" i="1" s="1"/>
  <c r="E163" i="1"/>
  <c r="R114" i="29"/>
  <c r="N185" i="1" s="1"/>
  <c r="H185" i="1"/>
  <c r="R113" i="10"/>
  <c r="N52" i="1" s="1"/>
  <c r="L115" i="10"/>
  <c r="H52" i="1"/>
  <c r="O114" i="24"/>
  <c r="K150" i="1" s="1"/>
  <c r="E150" i="1"/>
  <c r="R113" i="12"/>
  <c r="N66" i="1" s="1"/>
  <c r="L115" i="12"/>
  <c r="H66" i="1"/>
  <c r="V100" i="4"/>
  <c r="V24" i="2" s="1"/>
  <c r="X86" i="4"/>
  <c r="X100" i="4" s="1"/>
  <c r="X24" i="2" s="1"/>
  <c r="I115" i="6"/>
  <c r="E26" i="1" s="1"/>
  <c r="O113" i="6"/>
  <c r="E24" i="1"/>
  <c r="L115" i="8"/>
  <c r="R113" i="8"/>
  <c r="N38" i="1" s="1"/>
  <c r="H38" i="1"/>
  <c r="O114" i="9"/>
  <c r="K46" i="1" s="1"/>
  <c r="E46" i="1"/>
  <c r="O113" i="10"/>
  <c r="I115" i="10"/>
  <c r="E54" i="1" s="1"/>
  <c r="E52" i="1"/>
  <c r="L115" i="16"/>
  <c r="R113" i="16"/>
  <c r="N94" i="1" s="1"/>
  <c r="H94" i="1"/>
  <c r="L115" i="24"/>
  <c r="R113" i="24"/>
  <c r="N149" i="1" s="1"/>
  <c r="H149" i="1"/>
  <c r="I115" i="28"/>
  <c r="E179" i="1" s="1"/>
  <c r="O113" i="28"/>
  <c r="E177" i="1"/>
  <c r="X86" i="32"/>
  <c r="X100" i="32" s="1"/>
  <c r="X304" i="2" s="1"/>
  <c r="V100" i="32"/>
  <c r="V304" i="2" s="1"/>
  <c r="O114" i="10"/>
  <c r="K53" i="1" s="1"/>
  <c r="E53" i="1"/>
  <c r="V100" i="16"/>
  <c r="V144" i="2" s="1"/>
  <c r="X86" i="16"/>
  <c r="X100" i="16" s="1"/>
  <c r="X144" i="2" s="1"/>
  <c r="O114" i="18"/>
  <c r="K109" i="1" s="1"/>
  <c r="E109" i="1"/>
  <c r="L115" i="19"/>
  <c r="R113" i="19"/>
  <c r="N115" i="1" s="1"/>
  <c r="H115" i="1"/>
  <c r="O114" i="23"/>
  <c r="K144" i="1" s="1"/>
  <c r="E144" i="1"/>
  <c r="I115" i="24"/>
  <c r="E151" i="1" s="1"/>
  <c r="O113" i="24"/>
  <c r="E149" i="1"/>
  <c r="X86" i="28"/>
  <c r="X100" i="28" s="1"/>
  <c r="X264" i="2" s="1"/>
  <c r="X86" i="29"/>
  <c r="X100" i="29" s="1"/>
  <c r="X274" i="2" s="1"/>
  <c r="V100" i="29"/>
  <c r="V274" i="2" s="1"/>
  <c r="L115" i="29"/>
  <c r="R113" i="29"/>
  <c r="N184" i="1" s="1"/>
  <c r="H184" i="1"/>
  <c r="L115" i="30"/>
  <c r="R113" i="30"/>
  <c r="N191" i="1" s="1"/>
  <c r="H191" i="1"/>
  <c r="R114" i="3"/>
  <c r="N4" i="1" s="1"/>
  <c r="H4" i="1"/>
  <c r="R114" i="10"/>
  <c r="N53" i="1" s="1"/>
  <c r="H53" i="1"/>
  <c r="W100" i="18"/>
  <c r="Y86" i="18"/>
  <c r="R113" i="13"/>
  <c r="N73" i="1" s="1"/>
  <c r="L115" i="13"/>
  <c r="H73" i="1"/>
  <c r="O113" i="23"/>
  <c r="I115" i="23"/>
  <c r="E145" i="1" s="1"/>
  <c r="E143" i="1"/>
  <c r="W100" i="25"/>
  <c r="Y86" i="25"/>
  <c r="O113" i="32"/>
  <c r="I115" i="32"/>
  <c r="E207" i="1" s="1"/>
  <c r="E205" i="1"/>
  <c r="Y86" i="5"/>
  <c r="W100" i="5"/>
  <c r="R114" i="11"/>
  <c r="N60" i="1" s="1"/>
  <c r="H60" i="1"/>
  <c r="R114" i="15"/>
  <c r="N88" i="1" s="1"/>
  <c r="H88" i="1"/>
  <c r="V100" i="18"/>
  <c r="V164" i="2" s="1"/>
  <c r="X86" i="18"/>
  <c r="X100" i="18" s="1"/>
  <c r="X164" i="2" s="1"/>
  <c r="R114" i="16"/>
  <c r="N95" i="1" s="1"/>
  <c r="H95" i="1"/>
  <c r="X86" i="8"/>
  <c r="X100" i="8" s="1"/>
  <c r="X64" i="2" s="1"/>
  <c r="R114" i="8"/>
  <c r="N39" i="1" s="1"/>
  <c r="H39" i="1"/>
  <c r="I115" i="7"/>
  <c r="E33" i="1" s="1"/>
  <c r="E31" i="1"/>
  <c r="O113" i="7"/>
  <c r="R114" i="25"/>
  <c r="N157" i="1" s="1"/>
  <c r="H157" i="1"/>
  <c r="R114" i="32"/>
  <c r="N206" i="1" s="1"/>
  <c r="H206" i="1"/>
  <c r="R113" i="21"/>
  <c r="N129" i="1" s="1"/>
  <c r="R115" i="13" l="1"/>
  <c r="N75" i="1" s="1"/>
  <c r="H75" i="1"/>
  <c r="R115" i="12"/>
  <c r="N68" i="1" s="1"/>
  <c r="H68" i="1"/>
  <c r="Y100" i="11"/>
  <c r="Y94" i="2" s="1"/>
  <c r="W94" i="2"/>
  <c r="Y100" i="23"/>
  <c r="Y214" i="2" s="1"/>
  <c r="W214" i="2"/>
  <c r="R115" i="32"/>
  <c r="N207" i="1" s="1"/>
  <c r="H207" i="1"/>
  <c r="Y100" i="15"/>
  <c r="Y134" i="2" s="1"/>
  <c r="W134" i="2"/>
  <c r="R115" i="26"/>
  <c r="N165" i="1" s="1"/>
  <c r="H165" i="1"/>
  <c r="O115" i="25"/>
  <c r="K158" i="1" s="1"/>
  <c r="K156" i="1"/>
  <c r="Y100" i="8"/>
  <c r="Y64" i="2" s="1"/>
  <c r="W64" i="2"/>
  <c r="R115" i="23"/>
  <c r="N145" i="1" s="1"/>
  <c r="H145" i="1"/>
  <c r="O115" i="21"/>
  <c r="K131" i="1" s="1"/>
  <c r="K129" i="1"/>
  <c r="O115" i="7"/>
  <c r="K33" i="1" s="1"/>
  <c r="K31" i="1"/>
  <c r="Y100" i="25"/>
  <c r="Y234" i="2" s="1"/>
  <c r="W234" i="2"/>
  <c r="Y100" i="18"/>
  <c r="Y164" i="2" s="1"/>
  <c r="W164" i="2"/>
  <c r="O115" i="6"/>
  <c r="K26" i="1" s="1"/>
  <c r="K24" i="1"/>
  <c r="O115" i="26"/>
  <c r="K165" i="1" s="1"/>
  <c r="K163" i="1"/>
  <c r="Y100" i="27"/>
  <c r="Y254" i="2" s="1"/>
  <c r="W254" i="2"/>
  <c r="R115" i="20"/>
  <c r="N124" i="1" s="1"/>
  <c r="H124" i="1"/>
  <c r="O115" i="27"/>
  <c r="K172" i="1" s="1"/>
  <c r="K170" i="1"/>
  <c r="O115" i="9"/>
  <c r="K47" i="1" s="1"/>
  <c r="K45" i="1"/>
  <c r="Y103" i="26"/>
  <c r="Y100" i="14"/>
  <c r="Y124" i="2" s="1"/>
  <c r="W124" i="2"/>
  <c r="Y100" i="4"/>
  <c r="Y24" i="2" s="1"/>
  <c r="W24" i="2"/>
  <c r="R115" i="14"/>
  <c r="N82" i="1" s="1"/>
  <c r="H82" i="1"/>
  <c r="R115" i="11"/>
  <c r="N61" i="1" s="1"/>
  <c r="H61" i="1"/>
  <c r="O115" i="22"/>
  <c r="K138" i="1" s="1"/>
  <c r="K136" i="1"/>
  <c r="Y100" i="6"/>
  <c r="Y44" i="2" s="1"/>
  <c r="W44" i="2"/>
  <c r="R115" i="19"/>
  <c r="N117" i="1" s="1"/>
  <c r="H117" i="1"/>
  <c r="O115" i="15"/>
  <c r="K89" i="1" s="1"/>
  <c r="K87" i="1"/>
  <c r="R115" i="9"/>
  <c r="N47" i="1" s="1"/>
  <c r="H47" i="1"/>
  <c r="Y100" i="30"/>
  <c r="Y284" i="2" s="1"/>
  <c r="W284" i="2"/>
  <c r="Y100" i="29"/>
  <c r="Y274" i="2" s="1"/>
  <c r="W274" i="2"/>
  <c r="Y100" i="19"/>
  <c r="Y174" i="2" s="1"/>
  <c r="W174" i="2"/>
  <c r="Y100" i="3"/>
  <c r="Y13" i="2" s="1"/>
  <c r="Y100" i="5"/>
  <c r="Y34" i="2" s="1"/>
  <c r="W34" i="2"/>
  <c r="O115" i="32"/>
  <c r="K207" i="1" s="1"/>
  <c r="K205" i="1"/>
  <c r="R115" i="29"/>
  <c r="N186" i="1" s="1"/>
  <c r="H186" i="1"/>
  <c r="R115" i="16"/>
  <c r="N96" i="1" s="1"/>
  <c r="H96" i="1"/>
  <c r="R115" i="8"/>
  <c r="N40" i="1" s="1"/>
  <c r="H40" i="1"/>
  <c r="R115" i="10"/>
  <c r="N54" i="1" s="1"/>
  <c r="H54" i="1"/>
  <c r="Y100" i="22"/>
  <c r="Y204" i="2" s="1"/>
  <c r="W204" i="2"/>
  <c r="O115" i="3"/>
  <c r="K5" i="1" s="1"/>
  <c r="K3" i="1"/>
  <c r="Y100" i="13"/>
  <c r="Y114" i="2" s="1"/>
  <c r="W114" i="2"/>
  <c r="Y100" i="17"/>
  <c r="Y154" i="2" s="1"/>
  <c r="W154" i="2"/>
  <c r="O115" i="13"/>
  <c r="K75" i="1" s="1"/>
  <c r="K73" i="1"/>
  <c r="R115" i="27"/>
  <c r="N172" i="1" s="1"/>
  <c r="H172" i="1"/>
  <c r="R115" i="22"/>
  <c r="N138" i="1" s="1"/>
  <c r="H138" i="1"/>
  <c r="W104" i="2"/>
  <c r="Y100" i="12"/>
  <c r="Y104" i="2" s="1"/>
  <c r="R115" i="5"/>
  <c r="N19" i="1" s="1"/>
  <c r="H19" i="1"/>
  <c r="R115" i="25"/>
  <c r="N158" i="1" s="1"/>
  <c r="H158" i="1"/>
  <c r="R115" i="17"/>
  <c r="N103" i="1" s="1"/>
  <c r="H103" i="1"/>
  <c r="O115" i="31"/>
  <c r="K200" i="1" s="1"/>
  <c r="K198" i="1"/>
  <c r="Y100" i="24"/>
  <c r="Y224" i="2" s="1"/>
  <c r="W224" i="2"/>
  <c r="R115" i="6"/>
  <c r="N26" i="1" s="1"/>
  <c r="H26" i="1"/>
  <c r="O115" i="29"/>
  <c r="K186" i="1" s="1"/>
  <c r="K184" i="1"/>
  <c r="O115" i="8"/>
  <c r="K40" i="1" s="1"/>
  <c r="K38" i="1"/>
  <c r="O115" i="10"/>
  <c r="K54" i="1" s="1"/>
  <c r="K52" i="1"/>
  <c r="K10" i="1"/>
  <c r="O115" i="4"/>
  <c r="K12" i="1" s="1"/>
  <c r="O115" i="12"/>
  <c r="K68" i="1" s="1"/>
  <c r="K66" i="1"/>
  <c r="R115" i="31"/>
  <c r="N200" i="1" s="1"/>
  <c r="H200" i="1"/>
  <c r="Y100" i="20"/>
  <c r="Y184" i="2" s="1"/>
  <c r="W184" i="2"/>
  <c r="O115" i="23"/>
  <c r="K145" i="1" s="1"/>
  <c r="K143" i="1"/>
  <c r="R115" i="30"/>
  <c r="N193" i="1" s="1"/>
  <c r="H193" i="1"/>
  <c r="O115" i="24"/>
  <c r="K151" i="1" s="1"/>
  <c r="K149" i="1"/>
  <c r="O115" i="28"/>
  <c r="K179" i="1" s="1"/>
  <c r="K177" i="1"/>
  <c r="R115" i="24"/>
  <c r="N151" i="1" s="1"/>
  <c r="H151" i="1"/>
  <c r="Y100" i="10"/>
  <c r="Y84" i="2" s="1"/>
  <c r="W84" i="2"/>
  <c r="O115" i="30"/>
  <c r="K193" i="1" s="1"/>
  <c r="K191" i="1"/>
  <c r="R115" i="3"/>
  <c r="N5" i="1" s="1"/>
  <c r="O115" i="16"/>
  <c r="K96" i="1" s="1"/>
  <c r="K94" i="1"/>
  <c r="R115" i="7"/>
  <c r="N33" i="1" s="1"/>
  <c r="H33" i="1"/>
  <c r="Y100" i="31"/>
  <c r="Y294" i="2" s="1"/>
  <c r="W294" i="2"/>
  <c r="R115" i="28"/>
  <c r="N179" i="1" s="1"/>
  <c r="H179" i="1"/>
  <c r="O115" i="20"/>
  <c r="K124" i="1" s="1"/>
  <c r="K122" i="1"/>
  <c r="R115" i="4"/>
  <c r="N12" i="1" s="1"/>
  <c r="H12" i="1"/>
  <c r="O115" i="17"/>
  <c r="K103" i="1" s="1"/>
  <c r="K101" i="1"/>
  <c r="R115" i="18"/>
  <c r="N110" i="1" s="1"/>
  <c r="H110" i="1"/>
  <c r="Y100" i="9"/>
  <c r="Y74" i="2" s="1"/>
  <c r="W74" i="2"/>
  <c r="Y100" i="7"/>
  <c r="Y54" i="2" s="1"/>
  <c r="W54" i="2"/>
  <c r="Y100" i="21"/>
  <c r="Y194" i="2" s="1"/>
  <c r="O115" i="11"/>
  <c r="K61" i="1" s="1"/>
  <c r="K59" i="1"/>
  <c r="O115" i="19"/>
  <c r="K117" i="1" s="1"/>
  <c r="K115" i="1"/>
  <c r="O115" i="18"/>
  <c r="K110" i="1" s="1"/>
  <c r="K108" i="1"/>
  <c r="Y100" i="16"/>
  <c r="Y144" i="2" s="1"/>
  <c r="W144" i="2"/>
  <c r="O115" i="14"/>
  <c r="K82" i="1" s="1"/>
  <c r="K80" i="1"/>
  <c r="Y100" i="32"/>
  <c r="Y304" i="2" s="1"/>
  <c r="W304" i="2"/>
  <c r="R115" i="15"/>
  <c r="N89" i="1" s="1"/>
  <c r="H89" i="1"/>
  <c r="Y100" i="28"/>
  <c r="Y264" i="2" s="1"/>
  <c r="W264" i="2"/>
</calcChain>
</file>

<file path=xl/sharedStrings.xml><?xml version="1.0" encoding="utf-8"?>
<sst xmlns="http://schemas.openxmlformats.org/spreadsheetml/2006/main" count="7803" uniqueCount="256">
  <si>
    <t>Ocupação UTI não COVID</t>
  </si>
  <si>
    <t>dia</t>
  </si>
  <si>
    <t>UTI adulto</t>
  </si>
  <si>
    <t>UTI pediat</t>
  </si>
  <si>
    <t>UTI total</t>
  </si>
  <si>
    <t xml:space="preserve">                SECRETARIA DE ESTADO DA SAÚDE DO PARANÁ</t>
  </si>
  <si>
    <t>DIRETORIA DE GESTÃO EM SAÚDE</t>
  </si>
  <si>
    <t>COORDENAÇÃO DE REGULAÇÃO DO ACESSO AOS SERVIÇOS DE SAÚDE</t>
  </si>
  <si>
    <t>OCUPAÇÃO DOS LEITOS DE UTI SUS NO PARANÁ AS 12:00hs (não inclui leitos exclusivos covid) - dia 01</t>
  </si>
  <si>
    <t xml:space="preserve">MACLO LESTE </t>
  </si>
  <si>
    <t>MACRO OESTE</t>
  </si>
  <si>
    <t>MACRO NOROESTE</t>
  </si>
  <si>
    <t>MACRO NORTE</t>
  </si>
  <si>
    <t>PARANÁ</t>
  </si>
  <si>
    <t>MACRO</t>
  </si>
  <si>
    <t>UTI ADULTO</t>
  </si>
  <si>
    <t>UTI PEDIATRICA</t>
  </si>
  <si>
    <t>TOTAL UTI Adulto e pediátrica</t>
  </si>
  <si>
    <t>Habilitado</t>
  </si>
  <si>
    <t>Contratado</t>
  </si>
  <si>
    <t>EXIST.</t>
  </si>
  <si>
    <t>OCUP.</t>
  </si>
  <si>
    <t>DISP.</t>
  </si>
  <si>
    <t>TX OCUP.</t>
  </si>
  <si>
    <t>DATA</t>
  </si>
  <si>
    <t>LESTE</t>
  </si>
  <si>
    <t>OESTE</t>
  </si>
  <si>
    <t>NOROESTE</t>
  </si>
  <si>
    <t>NORTE</t>
  </si>
  <si>
    <t>TOTAL</t>
  </si>
  <si>
    <t>OCUPAÇÃO DOS LEITOS DE UTI SUS NO PARANÁ AS 12:00hs (não inclui leitos exclusivos covid) - dia 02</t>
  </si>
  <si>
    <t>OCUPAÇÃO DOS LEITOS DE UTI SUS NO PARANÁ AS 12:00hs (não inclui leitos exclusivos covid) - dia 03</t>
  </si>
  <si>
    <t>OCUPAÇÃO DOS LEITOS DE UTI SUS NO PARANÁ AS 12:00hs (não inclui leitos exclusivos covid) - dia 04</t>
  </si>
  <si>
    <t>OCUPAÇÃO DOS LEITOS DE UTI SUS NO PARANÁ AS 12:00hs (não inclui leitos exclusivos covid) - dia 05</t>
  </si>
  <si>
    <t>OCUPAÇÃO DOS LEITOS DE UTI SUS NO PARANÁ AS 12:00hs (não inclui leitos exclusivos covid) - dia 06</t>
  </si>
  <si>
    <t>OCUPAÇÃO DOS LEITOS DE UTI SUS NO PARANÁ AS 12:00hs (não inclui leitos exclusivos covid) - dia 07</t>
  </si>
  <si>
    <t>OCUPAÇÃO DOS LEITOS DE UTI SUS NO PARANÁ AS 12:00hs (não inclui leitos exclusivos covid) - dia 08</t>
  </si>
  <si>
    <t>OCUPAÇÃO DOS LEITOS DE UTI SUS NO PARANÁ AS 12:00hs (não inclui leitos exclusivos covid) - dia 09</t>
  </si>
  <si>
    <t>OCUPAÇÃO DOS LEITOS DE UTI SUS NO PARANÁ AS 12:00hs (não inclui leitos exclusivos covid) - dia 10</t>
  </si>
  <si>
    <t>OCUPAÇÃO DOS LEITOS DE UTI SUS NO PARANÁ AS 12:00hs (não inclui leitos exclusivos covid) - dia 11</t>
  </si>
  <si>
    <t>14OCUPAÇÃO DOS LEITOS DE UTI SUS NO PARANÁ AS 12:00hs (não inclui leitos exclusivos covid) - dia 12</t>
  </si>
  <si>
    <t>14OCUPAÇÃO DOS LEITOS DE UTI SUS NO PARANÁ AS 12:00hs (não inclui leitos exclusivos covid) - dia 13</t>
  </si>
  <si>
    <t>14OCUPAÇÃO DOS LEITOS DE UTI SUS NO PARANÁ AS 12:00hs (não inclui leitos exclusivos covid) - dia 14</t>
  </si>
  <si>
    <t>14OCUPAÇÃO DOS LEITOS DE UTI SUS NO PARANÁ AS 12:00hs (não inclui leitos exclusivos covid) - dia 15</t>
  </si>
  <si>
    <t>14OCUPAÇÃO DOS LEITOS DE UTI SUS NO PARANÁ AS 12:00hs (não inclui leitos exclusivos covid) - dia 16</t>
  </si>
  <si>
    <t>14OCUPAÇÃO DOS LEITOS DE UTI SUS NO PARANÁ AS 12:00hs (não inclui leitos exclusivos covid) - dia 17</t>
  </si>
  <si>
    <t>14OCUPAÇÃO DOS LEITOS DE UTI SUS NO PARANÁ AS 12:00hs (não inclui leitos exclusivos covid) - dia 18</t>
  </si>
  <si>
    <t>14OCUPAÇÃO DOS LEITOS DE UTI SUS NO PARANÁ AS 12:00hs (não inclui leitos exclusivos covid) - dia 19</t>
  </si>
  <si>
    <t>14OCUPAÇÃO DOS LEITOS DE UTI SUS NO PARANÁ AS 12:00hs (não inclui leitos exclusivos covid) - dia 20</t>
  </si>
  <si>
    <t>14OCUPAÇÃO DOS LEITOS DE UTI SUS NO PARANÁ AS 12:00hs (não inclui leitos exclusivos covid) - dia 21</t>
  </si>
  <si>
    <t>14OCUPAÇÃO DOS LEITOS DE UTI SUS NO PARANÁ AS 12:00hs (não inclui leitos exclusivos covid) - dia 22</t>
  </si>
  <si>
    <t>14OCUPAÇÃO DOS LEITOS DE UTI SUS NO PARANÁ AS 12:00hs (não inclui leitos exclusivos covid) - dia 23</t>
  </si>
  <si>
    <t>14OCUPAÇÃO DOS LEITOS DE UTI SUS NO PARANÁ AS 12:00hs (não inclui leitos exclusivos covid) - dia 24</t>
  </si>
  <si>
    <t>14OCUPAÇÃO DOS LEITOS DE UTI SUS NO PARANÁ AS 12:00hs (não inclui leitos exclusivos covid) - dia 25</t>
  </si>
  <si>
    <t>14OCUPAÇÃO DOS LEITOS DE UTI SUS NO PARANÁ AS 12:00hs (não inclui leitos exclusivos covid) - dia 26</t>
  </si>
  <si>
    <t>14OCUPAÇÃO DOS LEITOS DE UTI SUS NO PARANÁ AS 12:00hs (não inclui leitos exclusivos covid) - dia 27</t>
  </si>
  <si>
    <t>14OCUPAÇÃO DOS LEITOS DE UTI SUS NO PARANÁ AS 12:00hs (não inclui leitos exclusivos covid) - dia 28</t>
  </si>
  <si>
    <t>14OCUPAÇÃO DOS LEITOS DE UTI SUS NO PARANÁ AS 12:00hs (não inclui leitos exclusivos covid) - dia 29</t>
  </si>
  <si>
    <t>14OCUPAÇÃO DOS LEITOS DE UTI SUS NO PARANÁ AS 12:00hs (não inclui leitos exclusivos covid) - dia 30</t>
  </si>
  <si>
    <t>OCUPAÇÃO DOS LEITOS DE UTI SUS NO PARANÁ EM 01/09/2020 AS 12:00hs (não inclui leitos exclusivos covid)</t>
  </si>
  <si>
    <t>RS</t>
  </si>
  <si>
    <t>MUNICÍPIO</t>
  </si>
  <si>
    <t>cód.</t>
  </si>
  <si>
    <t>ESTABELECIMENTO DE SAÚDE</t>
  </si>
  <si>
    <t>TOTAL UTI AD/PED</t>
  </si>
  <si>
    <t>Paranaguá</t>
  </si>
  <si>
    <t>2687127 HOSPITAL REGIONAL DO LITORAL</t>
  </si>
  <si>
    <t>Campina Grande do Sul</t>
  </si>
  <si>
    <t>0013633 HOSPITAL ANGELINA CARON</t>
  </si>
  <si>
    <t>Campo Largo</t>
  </si>
  <si>
    <t>0013838 HOSPITAL SAO LUCAS</t>
  </si>
  <si>
    <t>6426204 HOSPITAL INFANTIL WALDEMAR MONASTIER</t>
  </si>
  <si>
    <t>5603145 HOSPITAL DO CENTRO</t>
  </si>
  <si>
    <t>0013846 HOSPITAL DO ROCIO</t>
  </si>
  <si>
    <t>Curitiba</t>
  </si>
  <si>
    <t>0015245 HOSPITAL UNIVERSITARIO EVANGELICO MACKENZIE</t>
  </si>
  <si>
    <t>6388671 HOSPITAL DO IDOSO ZILDA ARNS</t>
  </si>
  <si>
    <t>0015318 HNSG</t>
  </si>
  <si>
    <t>0015334 HOSPITAL SANTA CASA DE CURITIBA</t>
  </si>
  <si>
    <t>0015369 HOSPITAL DO TRABALHADOR</t>
  </si>
  <si>
    <t>0015563 HOSPITAL INFANTIL PEQUENO PRINCIPE</t>
  </si>
  <si>
    <t>0015407 HOSPITAL UNIVERSITARIO CAJURU</t>
  </si>
  <si>
    <t>0015423 CRUZ VERMELHA BRASILEIRA FILIAL DO ESTADO DO PARANA</t>
  </si>
  <si>
    <t>3075516 HOSPITAL SAO VICENTE</t>
  </si>
  <si>
    <t>0015644 HOSPITAL ERASTO GAERTNER</t>
  </si>
  <si>
    <t>2384299 HOSPITAL DE CLINICAS</t>
  </si>
  <si>
    <t>São José dos Pinhais</t>
  </si>
  <si>
    <t>2753278 HOSPITAL E MATERNIDADE MUNICIPAL DE SAO JOSE DOS PINHAIS</t>
  </si>
  <si>
    <t>Araucária</t>
  </si>
  <si>
    <t>5995280 HOSPITAL MUNICIPAL DE ARAUCARIA</t>
  </si>
  <si>
    <t>Castro</t>
  </si>
  <si>
    <t>2683210 HOSPITAL DA CRUZ VERMELHA DE CASTRO</t>
  </si>
  <si>
    <t>Ponta Grossa</t>
  </si>
  <si>
    <t>2683202H M AMADEU PUPPI</t>
  </si>
  <si>
    <t>2686791 ASSOCIACAO HOSPITALAR BOM JESUS</t>
  </si>
  <si>
    <t>2686953 SANTA CASA DE MISERICORDIA DE PONTA GROSSA</t>
  </si>
  <si>
    <t>6542638 HOSPITAL UNIVERSITARIO REGIONAL DOS CAMPOS GERAIS</t>
  </si>
  <si>
    <t>Irati</t>
  </si>
  <si>
    <t>2783789 SANTA CASA DE IRATI</t>
  </si>
  <si>
    <t>Guarapuava</t>
  </si>
  <si>
    <t>2741989 HOSPITAL DE CARIDADE SAO VICENTE DE PAULO</t>
  </si>
  <si>
    <t>2742047 INSTITUTO VIRMOND</t>
  </si>
  <si>
    <t>União da Vitória</t>
  </si>
  <si>
    <t>2568349 HOSPITAL REGIONAL DE CARIDADE NOSSA SRA APARECIDA</t>
  </si>
  <si>
    <t xml:space="preserve"> </t>
  </si>
  <si>
    <t>2568373 ASSOCIACAO DE PROTECAO A MATERNIDADE E A INFANCIA</t>
  </si>
  <si>
    <t>Telemaco Borba</t>
  </si>
  <si>
    <t>2740435 INSTITUTO DR FEITOSA</t>
  </si>
  <si>
    <t>Total Macro Leste</t>
  </si>
  <si>
    <t>Pato Branco</t>
  </si>
  <si>
    <t>0017868 POLICLINICA PATO BRANCO</t>
  </si>
  <si>
    <t>0017884 ISSAL</t>
  </si>
  <si>
    <t>Palmas</t>
  </si>
  <si>
    <t>2738287 INSTITUTO SANTA PELIZZARI</t>
  </si>
  <si>
    <t>Francisco Beltrão</t>
  </si>
  <si>
    <t>2666731 HOSPITAL SAO FRANCISCO</t>
  </si>
  <si>
    <t>5373190 CEONC</t>
  </si>
  <si>
    <t>6424341 HOSPITAL REGIONAL DO SUDOESTE WALTER ALBERTO PECOITS F B</t>
  </si>
  <si>
    <t>Medianeira</t>
  </si>
  <si>
    <t>2582716 HOSPITAL E MATERNIDADE NOSSA SENHORA DA LUZ</t>
  </si>
  <si>
    <t>Foz do iguaçu</t>
  </si>
  <si>
    <t>2591049 HOSPITAL MINISTRO COSTA CAVALCANTI</t>
  </si>
  <si>
    <t>5061989 HOSPITAL MUNICIPAL PADRE GERMANO LAUCK</t>
  </si>
  <si>
    <t>Cascavel</t>
  </si>
  <si>
    <t>2737434 CEONC</t>
  </si>
  <si>
    <t>2738252 HOSPITAL DO CORACAO</t>
  </si>
  <si>
    <t>2738309 HOSPITAL DE ENSINO SAO LUCAS</t>
  </si>
  <si>
    <t>2738368 HOSPITAL UNIVERSITARIO DO OESTE DO PARANA</t>
  </si>
  <si>
    <t>2740338 HOSPITAL DO CANCER DE CASCAVEL UOPECCAN</t>
  </si>
  <si>
    <t>Toledo</t>
  </si>
  <si>
    <t>4056752 HOESP</t>
  </si>
  <si>
    <t>Total Macro oeste</t>
  </si>
  <si>
    <t>Campo Mourão</t>
  </si>
  <si>
    <t>0014109 HOSPITAL SANTA CASA DE MISERICORDIA</t>
  </si>
  <si>
    <t>0014125 CENTER CLINICAS</t>
  </si>
  <si>
    <t>Umuarama</t>
  </si>
  <si>
    <t>2679736 ASSOCIACAO BENEFICENTE SAO FRANCISCO DE ASSIS</t>
  </si>
  <si>
    <t>2594366 INSTITUTO NOSSA SENHORA APARECIDA</t>
  </si>
  <si>
    <t>3005011 NOROSPAR</t>
  </si>
  <si>
    <t>7845138 UOPECCAN FILIAL UMUARAMA</t>
  </si>
  <si>
    <t>Cianorte</t>
  </si>
  <si>
    <t>2733676 HOSPITAL SAO PAULO</t>
  </si>
  <si>
    <t>2735989 FUNDHOSPAR FUNDACAO HOSPITALAR DO PARANA</t>
  </si>
  <si>
    <t>Paranavaí</t>
  </si>
  <si>
    <t>2754738 SANTA CASA DE PARANAVAI</t>
  </si>
  <si>
    <t>Maringá</t>
  </si>
  <si>
    <t>2586142 HOSPITAL MEMORIAL UNINGA</t>
  </si>
  <si>
    <t>2586169 HOSPITAL DO CANCER DE MARINGA</t>
  </si>
  <si>
    <t>2587335 HOSPITAL UNIVERSITARIO REGIONAL DE MARINGA</t>
  </si>
  <si>
    <t>2594714 HOSPITAL E MATERNIDADE MARIA AUXILIADORA</t>
  </si>
  <si>
    <t>2743469 HOSPITAL E MATERNIDADE SANTA RITA</t>
  </si>
  <si>
    <t>Sarandi</t>
  </si>
  <si>
    <t>2825589 METROPOLITANA DE SARANDI</t>
  </si>
  <si>
    <t>Total Macro noroeste</t>
  </si>
  <si>
    <t>Apucarana</t>
  </si>
  <si>
    <t>2439263 HNSG MATERNO INFANTIL</t>
  </si>
  <si>
    <t>2439360 HNSG HOSPITAL DA PROVIDENCIA</t>
  </si>
  <si>
    <t>Arapongas</t>
  </si>
  <si>
    <t>2576198 IRMANDADE SANTA CASA DE ARAPONGAS</t>
  </si>
  <si>
    <t>2576341 HONPAR HOSPITAL NORTE PARANAENSE</t>
  </si>
  <si>
    <t>Londrina</t>
  </si>
  <si>
    <t>2550792 HOSPITAL EVANGELICO DE LONDRINA</t>
  </si>
  <si>
    <t>2781859 HOSPITAL UNIVERSITARIO REGIONAL DO NORTE DO PARANA</t>
  </si>
  <si>
    <t>2577623 HCL HOSPITAL DO CANCER DE LONDRINA</t>
  </si>
  <si>
    <t>2580055 ISCAL</t>
  </si>
  <si>
    <t>Cambé</t>
  </si>
  <si>
    <t>2730650 SANTA CASA DE CAMBE</t>
  </si>
  <si>
    <t>Bandeirantes</t>
  </si>
  <si>
    <t>2577410 SANTA CASA DE BANDEIRANTES</t>
  </si>
  <si>
    <t>Cornélio Procópio</t>
  </si>
  <si>
    <t>2582449 SANTA CASA DE CORNELIO PROCOPIO</t>
  </si>
  <si>
    <t>Jacarezinho</t>
  </si>
  <si>
    <t>2783800 SANTA CASA MISERICORDIA DE JACAREZINHO</t>
  </si>
  <si>
    <t>Ivaiporã</t>
  </si>
  <si>
    <t>2590182 INSTITUTO LUCENA SANCHEZ</t>
  </si>
  <si>
    <t>2590727 HOSPITAL BOM JESUS</t>
  </si>
  <si>
    <t>Total Macro norte</t>
  </si>
  <si>
    <t>Total Sistema Estadual de Regulação</t>
  </si>
  <si>
    <t>Fonte: Sistema Estadual de Regulação, e-saude, SMS de São José dos Pinhais e Araucária.</t>
  </si>
  <si>
    <t>OCUPAÇÃO DOS LEITOS DE UTI SISTEMA ESTADUAL DE REGULAÇÃO EM 01 setembro de 2020 (EXCETO LEITOS EXCLUSIVOS COVID)</t>
  </si>
  <si>
    <t>TIPO DE LEITO</t>
  </si>
  <si>
    <t>EXISTENTES</t>
  </si>
  <si>
    <t>OCUPADOS</t>
  </si>
  <si>
    <t>DISPONÍVEIS</t>
  </si>
  <si>
    <t>TX de ocup.</t>
  </si>
  <si>
    <t>TOTAL UTI</t>
  </si>
  <si>
    <t>Obs: Não inclui os leitos exlcusivos COVID</t>
  </si>
  <si>
    <t>Ocupação de Leitos SUS (não COVID)</t>
  </si>
  <si>
    <t>Leito CLINICO ADULTO</t>
  </si>
  <si>
    <t>Leito CLINICO PEDIATRICO</t>
  </si>
  <si>
    <t>Exist.</t>
  </si>
  <si>
    <t>Ocup.</t>
  </si>
  <si>
    <t>Livres</t>
  </si>
  <si>
    <t>Tx de ocup.</t>
  </si>
  <si>
    <t>Fonte: Sistema Estadual de Regulação – CARE Pr</t>
  </si>
  <si>
    <t>Obs.: Dado parcial, considerando apenas a informação constante no Sistema CARE.</t>
  </si>
  <si>
    <t>OCUPAÇÃO DOS LEITOS DE UTI SUS NO PARANÁ EM 02/09/2020 AS 12:00hs (não inclui leitos exclusivos covid)</t>
  </si>
  <si>
    <t>OCUPAÇÃO DOS LEITOS DE UTI SISTEMA ESTADUAL DE REGULAÇÃO EM 02 Setembro de 2020 (EXCETO LEITOS EXCLUSIVOS COVID)</t>
  </si>
  <si>
    <t>OCUPAÇÃO DOS LEITOS DE UTI SUS NO PARANÁ EM 03/09/2020 AS 12:00hs (não inclui leitos exclusivos covid)</t>
  </si>
  <si>
    <t>OCUPAÇÃO DOS LEITOS DE UTI SISTEMA ESTADUAL DE REGULAÇÃO EM 03  Setembro de 2020 (EXCETO LEITOS EXCLUSIVOS COVID)</t>
  </si>
  <si>
    <t>OCUPAÇÃO DOS LEITOS DE UTI SUS NO PARANÁ EM 04/09/2020 AS 12:00hs (não inclui leitos exclusivos covid)</t>
  </si>
  <si>
    <t>OCUPAÇÃO DOS LEITOS DE UTI SISTEMA ESTADUAL DE REGULAÇÃO EM 04  Setembro de 2020 (EXCETO LEITOS EXCLUSIVOS COVID)</t>
  </si>
  <si>
    <t>OCUPAÇÃO DOS LEITOS DE UTI SUS NO PARANÁ EM 05/09/2020 AS 12:00hs (não inclui leitos exclusivos covid)</t>
  </si>
  <si>
    <t>OCUPAÇÃO DOS LEITOS DE UTI SISTEMA ESTADUAL DE REGULAÇÃO EM 05  Setembro de 2020 (EXCETO LEITOS EXCLUSIVOS COVID)</t>
  </si>
  <si>
    <t>OCUPAÇÃO DOS LEITOS DE UTI SUS NO PARANÁ EM 06/09/2020 AS 12:00hs (não inclui leitos exclusivos covid)</t>
  </si>
  <si>
    <t>OCUPAÇÃO DOS LEITOS DE UTI SISTEMA ESTADUAL DE REGULAÇÃO EM 06  Setembro de 2020 (EXCETO LEITOS EXCLUSIVOS COVID)</t>
  </si>
  <si>
    <t>OCUPAÇÃO DOS LEITOS DE UTI SUS NO PARANÁ EM 07/09/2020 AS 12:00hs (não inclui leitos exclusivos covid)</t>
  </si>
  <si>
    <t>OCUPAÇÃO DOS LEITOS DE UTI SISTEMA ESTADUAL DE REGULAÇÃO EM 07  Setembro de 2020 (EXCETO LEITOS EXCLUSIVOS COVID)</t>
  </si>
  <si>
    <t>OCUPAÇÃO DOS LEITOS DE UTI SUS NO PARANÁ EM 08/09/2020 AS 12:00hs (não inclui leitos exclusivos covid)</t>
  </si>
  <si>
    <t>OCUPAÇÃO DOS LEITOS DE UTI SISTEMA ESTADUAL DE REGULAÇÃO EM 08  Setembro de 2020 (EXCETO LEITOS EXCLUSIVOS COVID)</t>
  </si>
  <si>
    <t>OCUPAÇÃO DOS LEITOS DE UTI SUS NO PARANÁ EM 09/09/2020 AS 12:00hs (não inclui leitos exclusivos covid)</t>
  </si>
  <si>
    <t>OCUPAÇÃO DOS LEITOS DE UTI SISTEMA ESTADUAL DE REGULAÇÃO EM 09  Setembroo de 2020 (EXCETO LEITOS EXCLUSIVOS COVID)</t>
  </si>
  <si>
    <t>OCUPAÇÃO DOS LEITOS DE UTI SUS NO PARANÁ EM 10/09/2020 AS 12:00hs (não inclui leitos exclusivos covid)</t>
  </si>
  <si>
    <t>OCUPAÇÃO DOS LEITOS DE UTI SISTEMA ESTADUAL DE REGULAÇÃO EM 10  Setembro de 2020 (EXCETO LEITOS EXCLUSIVOS COVID)</t>
  </si>
  <si>
    <t>OCUPAÇÃO DOS LEITOS DE UTI SUS NO PARANÁ EM 11/09/2020 AS 12:00hs (não inclui leitos exclusivos covid)</t>
  </si>
  <si>
    <t>OCUPAÇÃO DOS LEITOS DE UTI SISTEMA ESTADUAL DE REGULAÇÃO EM 11  Setembro de 2020 (EXCETO LEITOS EXCLUSIVOS COVID)</t>
  </si>
  <si>
    <t>OCUPAÇÃO DOS LEITOS DE UTI SUS NO PARANÁ EM 12/09/2020 AS 12:00hs (não inclui leitos exclusivos covid)</t>
  </si>
  <si>
    <t>OCUPAÇÃO DOS LEITOS DE UTI SISTEMA ESTADUAL DE REGULAÇÃO EM 12  Setembro de 2020 (EXCETO LEITOS EXCLUSIVOS COVID)</t>
  </si>
  <si>
    <t>OCUPAÇÃO DOS LEITOS DE UTI SUS NO PARANÁ EM 13/09/2020 AS 12:00hs (não inclui leitos exclusivos covid)</t>
  </si>
  <si>
    <t>OCUPAÇÃO DOS LEITOS DE UTI SISTEMA ESTADUAL DE REGULAÇÃO EM 13  Setembroo de 2020 (EXCETO LEITOS EXCLUSIVOS COVID)</t>
  </si>
  <si>
    <t>OCUPAÇÃO DOS LEITOS DE UTI SUS NO PARANÁ EM 14/09/2020 AS 12:00hs (não inclui leitos exclusivos covid)</t>
  </si>
  <si>
    <t>OCUPAÇÃO DOS LEITOS DE UTI SISTEMA ESTADUAL DE REGULAÇÃO EM 14  Setembro de 2020 (EXCETO LEITOS EXCLUSIVOS COVID)</t>
  </si>
  <si>
    <t>OCUPAÇÃO DOS LEITOS DE UTI SUS NO PARANÁ EM 15/09/2020 AS 12:00hs (não inclui leitos exclusivos covid)</t>
  </si>
  <si>
    <t>OCUPAÇÃO DOS LEITOS DE UTI SISTEMA ESTADUAL DE REGULAÇÃO EM 15  Setembro de 2020 (EXCETO LEITOS EXCLUSIVOS COVID)</t>
  </si>
  <si>
    <t>OCUPAÇÃO DOS LEITOS DE UTI SUS NO PARANÁ EM 16/09/2020 AS 12:00hs (não inclui leitos exclusivos covid)</t>
  </si>
  <si>
    <t>OCUPAÇÃO DOS LEITOS DE UTI SISTEMA ESTADUAL DE REGULAÇÃO EM 16  Setembro de 2020 (EXCETO LEITOS EXCLUSIVOS COVID)</t>
  </si>
  <si>
    <t>OCUPAÇÃO DOS LEITOS DE UTI SUS NO PARANÁ EM 17/09/2020 AS 12:00hs (não inclui leitos exclusivos covid)</t>
  </si>
  <si>
    <t>OCUPAÇÃO DOS LEITOS DE UTI SISTEMA ESTADUAL DE REGULAÇÃO EM 17 agosto de 2020 (EXCETO LEITOS EXCLUSIVOS COVID)</t>
  </si>
  <si>
    <t>OCUPAÇÃO DOS LEITOS DE UTI SUS NO PARANÁ EM 18/09/2020 AS 12:00hs (não inclui leitos exclusivos covid)</t>
  </si>
  <si>
    <t>OCUPAÇÃO DOS LEITOS DE UTI SISTEMA ESTADUAL DE REGULAÇÃO EM 18  Setembro de 2020 (EXCETO LEITOS EXCLUSIVOS COVID)</t>
  </si>
  <si>
    <t>OCUPAÇÃO DOS LEITOS DE UTI SUS NO PARANÁ EM 19/09/2020  (não inclui leitos exclusivos covid)</t>
  </si>
  <si>
    <t>OCUPAÇÃO DOS LEITOS DE UTI SUS NO PARANÁ EM 19/09/2020 AS 12:00hs (não inclui leitos exclusivos covid)</t>
  </si>
  <si>
    <t>OCUPAÇÃO DOS LEITOS DE UTI SISTEMA ESTADUAL DE REGULAÇÃO EM 19  Setembro de 2020 (EXCETO LEITOS EXCLUSIVOS COVID)</t>
  </si>
  <si>
    <t>OCUPAÇÃO DOS LEITOS DE UTI SUS NO PARANÁ EM 20/09/2020  (não inclui leitos exclusivos covid)</t>
  </si>
  <si>
    <t>OCUPAÇÃO DOS LEITOS DE UTI SUS NO PARANÁ EM 20/09/2020 AS 12:00hs (não inclui leitos exclusivos covid)</t>
  </si>
  <si>
    <t>OCUPAÇÃO DOS LEITOS DE UTI SISTEMA ESTADUAL DE REGULAÇÃO EM 20  Setembro de 2020 (EXCETO LEITOS EXCLUSIVOS COVID)</t>
  </si>
  <si>
    <t>OCUPAÇÃO DOS LEITOS DE UTI SUS NO PARANÁ EM 21/09/2020 AS 12:00hs (não inclui leitos exclusivos covid)</t>
  </si>
  <si>
    <t>OCUPAÇÃO DOS LEITOS DE UTI SISTEMA ESTADUAL DE REGULAÇÃO EM 21  Setembro de 2020 (EXCETO LEITOS EXCLUSIVOS COVID)</t>
  </si>
  <si>
    <t>OCUPAÇÃO DOS LEITOS DE UTI SUS NO PARANÁ EM 22/09/2020 AS 12:00hs (não inclui leitos exclusivos covid)</t>
  </si>
  <si>
    <t>OCUPAÇÃO DOS LEITOS DE UTI SISTEMA ESTADUAL DE REGULAÇÃO EM 22  Setembro de 2020 (EXCETO LEITOS EXCLUSIVOS COVID)</t>
  </si>
  <si>
    <t>OCUPAÇÃO DOS LEITOS DE UTI SUS NO PARANÁ EM 23/09/2020 AS 12:00hs (não inclui leitos exclusivos covid)</t>
  </si>
  <si>
    <t>OCUPAÇÃO DOS LEITOS DE UTI SISTEMA ESTADUAL DE REGULAÇÃO EM 23  Setembro de 2020 (EXCETO LEITOS EXCLUSIVOS COVID)</t>
  </si>
  <si>
    <t>OCUPAÇÃO DOS LEITOS DE UTI SUS NO PARANÁ EM 24/09/2020 AS 12:00hs (não inclui leitos exclusivos covid)</t>
  </si>
  <si>
    <t>OCUPAÇÃO DOS LEITOS DE UTI SISTEMA ESTADUAL DE REGULAÇÃO EM 24  Setembro de 2020 (EXCETO LEITOS EXCLUSIVOS COVID)</t>
  </si>
  <si>
    <t>OCUPAÇÃO DOS LEITOS DE UTI SUS NO PARANÁ EM 25/09/2020 AS 12:00hs (não inclui leitos exclusivos covid)</t>
  </si>
  <si>
    <t>OCUPAÇÃO DOS LEITOS DE UTI SISTEMA ESTADUAL DE REGULAÇÃO EM 25  Setembro de 2020 (EXCETO LEITOS EXCLUSIVOS COVID)</t>
  </si>
  <si>
    <t>OCUPAÇÃO DOS LEITOS DE UTI SUS NO PARANÁ EM 26/09/2020 AS 12:00hs (não inclui leitos exclusivos covid)</t>
  </si>
  <si>
    <t>OCUPAÇÃO DOS LEITOS DE UTI SISTEMA ESTADUAL DE REGULAÇÃO EM 26  Setembro de 2020 (EXCETO LEITOS EXCLUSIVOS COVID)</t>
  </si>
  <si>
    <t>OCUPAÇÃO DOS LEITOS DE UTI SUS NO PARANÁ EM 27/09/2020 AS 12:00hs (não inclui leitos exclusivos covid)</t>
  </si>
  <si>
    <t>OCUPAÇÃO DOS LEITOS DE UTI SISTEMA ESTADUAL DE REGULAÇÃO EM 27  Setembro  de 2020 (EXCETO LEITOS EXCLUSIVOS COVID)</t>
  </si>
  <si>
    <t>OCUPAÇÃO DOS LEITOS DE UTI SUS NO PARANÁ EM 28/09/2020 AS 12:00hs (não inclui leitos exclusivos covid)</t>
  </si>
  <si>
    <t>OCUPAÇÃO DOS LEITOS DE UTI SISTEMA ESTADUAL DE REGULAÇÃO EM 28  Setembro de 2020 (EXCETO LEITOS EXCLUSIVOS COVID)</t>
  </si>
  <si>
    <t>OCUPAÇÃO DOS LEITOS DE UTI SUS NO PARANÁ EM 29/09/2020 AS 12:00hs (não inclui leitos exclusivos covid)</t>
  </si>
  <si>
    <t>OCUPAÇÃO DOS LEITOS DE UTI SISTEMA ESTADUAL DE REGULAÇÃO EM 29  Setembro de 2020 (EXCETO LEITOS EXCLUSIVOS COVID)</t>
  </si>
  <si>
    <t>OCUPAÇÃO DOS LEITOS DE UTI SUS NO PARANÁ EM 30/09/2020 AS 12:00hs (não inclui leitos exclusivos covid)</t>
  </si>
  <si>
    <t>OCUPAÇÃO DOS LEITOS DE UTI SISTEMA ESTADUAL DE REGULAÇÃO EM 30  Setembro de 2020 (EXCETO LEITOS EXCLUSIVOS 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</si>
</sst>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"/>
    <numFmt numFmtId="165" formatCode="d/mmm"/>
    <numFmt numFmtId="166" formatCode="#.00%"/>
  </numFmts>
  <fonts count="21">
    <font>
      <sz val="10"/>
      <name val="Arial"/>
      <family val="2"/>
      <charset val="1"/>
    </font>
    <font>
      <b/>
      <sz val="9"/>
      <name val="Calibri1"/>
      <charset val="1"/>
    </font>
    <font>
      <sz val="10"/>
      <name val="Calibri11"/>
      <family val="2"/>
      <charset val="1"/>
    </font>
    <font>
      <b/>
      <sz val="10"/>
      <name val="Arial1"/>
      <charset val="1"/>
    </font>
    <font>
      <b/>
      <sz val="8"/>
      <name val="Arial1"/>
      <charset val="1"/>
    </font>
    <font>
      <sz val="11"/>
      <name val="Arial"/>
      <family val="2"/>
      <charset val="1"/>
    </font>
    <font>
      <b/>
      <sz val="16"/>
      <name val="Calibri1"/>
      <charset val="1"/>
    </font>
    <font>
      <b/>
      <sz val="8"/>
      <name val="Calibri1"/>
      <charset val="1"/>
    </font>
    <font>
      <b/>
      <sz val="14"/>
      <name val="Arial1"/>
      <charset val="1"/>
    </font>
    <font>
      <b/>
      <sz val="10"/>
      <name val="Calibri1"/>
      <charset val="1"/>
    </font>
    <font>
      <b/>
      <sz val="16"/>
      <name val="Arial1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1"/>
      <charset val="1"/>
    </font>
    <font>
      <sz val="10"/>
      <name val="Calibri1"/>
      <charset val="1"/>
    </font>
    <font>
      <sz val="8"/>
      <name val="Calibri1"/>
      <charset val="1"/>
    </font>
    <font>
      <sz val="12"/>
      <name val="Calibri1"/>
      <charset val="1"/>
    </font>
    <font>
      <b/>
      <sz val="14"/>
      <name val="Calibri1"/>
      <charset val="1"/>
    </font>
    <font>
      <b/>
      <sz val="12"/>
      <name val="Calibri1"/>
      <charset val="1"/>
    </font>
    <font>
      <sz val="8"/>
      <name val="Arial"/>
      <family val="2"/>
      <charset val="1"/>
    </font>
    <font>
      <b/>
      <sz val="13"/>
      <name val="Calibri1"/>
      <charset val="1"/>
    </font>
  </fonts>
  <fills count="19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2CC"/>
        <bgColor rgb="FFFFFFCC"/>
      </patternFill>
    </fill>
    <fill>
      <patternFill patternType="solid">
        <fgColor rgb="FFFFE699"/>
        <bgColor rgb="FFFFF2CC"/>
      </patternFill>
    </fill>
    <fill>
      <patternFill patternType="solid">
        <fgColor rgb="FFBDD7EE"/>
        <bgColor rgb="FFCCCCCC"/>
      </patternFill>
    </fill>
    <fill>
      <patternFill patternType="solid">
        <fgColor rgb="FFCC99FF"/>
        <bgColor rgb="FFB3B3B3"/>
      </patternFill>
    </fill>
    <fill>
      <patternFill patternType="solid">
        <fgColor rgb="FFD0CECE"/>
        <bgColor rgb="FFCCCCCC"/>
      </patternFill>
    </fill>
    <fill>
      <patternFill patternType="solid">
        <fgColor rgb="FFFFFFCC"/>
        <bgColor rgb="FFFFF2CC"/>
      </patternFill>
    </fill>
    <fill>
      <patternFill patternType="solid">
        <fgColor rgb="FFFFCC99"/>
        <bgColor rgb="FFFFE699"/>
      </patternFill>
    </fill>
    <fill>
      <patternFill patternType="solid">
        <fgColor rgb="FF99CCFF"/>
        <bgColor rgb="FFBDD7EE"/>
      </patternFill>
    </fill>
    <fill>
      <patternFill patternType="solid">
        <fgColor rgb="FFDFCCE4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D0CECE"/>
      </patternFill>
    </fill>
    <fill>
      <patternFill patternType="solid">
        <fgColor rgb="FFFF6600"/>
        <bgColor rgb="FFFF420E"/>
      </patternFill>
    </fill>
    <fill>
      <patternFill patternType="solid">
        <fgColor rgb="FF33CCCC"/>
        <bgColor rgb="FF00CCFF"/>
      </patternFill>
    </fill>
    <fill>
      <patternFill patternType="solid">
        <fgColor rgb="FFAA55A1"/>
        <bgColor rgb="FF993366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2" fillId="0" borderId="0" applyBorder="0" applyProtection="0"/>
  </cellStyleXfs>
  <cellXfs count="174">
    <xf numFmtId="0" fontId="0" fillId="0" borderId="0" xfId="0"/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2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Font="1" applyBorder="1"/>
    <xf numFmtId="164" fontId="0" fillId="0" borderId="1" xfId="0" applyNumberFormat="1" applyBorder="1"/>
    <xf numFmtId="9" fontId="0" fillId="0" borderId="1" xfId="0" applyNumberFormat="1" applyBorder="1"/>
    <xf numFmtId="0" fontId="4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9" fontId="9" fillId="1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6" borderId="5" xfId="0" applyNumberFormat="1" applyFont="1" applyFill="1" applyBorder="1" applyAlignment="1">
      <alignment horizontal="center" vertical="center"/>
    </xf>
    <xf numFmtId="9" fontId="5" fillId="7" borderId="5" xfId="0" applyNumberFormat="1" applyFont="1" applyFill="1" applyBorder="1" applyAlignment="1">
      <alignment horizontal="center" vertical="center"/>
    </xf>
    <xf numFmtId="9" fontId="5" fillId="8" borderId="5" xfId="0" applyNumberFormat="1" applyFont="1" applyFill="1" applyBorder="1" applyAlignment="1">
      <alignment horizontal="center" vertical="center"/>
    </xf>
    <xf numFmtId="9" fontId="5" fillId="9" borderId="5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9" fontId="9" fillId="11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9" fontId="9" fillId="12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9" fontId="9" fillId="13" borderId="1" xfId="1" applyFont="1" applyFill="1" applyBorder="1" applyAlignment="1" applyProtection="1">
      <alignment horizontal="center" vertical="center"/>
    </xf>
    <xf numFmtId="9" fontId="5" fillId="5" borderId="5" xfId="1" applyFont="1" applyFill="1" applyBorder="1" applyAlignment="1" applyProtection="1">
      <alignment horizontal="center" vertical="center"/>
    </xf>
    <xf numFmtId="9" fontId="5" fillId="6" borderId="5" xfId="1" applyFont="1" applyFill="1" applyBorder="1" applyAlignment="1" applyProtection="1">
      <alignment horizontal="center" vertical="center"/>
    </xf>
    <xf numFmtId="9" fontId="5" fillId="7" borderId="5" xfId="1" applyFont="1" applyFill="1" applyBorder="1" applyAlignment="1" applyProtection="1">
      <alignment horizontal="center" vertical="center"/>
    </xf>
    <xf numFmtId="9" fontId="5" fillId="8" borderId="5" xfId="1" applyFont="1" applyFill="1" applyBorder="1" applyAlignment="1" applyProtection="1">
      <alignment horizontal="center" vertical="center"/>
    </xf>
    <xf numFmtId="9" fontId="5" fillId="9" borderId="5" xfId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9" fillId="4" borderId="1" xfId="1" applyFont="1" applyFill="1" applyBorder="1" applyAlignment="1" applyProtection="1">
      <alignment horizontal="center" vertical="center"/>
    </xf>
    <xf numFmtId="3" fontId="9" fillId="4" borderId="1" xfId="1" applyNumberFormat="1" applyFont="1" applyFill="1" applyBorder="1" applyAlignment="1" applyProtection="1">
      <alignment horizontal="center" vertical="center"/>
    </xf>
    <xf numFmtId="3" fontId="5" fillId="5" borderId="5" xfId="1" applyNumberFormat="1" applyFont="1" applyFill="1" applyBorder="1" applyAlignment="1" applyProtection="1">
      <alignment horizontal="center" vertical="center"/>
    </xf>
    <xf numFmtId="3" fontId="5" fillId="6" borderId="5" xfId="1" applyNumberFormat="1" applyFont="1" applyFill="1" applyBorder="1" applyAlignment="1" applyProtection="1">
      <alignment horizontal="center" vertical="center"/>
    </xf>
    <xf numFmtId="3" fontId="5" fillId="7" borderId="5" xfId="1" applyNumberFormat="1" applyFont="1" applyFill="1" applyBorder="1" applyAlignment="1" applyProtection="1">
      <alignment horizontal="center" vertical="center"/>
    </xf>
    <xf numFmtId="3" fontId="5" fillId="8" borderId="5" xfId="1" applyNumberFormat="1" applyFont="1" applyFill="1" applyBorder="1" applyAlignment="1" applyProtection="1">
      <alignment horizontal="center" vertical="center"/>
    </xf>
    <xf numFmtId="3" fontId="5" fillId="9" borderId="5" xfId="1" applyNumberFormat="1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5" borderId="5" xfId="0" applyFont="1" applyFill="1" applyBorder="1"/>
    <xf numFmtId="0" fontId="12" fillId="6" borderId="5" xfId="0" applyFont="1" applyFill="1" applyBorder="1"/>
    <xf numFmtId="0" fontId="12" fillId="7" borderId="5" xfId="0" applyFont="1" applyFill="1" applyBorder="1"/>
    <xf numFmtId="0" fontId="12" fillId="8" borderId="5" xfId="0" applyFont="1" applyFill="1" applyBorder="1"/>
    <xf numFmtId="0" fontId="12" fillId="9" borderId="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9" fontId="14" fillId="10" borderId="1" xfId="1" applyFont="1" applyFill="1" applyBorder="1" applyAlignment="1" applyProtection="1">
      <alignment horizontal="center" vertical="center"/>
    </xf>
    <xf numFmtId="0" fontId="14" fillId="10" borderId="1" xfId="1" applyNumberFormat="1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9" fontId="9" fillId="15" borderId="1" xfId="1" applyFont="1" applyFill="1" applyBorder="1" applyAlignment="1" applyProtection="1">
      <alignment horizontal="center" vertical="center"/>
    </xf>
    <xf numFmtId="0" fontId="3" fillId="3" borderId="0" xfId="0" applyFont="1" applyFill="1"/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9" fontId="14" fillId="11" borderId="1" xfId="1" applyFont="1" applyFill="1" applyBorder="1" applyAlignment="1" applyProtection="1">
      <alignment horizontal="center" vertical="center"/>
    </xf>
    <xf numFmtId="0" fontId="14" fillId="11" borderId="1" xfId="1" applyNumberFormat="1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9" fontId="14" fillId="12" borderId="1" xfId="1" applyFont="1" applyFill="1" applyBorder="1" applyAlignment="1" applyProtection="1">
      <alignment horizontal="center" vertical="center"/>
    </xf>
    <xf numFmtId="9" fontId="14" fillId="17" borderId="1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 applyProtection="1">
      <alignment horizontal="center" vertical="center"/>
    </xf>
    <xf numFmtId="0" fontId="14" fillId="4" borderId="1" xfId="1" applyNumberFormat="1" applyFont="1" applyFill="1" applyBorder="1" applyAlignment="1" applyProtection="1">
      <alignment horizontal="center" vertical="center"/>
    </xf>
    <xf numFmtId="9" fontId="14" fillId="18" borderId="1" xfId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9" fillId="15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9" fontId="16" fillId="0" borderId="0" xfId="1" applyFont="1" applyBorder="1" applyAlignment="1" applyProtection="1">
      <alignment horizontal="center" vertical="center"/>
    </xf>
    <xf numFmtId="9" fontId="16" fillId="3" borderId="0" xfId="1" applyFont="1" applyFill="1" applyBorder="1" applyAlignment="1" applyProtection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wrapText="1" shrinkToFit="1"/>
    </xf>
    <xf numFmtId="0" fontId="0" fillId="0" borderId="1" xfId="0" applyBorder="1"/>
    <xf numFmtId="166" fontId="0" fillId="0" borderId="1" xfId="0" applyNumberFormat="1" applyBorder="1"/>
    <xf numFmtId="166" fontId="12" fillId="0" borderId="1" xfId="0" applyNumberFormat="1" applyFont="1" applyBorder="1"/>
    <xf numFmtId="0" fontId="19" fillId="0" borderId="0" xfId="0" applyFont="1"/>
    <xf numFmtId="166" fontId="0" fillId="0" borderId="0" xfId="0" applyNumberFormat="1"/>
    <xf numFmtId="0" fontId="14" fillId="17" borderId="1" xfId="0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 applyProtection="1">
      <alignment horizontal="center" vertical="center"/>
    </xf>
    <xf numFmtId="0" fontId="14" fillId="18" borderId="1" xfId="0" applyFont="1" applyFill="1" applyBorder="1" applyAlignment="1" applyProtection="1">
      <alignment horizontal="center" vertical="center"/>
    </xf>
    <xf numFmtId="10" fontId="12" fillId="0" borderId="1" xfId="0" applyNumberFormat="1" applyFont="1" applyBorder="1"/>
    <xf numFmtId="0" fontId="4" fillId="4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9" fillId="4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textRotation="90"/>
    </xf>
    <xf numFmtId="0" fontId="3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9" fillId="2" borderId="1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9" fontId="18" fillId="3" borderId="1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420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3B3B3"/>
      <rgbColor rgb="FFAA55A1"/>
      <rgbColor rgb="FFFFFFCC"/>
      <rgbColor rgb="FFD0CECE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FCCE4"/>
      <rgbColor rgb="FFFFF2CC"/>
      <rgbColor rgb="FFFFE699"/>
      <rgbColor rgb="FF99CCFF"/>
      <rgbColor rgb="FFCCCC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300" b="0" strike="noStrike" spc="-1">
                <a:solidFill>
                  <a:srgbClr val="000000"/>
                </a:solidFill>
                <a:latin typeface="Arial"/>
              </a:rPr>
              <a:t>Ocupação UTI não COVID - Julho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18064760462002E-2"/>
          <c:y val="0.113213981244672"/>
          <c:w val="0.80446885059647799"/>
          <c:h val="0.807899971582836"/>
        </c:manualLayout>
      </c:layout>
      <c:lineChart>
        <c:grouping val="standard"/>
        <c:varyColors val="0"/>
        <c:ser>
          <c:idx val="0"/>
          <c:order val="0"/>
          <c:tx>
            <c:strRef>
              <c:f>Gráfico!$S$6</c:f>
              <c:strCache>
                <c:ptCount val="1"/>
                <c:pt idx="0">
                  <c:v>UTI adulto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Gráfico!$R$7:$R$37</c:f>
              <c:numCache>
                <c:formatCode>d/m/yy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Gráfico!$S$7:$S$37</c:f>
              <c:numCache>
                <c:formatCode>0%</c:formatCode>
                <c:ptCount val="31"/>
                <c:pt idx="0">
                  <c:v>0.76</c:v>
                </c:pt>
                <c:pt idx="1">
                  <c:v>0.76</c:v>
                </c:pt>
                <c:pt idx="2">
                  <c:v>0.77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0.76</c:v>
                </c:pt>
                <c:pt idx="8">
                  <c:v>0.76</c:v>
                </c:pt>
                <c:pt idx="9">
                  <c:v>0.79</c:v>
                </c:pt>
                <c:pt idx="10">
                  <c:v>0.77</c:v>
                </c:pt>
                <c:pt idx="11">
                  <c:v>0.76</c:v>
                </c:pt>
                <c:pt idx="12">
                  <c:v>0.75</c:v>
                </c:pt>
                <c:pt idx="13">
                  <c:v>0.76</c:v>
                </c:pt>
                <c:pt idx="14">
                  <c:v>0.76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0.78</c:v>
                </c:pt>
                <c:pt idx="20">
                  <c:v>0.75</c:v>
                </c:pt>
                <c:pt idx="21">
                  <c:v>0.77</c:v>
                </c:pt>
                <c:pt idx="22">
                  <c:v>0.71</c:v>
                </c:pt>
                <c:pt idx="23">
                  <c:v>0.78</c:v>
                </c:pt>
                <c:pt idx="24">
                  <c:v>0.79</c:v>
                </c:pt>
                <c:pt idx="25">
                  <c:v>0.8</c:v>
                </c:pt>
                <c:pt idx="26">
                  <c:v>0.79</c:v>
                </c:pt>
                <c:pt idx="27">
                  <c:v>0.76</c:v>
                </c:pt>
                <c:pt idx="28">
                  <c:v>0.76</c:v>
                </c:pt>
                <c:pt idx="29">
                  <c:v>0.78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Gráfico!$T$6</c:f>
              <c:strCache>
                <c:ptCount val="1"/>
                <c:pt idx="0">
                  <c:v>UTI pediat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Gráfico!$R$7:$R$37</c:f>
              <c:numCache>
                <c:formatCode>d/m/yy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Gráfico!$T$7:$T$37</c:f>
              <c:numCache>
                <c:formatCode>0%</c:formatCode>
                <c:ptCount val="31"/>
                <c:pt idx="0">
                  <c:v>0.39</c:v>
                </c:pt>
                <c:pt idx="1">
                  <c:v>0.35</c:v>
                </c:pt>
                <c:pt idx="2">
                  <c:v>0.36</c:v>
                </c:pt>
                <c:pt idx="3">
                  <c:v>0.36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0.31</c:v>
                </c:pt>
                <c:pt idx="8">
                  <c:v>0.36</c:v>
                </c:pt>
                <c:pt idx="9">
                  <c:v>0.33</c:v>
                </c:pt>
                <c:pt idx="10">
                  <c:v>0.34</c:v>
                </c:pt>
                <c:pt idx="11">
                  <c:v>0.34</c:v>
                </c:pt>
                <c:pt idx="12">
                  <c:v>0.34</c:v>
                </c:pt>
                <c:pt idx="13">
                  <c:v>0.34</c:v>
                </c:pt>
                <c:pt idx="14">
                  <c:v>0.37</c:v>
                </c:pt>
                <c:pt idx="15">
                  <c:v>0.38</c:v>
                </c:pt>
                <c:pt idx="16">
                  <c:v>0.37</c:v>
                </c:pt>
                <c:pt idx="17">
                  <c:v>0.37</c:v>
                </c:pt>
                <c:pt idx="18">
                  <c:v>0.38</c:v>
                </c:pt>
                <c:pt idx="19">
                  <c:v>0.45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0.36</c:v>
                </c:pt>
                <c:pt idx="24">
                  <c:v>0.34</c:v>
                </c:pt>
                <c:pt idx="25">
                  <c:v>0.36</c:v>
                </c:pt>
                <c:pt idx="26">
                  <c:v>0.39</c:v>
                </c:pt>
                <c:pt idx="27">
                  <c:v>0.35</c:v>
                </c:pt>
                <c:pt idx="28">
                  <c:v>0.34</c:v>
                </c:pt>
                <c:pt idx="29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Gráfico!$U$6</c:f>
              <c:strCache>
                <c:ptCount val="1"/>
                <c:pt idx="0">
                  <c:v>UTI total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Gráfico!$R$7:$R$37</c:f>
              <c:numCache>
                <c:formatCode>d/m/yy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Gráfico!$U$7:$U$37</c:f>
              <c:numCache>
                <c:formatCode>0%</c:formatCode>
                <c:ptCount val="31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</c:v>
                </c:pt>
                <c:pt idx="4">
                  <c:v>0.71</c:v>
                </c:pt>
                <c:pt idx="5">
                  <c:v>0.71</c:v>
                </c:pt>
                <c:pt idx="6">
                  <c:v>0.7</c:v>
                </c:pt>
                <c:pt idx="7">
                  <c:v>0.71</c:v>
                </c:pt>
                <c:pt idx="8">
                  <c:v>0.71</c:v>
                </c:pt>
                <c:pt idx="9">
                  <c:v>0.73</c:v>
                </c:pt>
                <c:pt idx="10">
                  <c:v>0.71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0.71</c:v>
                </c:pt>
                <c:pt idx="16">
                  <c:v>0.72</c:v>
                </c:pt>
                <c:pt idx="17">
                  <c:v>0.71</c:v>
                </c:pt>
                <c:pt idx="18">
                  <c:v>0.68</c:v>
                </c:pt>
                <c:pt idx="19">
                  <c:v>0.73</c:v>
                </c:pt>
                <c:pt idx="20">
                  <c:v>0.69</c:v>
                </c:pt>
                <c:pt idx="21">
                  <c:v>0.71</c:v>
                </c:pt>
                <c:pt idx="22">
                  <c:v>0.66</c:v>
                </c:pt>
                <c:pt idx="23">
                  <c:v>0.73</c:v>
                </c:pt>
                <c:pt idx="24">
                  <c:v>0.73</c:v>
                </c:pt>
                <c:pt idx="25">
                  <c:v>0.74</c:v>
                </c:pt>
                <c:pt idx="26">
                  <c:v>0.73</c:v>
                </c:pt>
                <c:pt idx="27">
                  <c:v>0.7</c:v>
                </c:pt>
                <c:pt idx="28">
                  <c:v>0.7</c:v>
                </c:pt>
                <c:pt idx="29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23425920"/>
        <c:axId val="123427456"/>
      </c:lineChart>
      <c:dateAx>
        <c:axId val="123425920"/>
        <c:scaling>
          <c:orientation val="minMax"/>
        </c:scaling>
        <c:delete val="0"/>
        <c:axPos val="b"/>
        <c:numFmt formatCode="d/m/yy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23427456"/>
        <c:crosses val="autoZero"/>
        <c:auto val="1"/>
        <c:lblOffset val="100"/>
        <c:baseTimeUnit val="days"/>
      </c:dateAx>
      <c:valAx>
        <c:axId val="1234274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234259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138600</xdr:colOff>
      <xdr:row>3</xdr:row>
      <xdr:rowOff>59040</xdr:rowOff>
    </xdr:from>
    <xdr:to>
      <xdr:col>36</xdr:col>
      <xdr:colOff>423720</xdr:colOff>
      <xdr:row>41</xdr:row>
      <xdr:rowOff>72000</xdr:rowOff>
    </xdr:to>
    <xdr:graphicFrame macro="">
      <xdr:nvGraphicFramePr>
        <xdr:cNvPr id="2" name="Ocupação UTI não COVID - Julho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showGridLines="0" topLeftCell="A10" zoomScaleNormal="100" workbookViewId="0">
      <selection activeCell="R37" sqref="R37"/>
    </sheetView>
  </sheetViews>
  <sheetFormatPr defaultRowHeight="12.75"/>
  <cols>
    <col min="1" max="1025" width="8.7109375" customWidth="1"/>
  </cols>
  <sheetData>
    <row r="1" spans="1:21" ht="13.35" customHeight="1">
      <c r="A1" s="14" t="str">
        <f>'01'!E111</f>
        <v>OCUPAÇÃO DOS LEITOS DE UTI SISTEMA ESTADUAL DE REGULAÇÃO EM 01 setembro de 2020 (EXCETO LEITOS EXCLUSIVOS COVID)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1" ht="12.75" customHeight="1">
      <c r="A2" s="14" t="str">
        <f>'01'!E112</f>
        <v>TIPO DE LEITO</v>
      </c>
      <c r="B2" s="14"/>
      <c r="C2" s="14"/>
      <c r="D2" s="14"/>
      <c r="E2" s="14" t="str">
        <f>'01'!I112</f>
        <v>EXISTENTES</v>
      </c>
      <c r="F2" s="14"/>
      <c r="G2" s="14"/>
      <c r="H2" s="13" t="str">
        <f>'01'!L112</f>
        <v>OCUPADOS</v>
      </c>
      <c r="I2" s="13"/>
      <c r="J2" s="13"/>
      <c r="K2" s="14" t="str">
        <f>'01'!O112</f>
        <v>DISPONÍVEIS</v>
      </c>
      <c r="L2" s="14"/>
      <c r="M2" s="14"/>
      <c r="N2" s="13" t="str">
        <f>'01'!R112</f>
        <v>TX de ocup.</v>
      </c>
      <c r="O2" s="13"/>
      <c r="P2" s="13"/>
    </row>
    <row r="3" spans="1:21" ht="13.35" customHeight="1">
      <c r="A3" s="14" t="str">
        <f>'01'!E113</f>
        <v>UTI ADULTO</v>
      </c>
      <c r="B3" s="14"/>
      <c r="C3" s="14"/>
      <c r="D3" s="14"/>
      <c r="E3" s="12">
        <f>'01'!I113</f>
        <v>1118</v>
      </c>
      <c r="F3" s="12"/>
      <c r="G3" s="12"/>
      <c r="H3" s="11">
        <f>'01'!L113</f>
        <v>855</v>
      </c>
      <c r="I3" s="11"/>
      <c r="J3" s="11"/>
      <c r="K3" s="11">
        <f>'01'!O113</f>
        <v>263</v>
      </c>
      <c r="L3" s="11"/>
      <c r="M3" s="11"/>
      <c r="N3" s="10">
        <f>'01'!R113</f>
        <v>0.76475849731663681</v>
      </c>
      <c r="O3" s="10"/>
      <c r="P3" s="10"/>
    </row>
    <row r="4" spans="1:21" ht="13.35" customHeight="1">
      <c r="A4" s="14" t="str">
        <f>'01'!E114</f>
        <v>UTI PEDIATRICA</v>
      </c>
      <c r="B4" s="14"/>
      <c r="C4" s="14"/>
      <c r="D4" s="14"/>
      <c r="E4" s="12">
        <f>'01'!I114</f>
        <v>181</v>
      </c>
      <c r="F4" s="12"/>
      <c r="G4" s="12"/>
      <c r="H4" s="11">
        <f>'01'!L114</f>
        <v>71</v>
      </c>
      <c r="I4" s="11"/>
      <c r="J4" s="11"/>
      <c r="K4" s="11">
        <f>'01'!O114</f>
        <v>110</v>
      </c>
      <c r="L4" s="11"/>
      <c r="M4" s="11"/>
      <c r="N4" s="10">
        <f>'01'!R114</f>
        <v>0.39226519337016574</v>
      </c>
      <c r="O4" s="10"/>
      <c r="P4" s="10"/>
    </row>
    <row r="5" spans="1:21" ht="12.75" customHeight="1">
      <c r="A5" s="14" t="str">
        <f>'01'!E115</f>
        <v>TOTAL UTI</v>
      </c>
      <c r="B5" s="14"/>
      <c r="C5" s="14"/>
      <c r="D5" s="14"/>
      <c r="E5" s="12">
        <f>'01'!I115</f>
        <v>1299</v>
      </c>
      <c r="F5" s="12"/>
      <c r="G5" s="12"/>
      <c r="H5" s="11">
        <f>'01'!L115</f>
        <v>926</v>
      </c>
      <c r="I5" s="11"/>
      <c r="J5" s="11"/>
      <c r="K5" s="11">
        <f>'01'!O115</f>
        <v>373</v>
      </c>
      <c r="L5" s="11"/>
      <c r="M5" s="11"/>
      <c r="N5" s="10">
        <f>'01'!R115</f>
        <v>0.71285604311008466</v>
      </c>
      <c r="O5" s="10"/>
      <c r="P5" s="10"/>
      <c r="R5" s="9" t="s">
        <v>0</v>
      </c>
      <c r="S5" s="9"/>
      <c r="T5" s="9"/>
      <c r="U5" s="9"/>
    </row>
    <row r="6" spans="1:2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5" t="s">
        <v>1</v>
      </c>
      <c r="S6" s="17" t="s">
        <v>2</v>
      </c>
      <c r="T6" s="17" t="s">
        <v>3</v>
      </c>
      <c r="U6" s="17" t="s">
        <v>4</v>
      </c>
    </row>
    <row r="7" spans="1:21">
      <c r="R7" s="18">
        <v>44075</v>
      </c>
      <c r="S7" s="19">
        <v>0.76</v>
      </c>
      <c r="T7" s="19">
        <v>0.39</v>
      </c>
      <c r="U7" s="19">
        <v>0.71</v>
      </c>
    </row>
    <row r="8" spans="1:21" ht="13.35" customHeight="1">
      <c r="A8" s="14" t="str">
        <f>'02 '!E111</f>
        <v>OCUPAÇÃO DOS LEITOS DE UTI SISTEMA ESTADUAL DE REGULAÇÃO EM 02 Setembro de 2020 (EXCETO LEITOS EXCLUSIVOS COVID)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18">
        <v>44076</v>
      </c>
      <c r="S8" s="19">
        <v>0.76</v>
      </c>
      <c r="T8" s="19">
        <v>0.35</v>
      </c>
      <c r="U8" s="19">
        <v>0.71</v>
      </c>
    </row>
    <row r="9" spans="1:21" ht="13.35" customHeight="1">
      <c r="A9" s="14" t="str">
        <f>'02 '!E112</f>
        <v>TIPO DE LEITO</v>
      </c>
      <c r="B9" s="14"/>
      <c r="C9" s="14"/>
      <c r="D9" s="14"/>
      <c r="E9" s="14" t="str">
        <f>'02 '!I112</f>
        <v>EXISTENTES</v>
      </c>
      <c r="F9" s="14"/>
      <c r="G9" s="14"/>
      <c r="H9" s="13" t="str">
        <f>'02 '!L112</f>
        <v>OCUPADOS</v>
      </c>
      <c r="I9" s="13"/>
      <c r="J9" s="13"/>
      <c r="K9" s="14" t="str">
        <f>'02 '!O112</f>
        <v>DISPONÍVEIS</v>
      </c>
      <c r="L9" s="14"/>
      <c r="M9" s="14"/>
      <c r="N9" s="13" t="str">
        <f>'02 '!R112</f>
        <v>TX de ocup.</v>
      </c>
      <c r="O9" s="13"/>
      <c r="P9" s="13"/>
      <c r="R9" s="18">
        <v>44077</v>
      </c>
      <c r="S9" s="19">
        <v>0.77</v>
      </c>
      <c r="T9" s="19">
        <v>0.36</v>
      </c>
      <c r="U9" s="19">
        <v>0.71</v>
      </c>
    </row>
    <row r="10" spans="1:21" ht="13.35" customHeight="1">
      <c r="A10" s="14" t="str">
        <f>'02 '!E113</f>
        <v>UTI ADULTO</v>
      </c>
      <c r="B10" s="14"/>
      <c r="C10" s="14"/>
      <c r="D10" s="14"/>
      <c r="E10" s="12">
        <f>'02 '!I113</f>
        <v>1118</v>
      </c>
      <c r="F10" s="12"/>
      <c r="G10" s="12"/>
      <c r="H10" s="11">
        <f>'02 '!L113</f>
        <v>855</v>
      </c>
      <c r="I10" s="11"/>
      <c r="J10" s="11"/>
      <c r="K10" s="11">
        <f>'02 '!O113</f>
        <v>263</v>
      </c>
      <c r="L10" s="11"/>
      <c r="M10" s="11"/>
      <c r="N10" s="10">
        <f>'02 '!R113</f>
        <v>0.76475849731663681</v>
      </c>
      <c r="O10" s="10"/>
      <c r="P10" s="10"/>
      <c r="R10" s="18">
        <v>44078</v>
      </c>
      <c r="S10" s="19">
        <v>0.75</v>
      </c>
      <c r="T10" s="19">
        <v>0.36</v>
      </c>
      <c r="U10" s="19">
        <v>0.7</v>
      </c>
    </row>
    <row r="11" spans="1:21" ht="13.35" customHeight="1">
      <c r="A11" s="14" t="str">
        <f>'02 '!E114</f>
        <v>UTI PEDIATRICA</v>
      </c>
      <c r="B11" s="14"/>
      <c r="C11" s="14"/>
      <c r="D11" s="14"/>
      <c r="E11" s="12">
        <f>'02 '!I114</f>
        <v>181</v>
      </c>
      <c r="F11" s="12"/>
      <c r="G11" s="12"/>
      <c r="H11" s="11">
        <f>'02 '!L114</f>
        <v>64</v>
      </c>
      <c r="I11" s="11"/>
      <c r="J11" s="11"/>
      <c r="K11" s="11">
        <f>'02 '!O114</f>
        <v>117</v>
      </c>
      <c r="L11" s="11"/>
      <c r="M11" s="11"/>
      <c r="N11" s="10">
        <f>'02 '!R114</f>
        <v>0.35359116022099446</v>
      </c>
      <c r="O11" s="10"/>
      <c r="P11" s="10"/>
      <c r="R11" s="18">
        <v>44079</v>
      </c>
      <c r="S11" s="19">
        <v>0.75</v>
      </c>
      <c r="T11" s="19">
        <v>0.4</v>
      </c>
      <c r="U11" s="19">
        <v>0.71</v>
      </c>
    </row>
    <row r="12" spans="1:21" ht="13.35" customHeight="1">
      <c r="A12" s="14" t="str">
        <f>'02 '!E115</f>
        <v>TOTAL UTI</v>
      </c>
      <c r="B12" s="14"/>
      <c r="C12" s="14"/>
      <c r="D12" s="14"/>
      <c r="E12" s="12">
        <f>'02 '!I115</f>
        <v>1299</v>
      </c>
      <c r="F12" s="12"/>
      <c r="G12" s="12"/>
      <c r="H12" s="11">
        <f>'02 '!L115</f>
        <v>919</v>
      </c>
      <c r="I12" s="11"/>
      <c r="J12" s="11"/>
      <c r="K12" s="11">
        <f>'02 '!O115</f>
        <v>380</v>
      </c>
      <c r="L12" s="11"/>
      <c r="M12" s="11"/>
      <c r="N12" s="10">
        <f>'02 '!R115</f>
        <v>0.70746728252501923</v>
      </c>
      <c r="O12" s="10"/>
      <c r="P12" s="10"/>
      <c r="R12" s="18">
        <v>44080</v>
      </c>
      <c r="S12" s="19">
        <v>0.75</v>
      </c>
      <c r="T12" s="19">
        <v>0.4</v>
      </c>
      <c r="U12" s="19">
        <v>0.71</v>
      </c>
    </row>
    <row r="13" spans="1:21">
      <c r="R13" s="18">
        <v>44081</v>
      </c>
      <c r="S13" s="19">
        <v>0.75</v>
      </c>
      <c r="T13" s="19">
        <v>0.4</v>
      </c>
      <c r="U13" s="19">
        <v>0.7</v>
      </c>
    </row>
    <row r="14" spans="1:21">
      <c r="R14" s="18">
        <v>44082</v>
      </c>
      <c r="S14" s="19">
        <v>0.76</v>
      </c>
      <c r="T14" s="19">
        <v>0.31</v>
      </c>
      <c r="U14" s="19">
        <v>0.71</v>
      </c>
    </row>
    <row r="15" spans="1:21" ht="13.35" customHeight="1">
      <c r="A15" s="14" t="str">
        <f>'03'!E111</f>
        <v>OCUPAÇÃO DOS LEITOS DE UTI SISTEMA ESTADUAL DE REGULAÇÃO EM 03  Setembro de 2020 (EXCETO LEITOS EXCLUSIVOS COVID)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8">
        <v>44083</v>
      </c>
      <c r="S15" s="19">
        <v>0.76</v>
      </c>
      <c r="T15" s="19">
        <v>0.36</v>
      </c>
      <c r="U15" s="19">
        <v>0.71</v>
      </c>
    </row>
    <row r="16" spans="1:21" ht="13.35" customHeight="1">
      <c r="A16" s="14" t="str">
        <f>'03'!E112</f>
        <v>TIPO DE LEITO</v>
      </c>
      <c r="B16" s="14"/>
      <c r="C16" s="14"/>
      <c r="D16" s="14"/>
      <c r="E16" s="14" t="str">
        <f>'03'!I112</f>
        <v>EXISTENTES</v>
      </c>
      <c r="F16" s="14"/>
      <c r="G16" s="14"/>
      <c r="H16" s="13" t="str">
        <f>'03'!L112</f>
        <v>OCUPADOS</v>
      </c>
      <c r="I16" s="13"/>
      <c r="J16" s="13"/>
      <c r="K16" s="14" t="str">
        <f>'03'!O112</f>
        <v>DISPONÍVEIS</v>
      </c>
      <c r="L16" s="14"/>
      <c r="M16" s="14"/>
      <c r="N16" s="13" t="str">
        <f>'03'!R112</f>
        <v>TX de ocup.</v>
      </c>
      <c r="O16" s="13"/>
      <c r="P16" s="13"/>
      <c r="R16" s="18">
        <v>44084</v>
      </c>
      <c r="S16" s="19">
        <v>0.79</v>
      </c>
      <c r="T16" s="19">
        <v>0.33</v>
      </c>
      <c r="U16" s="19">
        <v>0.73</v>
      </c>
    </row>
    <row r="17" spans="1:21" ht="13.35" customHeight="1">
      <c r="A17" s="14" t="str">
        <f>'03'!E113</f>
        <v>UTI ADULTO</v>
      </c>
      <c r="B17" s="14"/>
      <c r="C17" s="14"/>
      <c r="D17" s="14"/>
      <c r="E17" s="12">
        <f>'03'!I113</f>
        <v>1118</v>
      </c>
      <c r="F17" s="12"/>
      <c r="G17" s="12"/>
      <c r="H17" s="11">
        <f>'03'!L113</f>
        <v>858</v>
      </c>
      <c r="I17" s="11"/>
      <c r="J17" s="11"/>
      <c r="K17" s="11">
        <f>'03'!O113</f>
        <v>260</v>
      </c>
      <c r="L17" s="11"/>
      <c r="M17" s="11"/>
      <c r="N17" s="10">
        <f>'03'!R113</f>
        <v>0.76744186046511631</v>
      </c>
      <c r="O17" s="10"/>
      <c r="P17" s="10"/>
      <c r="R17" s="18">
        <v>44085</v>
      </c>
      <c r="S17" s="19">
        <v>0.77</v>
      </c>
      <c r="T17" s="19">
        <v>0.34</v>
      </c>
      <c r="U17" s="19">
        <v>0.71</v>
      </c>
    </row>
    <row r="18" spans="1:21" ht="13.35" customHeight="1">
      <c r="A18" s="14" t="str">
        <f>'03'!E114</f>
        <v>UTI PEDIATRICA</v>
      </c>
      <c r="B18" s="14"/>
      <c r="C18" s="14"/>
      <c r="D18" s="14"/>
      <c r="E18" s="12">
        <f>'03'!I114</f>
        <v>181</v>
      </c>
      <c r="F18" s="12"/>
      <c r="G18" s="12"/>
      <c r="H18" s="11">
        <f>'03'!L114</f>
        <v>66</v>
      </c>
      <c r="I18" s="11"/>
      <c r="J18" s="11"/>
      <c r="K18" s="11">
        <f>'03'!O114</f>
        <v>115</v>
      </c>
      <c r="L18" s="11"/>
      <c r="M18" s="11"/>
      <c r="N18" s="10">
        <f>'03'!R114</f>
        <v>0.36464088397790057</v>
      </c>
      <c r="O18" s="10"/>
      <c r="P18" s="10"/>
      <c r="R18" s="18">
        <v>44086</v>
      </c>
      <c r="S18" s="19">
        <v>0.76</v>
      </c>
      <c r="T18" s="19">
        <v>0.34</v>
      </c>
      <c r="U18" s="19">
        <v>0.7</v>
      </c>
    </row>
    <row r="19" spans="1:21" ht="13.35" customHeight="1">
      <c r="A19" s="14" t="str">
        <f>'03'!E115</f>
        <v>TOTAL UTI</v>
      </c>
      <c r="B19" s="14"/>
      <c r="C19" s="14"/>
      <c r="D19" s="14"/>
      <c r="E19" s="12">
        <f>'03'!I115</f>
        <v>1299</v>
      </c>
      <c r="F19" s="12"/>
      <c r="G19" s="12"/>
      <c r="H19" s="11">
        <f>'03'!L115</f>
        <v>924</v>
      </c>
      <c r="I19" s="11"/>
      <c r="J19" s="11"/>
      <c r="K19" s="11">
        <f>'03'!O115</f>
        <v>375</v>
      </c>
      <c r="L19" s="11"/>
      <c r="M19" s="11"/>
      <c r="N19" s="10">
        <f>'03'!R115</f>
        <v>0.71131639722863738</v>
      </c>
      <c r="O19" s="10"/>
      <c r="P19" s="10"/>
      <c r="R19" s="18">
        <v>44087</v>
      </c>
      <c r="S19" s="19">
        <v>0.75</v>
      </c>
      <c r="T19" s="19">
        <v>0.34</v>
      </c>
      <c r="U19" s="19">
        <v>0.7</v>
      </c>
    </row>
    <row r="20" spans="1:21">
      <c r="R20" s="18">
        <v>44088</v>
      </c>
      <c r="S20" s="19">
        <v>0.76</v>
      </c>
      <c r="T20" s="19">
        <v>0.34</v>
      </c>
      <c r="U20" s="19">
        <v>0.7</v>
      </c>
    </row>
    <row r="21" spans="1:21">
      <c r="R21" s="18">
        <v>44089</v>
      </c>
      <c r="S21" s="19">
        <v>0.76</v>
      </c>
      <c r="T21" s="19">
        <v>0.37</v>
      </c>
      <c r="U21" s="19">
        <v>0.7</v>
      </c>
    </row>
    <row r="22" spans="1:21" ht="13.35" customHeight="1">
      <c r="A22" s="14" t="str">
        <f>'04'!E111</f>
        <v>OCUPAÇÃO DOS LEITOS DE UTI SISTEMA ESTADUAL DE REGULAÇÃO EM 04  Setembro de 2020 (EXCETO LEITOS EXCLUSIVOS COVID)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R22" s="18">
        <v>44090</v>
      </c>
      <c r="S22" s="19">
        <v>0.77</v>
      </c>
      <c r="T22" s="19">
        <v>0.38</v>
      </c>
      <c r="U22" s="19">
        <v>0.71</v>
      </c>
    </row>
    <row r="23" spans="1:21" ht="13.35" customHeight="1">
      <c r="A23" s="14" t="str">
        <f>'04'!E112</f>
        <v>TIPO DE LEITO</v>
      </c>
      <c r="B23" s="14"/>
      <c r="C23" s="14"/>
      <c r="D23" s="14"/>
      <c r="E23" s="14" t="str">
        <f>'04'!I112</f>
        <v>EXISTENTES</v>
      </c>
      <c r="F23" s="14"/>
      <c r="G23" s="14"/>
      <c r="H23" s="13" t="str">
        <f>'04'!L112</f>
        <v>OCUPADOS</v>
      </c>
      <c r="I23" s="13"/>
      <c r="J23" s="13"/>
      <c r="K23" s="14" t="str">
        <f>'04'!O112</f>
        <v>DISPONÍVEIS</v>
      </c>
      <c r="L23" s="14"/>
      <c r="M23" s="14"/>
      <c r="N23" s="13" t="str">
        <f>'04'!R112</f>
        <v>TX de ocup.</v>
      </c>
      <c r="O23" s="13"/>
      <c r="P23" s="13"/>
      <c r="R23" s="18">
        <v>44091</v>
      </c>
      <c r="S23" s="19">
        <v>0.77</v>
      </c>
      <c r="T23" s="19">
        <v>0.37</v>
      </c>
      <c r="U23" s="19">
        <v>0.72</v>
      </c>
    </row>
    <row r="24" spans="1:21" ht="13.35" customHeight="1">
      <c r="A24" s="14" t="str">
        <f>'04'!E113</f>
        <v>UTI ADULTO</v>
      </c>
      <c r="B24" s="14"/>
      <c r="C24" s="14"/>
      <c r="D24" s="14"/>
      <c r="E24" s="12">
        <f>'04'!I113</f>
        <v>1118</v>
      </c>
      <c r="F24" s="12"/>
      <c r="G24" s="12"/>
      <c r="H24" s="11">
        <f>'04'!L113</f>
        <v>844</v>
      </c>
      <c r="I24" s="11"/>
      <c r="J24" s="11"/>
      <c r="K24" s="11">
        <f>'04'!O113</f>
        <v>274</v>
      </c>
      <c r="L24" s="11"/>
      <c r="M24" s="11"/>
      <c r="N24" s="10">
        <f>'04'!R113</f>
        <v>0.75491949910554557</v>
      </c>
      <c r="O24" s="10"/>
      <c r="P24" s="10"/>
      <c r="R24" s="18">
        <v>44092</v>
      </c>
      <c r="S24" s="19">
        <v>0.77</v>
      </c>
      <c r="T24" s="19">
        <v>0.37</v>
      </c>
      <c r="U24" s="19">
        <v>0.71</v>
      </c>
    </row>
    <row r="25" spans="1:21" ht="13.35" customHeight="1">
      <c r="A25" s="14" t="str">
        <f>'04'!E114</f>
        <v>UTI PEDIATRICA</v>
      </c>
      <c r="B25" s="14"/>
      <c r="C25" s="14"/>
      <c r="D25" s="14"/>
      <c r="E25" s="12">
        <f>'04'!I114</f>
        <v>181</v>
      </c>
      <c r="F25" s="12"/>
      <c r="G25" s="12"/>
      <c r="H25" s="11">
        <f>'04'!L114</f>
        <v>66</v>
      </c>
      <c r="I25" s="11"/>
      <c r="J25" s="11"/>
      <c r="K25" s="11">
        <f>'04'!O114</f>
        <v>115</v>
      </c>
      <c r="L25" s="11"/>
      <c r="M25" s="11"/>
      <c r="N25" s="10">
        <f>'04'!R114</f>
        <v>0.36464088397790057</v>
      </c>
      <c r="O25" s="10"/>
      <c r="P25" s="10"/>
      <c r="R25" s="18">
        <v>44093</v>
      </c>
      <c r="S25" s="19">
        <v>0.77</v>
      </c>
      <c r="T25" s="19">
        <v>0.38</v>
      </c>
      <c r="U25" s="19">
        <v>0.68</v>
      </c>
    </row>
    <row r="26" spans="1:21" ht="13.35" customHeight="1">
      <c r="A26" s="14" t="str">
        <f>'04'!E115</f>
        <v>TOTAL UTI</v>
      </c>
      <c r="B26" s="14"/>
      <c r="C26" s="14"/>
      <c r="D26" s="14"/>
      <c r="E26" s="12">
        <f>'04'!I115</f>
        <v>1299</v>
      </c>
      <c r="F26" s="12"/>
      <c r="G26" s="12"/>
      <c r="H26" s="11">
        <f>'04'!L115</f>
        <v>910</v>
      </c>
      <c r="I26" s="11"/>
      <c r="J26" s="11"/>
      <c r="K26" s="11">
        <f>'04'!O115</f>
        <v>389</v>
      </c>
      <c r="L26" s="11"/>
      <c r="M26" s="11"/>
      <c r="N26" s="10">
        <f>'04'!R115</f>
        <v>0.70053887605850651</v>
      </c>
      <c r="O26" s="10"/>
      <c r="P26" s="10"/>
      <c r="R26" s="18">
        <v>44094</v>
      </c>
      <c r="S26" s="19">
        <v>0.78</v>
      </c>
      <c r="T26" s="19">
        <v>0.45</v>
      </c>
      <c r="U26" s="19">
        <v>0.73</v>
      </c>
    </row>
    <row r="27" spans="1:21">
      <c r="R27" s="18">
        <v>44095</v>
      </c>
      <c r="S27" s="19">
        <v>0.75</v>
      </c>
      <c r="T27" s="19">
        <v>0.35</v>
      </c>
      <c r="U27" s="19">
        <v>0.69</v>
      </c>
    </row>
    <row r="28" spans="1:21">
      <c r="R28" s="18">
        <v>44096</v>
      </c>
      <c r="S28" s="19">
        <v>0.77</v>
      </c>
      <c r="T28" s="19">
        <v>0.35</v>
      </c>
      <c r="U28" s="19">
        <v>0.71</v>
      </c>
    </row>
    <row r="29" spans="1:21" ht="13.35" customHeight="1">
      <c r="A29" s="14" t="str">
        <f>'05'!E111</f>
        <v>OCUPAÇÃO DOS LEITOS DE UTI SISTEMA ESTADUAL DE REGULAÇÃO EM 05  Setembro de 2020 (EXCETO LEITOS EXCLUSIVOS COVID)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R29" s="18">
        <v>44097</v>
      </c>
      <c r="S29" s="19">
        <v>0.71</v>
      </c>
      <c r="T29" s="19">
        <v>0.35</v>
      </c>
      <c r="U29" s="19">
        <v>0.66</v>
      </c>
    </row>
    <row r="30" spans="1:21" ht="13.35" customHeight="1">
      <c r="A30" s="14" t="str">
        <f>'05'!E112</f>
        <v>TIPO DE LEITO</v>
      </c>
      <c r="B30" s="14"/>
      <c r="C30" s="14"/>
      <c r="D30" s="14"/>
      <c r="E30" s="14" t="str">
        <f>'05'!I112</f>
        <v>EXISTENTES</v>
      </c>
      <c r="F30" s="14"/>
      <c r="G30" s="14"/>
      <c r="H30" s="13" t="str">
        <f>'05'!L112</f>
        <v>OCUPADOS</v>
      </c>
      <c r="I30" s="13"/>
      <c r="J30" s="13"/>
      <c r="K30" s="14" t="str">
        <f>'05'!O112</f>
        <v>DISPONÍVEIS</v>
      </c>
      <c r="L30" s="14"/>
      <c r="M30" s="14"/>
      <c r="N30" s="13" t="str">
        <f>'05'!R112</f>
        <v>TX de ocup.</v>
      </c>
      <c r="O30" s="13"/>
      <c r="P30" s="13"/>
      <c r="R30" s="18">
        <v>44098</v>
      </c>
      <c r="S30" s="19">
        <v>0.78</v>
      </c>
      <c r="T30" s="19">
        <v>0.36</v>
      </c>
      <c r="U30" s="19">
        <v>0.73</v>
      </c>
    </row>
    <row r="31" spans="1:21" ht="13.35" customHeight="1">
      <c r="A31" s="14" t="str">
        <f>'05'!E113</f>
        <v>UTI ADULTO</v>
      </c>
      <c r="B31" s="14"/>
      <c r="C31" s="14"/>
      <c r="D31" s="14"/>
      <c r="E31" s="12">
        <f>'05'!I113</f>
        <v>1118</v>
      </c>
      <c r="F31" s="12"/>
      <c r="G31" s="12"/>
      <c r="H31" s="11">
        <f>'05'!L113</f>
        <v>844</v>
      </c>
      <c r="I31" s="11"/>
      <c r="J31" s="11"/>
      <c r="K31" s="11">
        <f>'05'!O113</f>
        <v>274</v>
      </c>
      <c r="L31" s="11"/>
      <c r="M31" s="11"/>
      <c r="N31" s="10">
        <f>'05'!R113</f>
        <v>0.75491949910554557</v>
      </c>
      <c r="O31" s="10"/>
      <c r="P31" s="10"/>
      <c r="R31" s="18">
        <v>44099</v>
      </c>
      <c r="S31" s="19">
        <v>0.79</v>
      </c>
      <c r="T31" s="19">
        <v>0.34</v>
      </c>
      <c r="U31" s="19">
        <v>0.73</v>
      </c>
    </row>
    <row r="32" spans="1:21" ht="13.35" customHeight="1">
      <c r="A32" s="14" t="str">
        <f>'05'!E114</f>
        <v>UTI PEDIATRICA</v>
      </c>
      <c r="B32" s="14"/>
      <c r="C32" s="14"/>
      <c r="D32" s="14"/>
      <c r="E32" s="12">
        <f>'05'!I114</f>
        <v>181</v>
      </c>
      <c r="F32" s="12"/>
      <c r="G32" s="12"/>
      <c r="H32" s="11">
        <f>'05'!L114</f>
        <v>72</v>
      </c>
      <c r="I32" s="11"/>
      <c r="J32" s="11"/>
      <c r="K32" s="11">
        <f>'05'!O114</f>
        <v>109</v>
      </c>
      <c r="L32" s="11"/>
      <c r="M32" s="11"/>
      <c r="N32" s="10">
        <f>'05'!R114</f>
        <v>0.39779005524861877</v>
      </c>
      <c r="O32" s="10"/>
      <c r="P32" s="10"/>
      <c r="R32" s="18">
        <v>44100</v>
      </c>
      <c r="S32" s="19">
        <v>0.8</v>
      </c>
      <c r="T32" s="19">
        <v>0.36</v>
      </c>
      <c r="U32" s="19">
        <v>0.74</v>
      </c>
    </row>
    <row r="33" spans="1:21" ht="13.35" customHeight="1">
      <c r="A33" s="14" t="str">
        <f>'05'!E115</f>
        <v>TOTAL UTI</v>
      </c>
      <c r="B33" s="14"/>
      <c r="C33" s="14"/>
      <c r="D33" s="14"/>
      <c r="E33" s="12">
        <f>'05'!I115</f>
        <v>1299</v>
      </c>
      <c r="F33" s="12"/>
      <c r="G33" s="12"/>
      <c r="H33" s="11">
        <f>'05'!L115</f>
        <v>916</v>
      </c>
      <c r="I33" s="11"/>
      <c r="J33" s="11"/>
      <c r="K33" s="11">
        <f>'05'!O115</f>
        <v>383</v>
      </c>
      <c r="L33" s="11"/>
      <c r="M33" s="11"/>
      <c r="N33" s="10">
        <f>'05'!R115</f>
        <v>0.70515781370284836</v>
      </c>
      <c r="O33" s="10"/>
      <c r="P33" s="10"/>
      <c r="R33" s="18">
        <v>44101</v>
      </c>
      <c r="S33" s="19">
        <v>0.79</v>
      </c>
      <c r="T33" s="19">
        <v>0.39</v>
      </c>
      <c r="U33" s="19">
        <v>0.73</v>
      </c>
    </row>
    <row r="34" spans="1:21">
      <c r="R34" s="18">
        <v>44102</v>
      </c>
      <c r="S34" s="19">
        <v>0.76</v>
      </c>
      <c r="T34" s="19">
        <v>0.35</v>
      </c>
      <c r="U34" s="19">
        <v>0.7</v>
      </c>
    </row>
    <row r="35" spans="1:21">
      <c r="R35" s="18">
        <v>44103</v>
      </c>
      <c r="S35" s="19">
        <v>0.76</v>
      </c>
      <c r="T35" s="19">
        <v>0.34</v>
      </c>
      <c r="U35" s="19">
        <v>0.7</v>
      </c>
    </row>
    <row r="36" spans="1:21" ht="13.35" customHeight="1">
      <c r="A36" s="14" t="str">
        <f>'06'!E111</f>
        <v>OCUPAÇÃO DOS LEITOS DE UTI SISTEMA ESTADUAL DE REGULAÇÃO EM 06  Setembro de 2020 (EXCETO LEITOS EXCLUSIVOS COVID)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R36" s="18">
        <v>44104</v>
      </c>
      <c r="S36" s="19">
        <v>0.78</v>
      </c>
      <c r="T36" s="19">
        <v>0.34</v>
      </c>
      <c r="U36" s="19">
        <v>0.72</v>
      </c>
    </row>
    <row r="37" spans="1:21" ht="12.75" customHeight="1">
      <c r="A37" s="14" t="str">
        <f>'06'!E112</f>
        <v>TIPO DE LEITO</v>
      </c>
      <c r="B37" s="14"/>
      <c r="C37" s="14"/>
      <c r="D37" s="14"/>
      <c r="E37" s="14" t="str">
        <f>'06'!I112</f>
        <v>EXISTENTES</v>
      </c>
      <c r="F37" s="14"/>
      <c r="G37" s="14"/>
      <c r="H37" s="13" t="str">
        <f>'06'!L112</f>
        <v>OCUPADOS</v>
      </c>
      <c r="I37" s="13"/>
      <c r="J37" s="13"/>
      <c r="K37" s="14" t="str">
        <f>'06'!O112</f>
        <v>DISPONÍVEIS</v>
      </c>
      <c r="L37" s="14"/>
      <c r="M37" s="14"/>
      <c r="N37" s="13" t="str">
        <f>'06'!R112</f>
        <v>TX de ocup.</v>
      </c>
      <c r="O37" s="13"/>
      <c r="P37" s="13"/>
      <c r="R37" s="18"/>
      <c r="S37" s="19"/>
      <c r="T37" s="19"/>
      <c r="U37" s="19"/>
    </row>
    <row r="38" spans="1:21" ht="12.75" customHeight="1">
      <c r="A38" s="14" t="str">
        <f>'06'!E113</f>
        <v>UTI ADULTO</v>
      </c>
      <c r="B38" s="14"/>
      <c r="C38" s="14"/>
      <c r="D38" s="14"/>
      <c r="E38" s="12">
        <f>'06'!I113</f>
        <v>1118</v>
      </c>
      <c r="F38" s="12"/>
      <c r="G38" s="12"/>
      <c r="H38" s="11">
        <f>'06'!L113</f>
        <v>838</v>
      </c>
      <c r="I38" s="11"/>
      <c r="J38" s="11"/>
      <c r="K38" s="11">
        <f>'06'!O113</f>
        <v>280</v>
      </c>
      <c r="L38" s="11"/>
      <c r="M38" s="11"/>
      <c r="N38" s="10">
        <f>'06'!R113</f>
        <v>0.74955277280858679</v>
      </c>
      <c r="O38" s="10"/>
      <c r="P38" s="10"/>
    </row>
    <row r="39" spans="1:21" ht="12.75" customHeight="1">
      <c r="A39" s="14" t="str">
        <f>'06'!E114</f>
        <v>UTI PEDIATRICA</v>
      </c>
      <c r="B39" s="14"/>
      <c r="C39" s="14"/>
      <c r="D39" s="14"/>
      <c r="E39" s="12">
        <f>'06'!I114</f>
        <v>181</v>
      </c>
      <c r="F39" s="12"/>
      <c r="G39" s="12"/>
      <c r="H39" s="11">
        <f>'06'!L114</f>
        <v>68</v>
      </c>
      <c r="I39" s="11"/>
      <c r="J39" s="11"/>
      <c r="K39" s="11">
        <f>'06'!O114</f>
        <v>113</v>
      </c>
      <c r="L39" s="11"/>
      <c r="M39" s="11"/>
      <c r="N39" s="10">
        <f>'06'!R114</f>
        <v>0.37569060773480661</v>
      </c>
      <c r="O39" s="10"/>
      <c r="P39" s="10"/>
    </row>
    <row r="40" spans="1:21" ht="12.75" customHeight="1">
      <c r="A40" s="14" t="str">
        <f>'06'!E115</f>
        <v>TOTAL UTI</v>
      </c>
      <c r="B40" s="14"/>
      <c r="C40" s="14"/>
      <c r="D40" s="14"/>
      <c r="E40" s="12">
        <f>'06'!I115</f>
        <v>1299</v>
      </c>
      <c r="F40" s="12"/>
      <c r="G40" s="12"/>
      <c r="H40" s="11">
        <f>'06'!L115</f>
        <v>906</v>
      </c>
      <c r="I40" s="11"/>
      <c r="J40" s="11"/>
      <c r="K40" s="11">
        <f>'06'!O115</f>
        <v>393</v>
      </c>
      <c r="L40" s="11"/>
      <c r="M40" s="11"/>
      <c r="N40" s="10">
        <f>'06'!R115</f>
        <v>0.69745958429561206</v>
      </c>
      <c r="O40" s="10"/>
      <c r="P40" s="10"/>
    </row>
    <row r="43" spans="1:21" ht="12.75" customHeight="1">
      <c r="A43" s="14" t="str">
        <f>'07'!E111</f>
        <v>OCUPAÇÃO DOS LEITOS DE UTI SISTEMA ESTADUAL DE REGULAÇÃO EM 07  Setembro de 2020 (EXCETO LEITOS EXCLUSIVOS COVID)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21" ht="12.75" customHeight="1">
      <c r="A44" s="14" t="str">
        <f>'07'!E112</f>
        <v>TIPO DE LEITO</v>
      </c>
      <c r="B44" s="14"/>
      <c r="C44" s="14"/>
      <c r="D44" s="14"/>
      <c r="E44" s="14" t="str">
        <f>'07'!I112</f>
        <v>EXISTENTES</v>
      </c>
      <c r="F44" s="14"/>
      <c r="G44" s="14"/>
      <c r="H44" s="13" t="str">
        <f>'07'!L112</f>
        <v>OCUPADOS</v>
      </c>
      <c r="I44" s="13"/>
      <c r="J44" s="13"/>
      <c r="K44" s="14" t="str">
        <f>'07'!O112</f>
        <v>DISPONÍVEIS</v>
      </c>
      <c r="L44" s="14"/>
      <c r="M44" s="14"/>
      <c r="N44" s="13" t="str">
        <f>'07'!R112</f>
        <v>TX de ocup.</v>
      </c>
      <c r="O44" s="13"/>
      <c r="P44" s="13"/>
    </row>
    <row r="45" spans="1:21" ht="12.75" customHeight="1">
      <c r="A45" s="14" t="str">
        <f>'07'!E113</f>
        <v>UTI ADULTO</v>
      </c>
      <c r="B45" s="14"/>
      <c r="C45" s="14"/>
      <c r="D45" s="14"/>
      <c r="E45" s="12">
        <f>'07'!I113</f>
        <v>1118</v>
      </c>
      <c r="F45" s="12"/>
      <c r="G45" s="12"/>
      <c r="H45" s="11">
        <f>'07'!L113</f>
        <v>842</v>
      </c>
      <c r="I45" s="11"/>
      <c r="J45" s="11"/>
      <c r="K45" s="11">
        <f>'07'!O113</f>
        <v>276</v>
      </c>
      <c r="L45" s="11"/>
      <c r="M45" s="11"/>
      <c r="N45" s="10">
        <f>'07'!R113</f>
        <v>0.75313059033989271</v>
      </c>
      <c r="O45" s="10"/>
      <c r="P45" s="10"/>
    </row>
    <row r="46" spans="1:21" ht="12.75" customHeight="1">
      <c r="A46" s="14" t="str">
        <f>'07'!E114</f>
        <v>UTI PEDIATRICA</v>
      </c>
      <c r="B46" s="14"/>
      <c r="C46" s="14"/>
      <c r="D46" s="14"/>
      <c r="E46" s="12">
        <f>'07'!I114</f>
        <v>181</v>
      </c>
      <c r="F46" s="12"/>
      <c r="G46" s="12"/>
      <c r="H46" s="11">
        <f>'07'!L114</f>
        <v>72</v>
      </c>
      <c r="I46" s="11"/>
      <c r="J46" s="11"/>
      <c r="K46" s="11">
        <f>'07'!O114</f>
        <v>109</v>
      </c>
      <c r="L46" s="11"/>
      <c r="M46" s="11"/>
      <c r="N46" s="10">
        <f>'07'!R114</f>
        <v>0.39779005524861877</v>
      </c>
      <c r="O46" s="10"/>
      <c r="P46" s="10"/>
    </row>
    <row r="47" spans="1:21" ht="12.75" customHeight="1">
      <c r="A47" s="14" t="str">
        <f>'07'!E115</f>
        <v>TOTAL UTI</v>
      </c>
      <c r="B47" s="14"/>
      <c r="C47" s="14"/>
      <c r="D47" s="14"/>
      <c r="E47" s="12">
        <f>'07'!I115</f>
        <v>1299</v>
      </c>
      <c r="F47" s="12"/>
      <c r="G47" s="12"/>
      <c r="H47" s="11">
        <f>'07'!L115</f>
        <v>914</v>
      </c>
      <c r="I47" s="11"/>
      <c r="J47" s="11"/>
      <c r="K47" s="11">
        <f>'07'!O115</f>
        <v>385</v>
      </c>
      <c r="L47" s="11"/>
      <c r="M47" s="11"/>
      <c r="N47" s="10">
        <f>'07'!R115</f>
        <v>0.70361816782140107</v>
      </c>
      <c r="O47" s="10"/>
      <c r="P47" s="10"/>
    </row>
    <row r="50" spans="1:16" ht="12.75" customHeight="1">
      <c r="A50" s="14" t="str">
        <f>'08'!E111</f>
        <v>OCUPAÇÃO DOS LEITOS DE UTI SISTEMA ESTADUAL DE REGULAÇÃO EM 08  Setembro de 2020 (EXCETO LEITOS EXCLUSIVOS COVID)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 customHeight="1">
      <c r="A51" s="14" t="str">
        <f>'08'!E112</f>
        <v>TIPO DE LEITO</v>
      </c>
      <c r="B51" s="14"/>
      <c r="C51" s="14"/>
      <c r="D51" s="14"/>
      <c r="E51" s="14" t="str">
        <f>'08'!I112</f>
        <v>EXISTENTES</v>
      </c>
      <c r="F51" s="14"/>
      <c r="G51" s="14"/>
      <c r="H51" s="13" t="str">
        <f>'08'!L112</f>
        <v>OCUPADOS</v>
      </c>
      <c r="I51" s="13"/>
      <c r="J51" s="13"/>
      <c r="K51" s="14" t="str">
        <f>'08'!O112</f>
        <v>DISPONÍVEIS</v>
      </c>
      <c r="L51" s="14"/>
      <c r="M51" s="14"/>
      <c r="N51" s="13" t="str">
        <f>'08'!R112</f>
        <v>TX de ocup.</v>
      </c>
      <c r="O51" s="13"/>
      <c r="P51" s="13"/>
    </row>
    <row r="52" spans="1:16" ht="12.75" customHeight="1">
      <c r="A52" s="14" t="str">
        <f>'08'!E113</f>
        <v>UTI ADULTO</v>
      </c>
      <c r="B52" s="14"/>
      <c r="C52" s="14"/>
      <c r="D52" s="14"/>
      <c r="E52" s="12">
        <f>'08'!I113</f>
        <v>1118</v>
      </c>
      <c r="F52" s="12"/>
      <c r="G52" s="12"/>
      <c r="H52" s="11">
        <f>'08'!L113</f>
        <v>846</v>
      </c>
      <c r="I52" s="11"/>
      <c r="J52" s="11"/>
      <c r="K52" s="11">
        <f>'08'!O113</f>
        <v>272</v>
      </c>
      <c r="L52" s="11"/>
      <c r="M52" s="11"/>
      <c r="N52" s="10">
        <f>'08'!R113</f>
        <v>0.75670840787119853</v>
      </c>
      <c r="O52" s="10"/>
      <c r="P52" s="10"/>
    </row>
    <row r="53" spans="1:16" ht="12.75" customHeight="1">
      <c r="A53" s="14" t="str">
        <f>'08'!E114</f>
        <v>UTI PEDIATRICA</v>
      </c>
      <c r="B53" s="14"/>
      <c r="C53" s="14"/>
      <c r="D53" s="14"/>
      <c r="E53" s="12">
        <f>'08'!I114</f>
        <v>181</v>
      </c>
      <c r="F53" s="12"/>
      <c r="G53" s="12"/>
      <c r="H53" s="11">
        <f>'08'!L114</f>
        <v>71</v>
      </c>
      <c r="I53" s="11"/>
      <c r="J53" s="11"/>
      <c r="K53" s="11">
        <f>'08'!O114</f>
        <v>110</v>
      </c>
      <c r="L53" s="11"/>
      <c r="M53" s="11"/>
      <c r="N53" s="10">
        <f>'08'!R114</f>
        <v>0.39226519337016574</v>
      </c>
      <c r="O53" s="10"/>
      <c r="P53" s="10"/>
    </row>
    <row r="54" spans="1:16" ht="12.75" customHeight="1">
      <c r="A54" s="14" t="str">
        <f>'08'!E115</f>
        <v>TOTAL UTI</v>
      </c>
      <c r="B54" s="14"/>
      <c r="C54" s="14"/>
      <c r="D54" s="14"/>
      <c r="E54" s="12">
        <f>'08'!I115</f>
        <v>1299</v>
      </c>
      <c r="F54" s="12"/>
      <c r="G54" s="12"/>
      <c r="H54" s="11">
        <f>'08'!L115</f>
        <v>917</v>
      </c>
      <c r="I54" s="11"/>
      <c r="J54" s="11"/>
      <c r="K54" s="11">
        <f>'08'!O115</f>
        <v>382</v>
      </c>
      <c r="L54" s="11"/>
      <c r="M54" s="11"/>
      <c r="N54" s="10">
        <f>'08'!R115</f>
        <v>0.70592763664357194</v>
      </c>
      <c r="O54" s="10"/>
      <c r="P54" s="10"/>
    </row>
    <row r="57" spans="1:16" ht="12.75" customHeight="1">
      <c r="A57" s="14" t="str">
        <f>'09'!E111</f>
        <v>OCUPAÇÃO DOS LEITOS DE UTI SISTEMA ESTADUAL DE REGULAÇÃO EM 09  Setembroo de 2020 (EXCETO LEITOS EXCLUSIVOS COVID)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 customHeight="1">
      <c r="A58" s="14" t="str">
        <f>'09'!E112</f>
        <v>TIPO DE LEITO</v>
      </c>
      <c r="B58" s="14"/>
      <c r="C58" s="14"/>
      <c r="D58" s="14"/>
      <c r="E58" s="14" t="str">
        <f>'09'!I112</f>
        <v>EXISTENTES</v>
      </c>
      <c r="F58" s="14"/>
      <c r="G58" s="14"/>
      <c r="H58" s="13" t="str">
        <f>'09'!L112</f>
        <v>OCUPADOS</v>
      </c>
      <c r="I58" s="13"/>
      <c r="J58" s="13"/>
      <c r="K58" s="14" t="str">
        <f>'09'!O112</f>
        <v>DISPONÍVEIS</v>
      </c>
      <c r="L58" s="14"/>
      <c r="M58" s="14"/>
      <c r="N58" s="13" t="str">
        <f>'09'!R112</f>
        <v>TX de ocup.</v>
      </c>
      <c r="O58" s="13"/>
      <c r="P58" s="13"/>
    </row>
    <row r="59" spans="1:16" ht="12.75" customHeight="1">
      <c r="A59" s="14" t="str">
        <f>'09'!E113</f>
        <v>UTI ADULTO</v>
      </c>
      <c r="B59" s="14"/>
      <c r="C59" s="14"/>
      <c r="D59" s="14"/>
      <c r="E59" s="12">
        <f>'09'!I113</f>
        <v>1118</v>
      </c>
      <c r="F59" s="12"/>
      <c r="G59" s="12"/>
      <c r="H59" s="11">
        <f>'09'!L113</f>
        <v>853</v>
      </c>
      <c r="I59" s="11"/>
      <c r="J59" s="11"/>
      <c r="K59" s="11">
        <f>'09'!O113</f>
        <v>265</v>
      </c>
      <c r="L59" s="11"/>
      <c r="M59" s="11"/>
      <c r="N59" s="10">
        <f>'09'!R113</f>
        <v>0.76296958855098385</v>
      </c>
      <c r="O59" s="10"/>
      <c r="P59" s="10"/>
    </row>
    <row r="60" spans="1:16" ht="12.75" customHeight="1">
      <c r="A60" s="14" t="str">
        <f>'09'!E114</f>
        <v>UTI PEDIATRICA</v>
      </c>
      <c r="B60" s="14"/>
      <c r="C60" s="14"/>
      <c r="D60" s="14"/>
      <c r="E60" s="12">
        <f>'09'!I114</f>
        <v>181</v>
      </c>
      <c r="F60" s="12"/>
      <c r="G60" s="12"/>
      <c r="H60" s="11">
        <f>'09'!L114</f>
        <v>66</v>
      </c>
      <c r="I60" s="11"/>
      <c r="J60" s="11"/>
      <c r="K60" s="11">
        <f>'09'!O114</f>
        <v>115</v>
      </c>
      <c r="L60" s="11"/>
      <c r="M60" s="11"/>
      <c r="N60" s="10">
        <f>'09'!R114</f>
        <v>0.36464088397790057</v>
      </c>
      <c r="O60" s="10"/>
      <c r="P60" s="10"/>
    </row>
    <row r="61" spans="1:16" ht="12.75" customHeight="1">
      <c r="A61" s="14" t="str">
        <f>'09'!E115</f>
        <v>TOTAL UTI</v>
      </c>
      <c r="B61" s="14"/>
      <c r="C61" s="14"/>
      <c r="D61" s="14"/>
      <c r="E61" s="12">
        <f>'09'!I115</f>
        <v>1299</v>
      </c>
      <c r="F61" s="12"/>
      <c r="G61" s="12"/>
      <c r="H61" s="11">
        <f>'09'!L115</f>
        <v>919</v>
      </c>
      <c r="I61" s="11"/>
      <c r="J61" s="11"/>
      <c r="K61" s="11">
        <f>'09'!O115</f>
        <v>380</v>
      </c>
      <c r="L61" s="11"/>
      <c r="M61" s="11"/>
      <c r="N61" s="10">
        <f>'09'!R115</f>
        <v>0.70746728252501923</v>
      </c>
      <c r="O61" s="10"/>
      <c r="P61" s="10"/>
    </row>
    <row r="64" spans="1:16">
      <c r="A64" s="14" t="str">
        <f>'10'!E111</f>
        <v>OCUPAÇÃO DOS LEITOS DE UTI SISTEMA ESTADUAL DE REGULAÇÃO EM 10  Setembro de 2020 (EXCETO LEITOS EXCLUSIVOS COVID)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 t="str">
        <f>'10'!E112</f>
        <v>TIPO DE LEITO</v>
      </c>
      <c r="B65" s="14"/>
      <c r="C65" s="14"/>
      <c r="D65" s="14"/>
      <c r="E65" s="14" t="str">
        <f>'10'!I112</f>
        <v>EXISTENTES</v>
      </c>
      <c r="F65" s="14"/>
      <c r="G65" s="14"/>
      <c r="H65" s="13" t="str">
        <f>'10'!L112</f>
        <v>OCUPADOS</v>
      </c>
      <c r="I65" s="13"/>
      <c r="J65" s="13"/>
      <c r="K65" s="14" t="str">
        <f>'10'!O112</f>
        <v>DISPONÍVEIS</v>
      </c>
      <c r="L65" s="14"/>
      <c r="M65" s="14"/>
      <c r="N65" s="13" t="str">
        <f>'10'!R112</f>
        <v>TX de ocup.</v>
      </c>
      <c r="O65" s="13"/>
      <c r="P65" s="13"/>
    </row>
    <row r="66" spans="1:16">
      <c r="A66" s="14" t="str">
        <f>'10'!E113</f>
        <v>UTI ADULTO</v>
      </c>
      <c r="B66" s="14"/>
      <c r="C66" s="14"/>
      <c r="D66" s="14"/>
      <c r="E66" s="12">
        <f>'10'!I113</f>
        <v>1118</v>
      </c>
      <c r="F66" s="12"/>
      <c r="G66" s="12"/>
      <c r="H66" s="11">
        <f>'10'!L113</f>
        <v>887</v>
      </c>
      <c r="I66" s="11"/>
      <c r="J66" s="11"/>
      <c r="K66" s="11">
        <f>'10'!O113</f>
        <v>231</v>
      </c>
      <c r="L66" s="11"/>
      <c r="M66" s="11"/>
      <c r="N66" s="10">
        <f>'10'!R113</f>
        <v>0.79338103756708411</v>
      </c>
      <c r="O66" s="10"/>
      <c r="P66" s="10"/>
    </row>
    <row r="67" spans="1:16">
      <c r="A67" s="14" t="str">
        <f>'10'!E114</f>
        <v>UTI PEDIATRICA</v>
      </c>
      <c r="B67" s="14"/>
      <c r="C67" s="14"/>
      <c r="D67" s="14"/>
      <c r="E67" s="12">
        <f>'10'!I114</f>
        <v>181</v>
      </c>
      <c r="F67" s="12"/>
      <c r="G67" s="12"/>
      <c r="H67" s="11">
        <f>'10'!L114</f>
        <v>59</v>
      </c>
      <c r="I67" s="11"/>
      <c r="J67" s="11"/>
      <c r="K67" s="11">
        <f>'10'!O114</f>
        <v>122</v>
      </c>
      <c r="L67" s="11"/>
      <c r="M67" s="11"/>
      <c r="N67" s="10">
        <f>'10'!R114</f>
        <v>0.32596685082872928</v>
      </c>
      <c r="O67" s="10"/>
      <c r="P67" s="10"/>
    </row>
    <row r="68" spans="1:16">
      <c r="A68" s="14" t="str">
        <f>'10'!E115</f>
        <v>TOTAL UTI</v>
      </c>
      <c r="B68" s="14"/>
      <c r="C68" s="14"/>
      <c r="D68" s="14"/>
      <c r="E68" s="12">
        <f>'10'!I115</f>
        <v>1299</v>
      </c>
      <c r="F68" s="12"/>
      <c r="G68" s="12"/>
      <c r="H68" s="11">
        <f>'10'!L115</f>
        <v>946</v>
      </c>
      <c r="I68" s="11"/>
      <c r="J68" s="11"/>
      <c r="K68" s="11">
        <f>'10'!O115</f>
        <v>353</v>
      </c>
      <c r="L68" s="11"/>
      <c r="M68" s="11"/>
      <c r="N68" s="10">
        <f>'10'!R115</f>
        <v>0.72825250192455737</v>
      </c>
      <c r="O68" s="10"/>
      <c r="P68" s="10"/>
    </row>
    <row r="71" spans="1:16" ht="18" customHeight="1">
      <c r="A71" s="14" t="str">
        <f>'11'!E111</f>
        <v>OCUPAÇÃO DOS LEITOS DE UTI SISTEMA ESTADUAL DE REGULAÇÃO EM 11  Setembro de 2020 (EXCETO LEITOS EXCLUSIVOS COVID)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 t="str">
        <f>'11'!E112</f>
        <v>TIPO DE LEITO</v>
      </c>
      <c r="B72" s="14"/>
      <c r="C72" s="14"/>
      <c r="D72" s="14"/>
      <c r="E72" s="14" t="str">
        <f>'11'!I112</f>
        <v>EXISTENTES</v>
      </c>
      <c r="F72" s="14"/>
      <c r="G72" s="14"/>
      <c r="H72" s="13" t="str">
        <f>'11'!L112</f>
        <v>OCUPADOS</v>
      </c>
      <c r="I72" s="13"/>
      <c r="J72" s="13"/>
      <c r="K72" s="14" t="str">
        <f>'11'!O112</f>
        <v>DISPONÍVEIS</v>
      </c>
      <c r="L72" s="14"/>
      <c r="M72" s="14"/>
      <c r="N72" s="13" t="str">
        <f>'11'!R112</f>
        <v>TX de ocup.</v>
      </c>
      <c r="O72" s="13"/>
      <c r="P72" s="13"/>
    </row>
    <row r="73" spans="1:16">
      <c r="A73" s="14" t="str">
        <f>'11'!E113</f>
        <v>UTI ADULTO</v>
      </c>
      <c r="B73" s="14"/>
      <c r="C73" s="14"/>
      <c r="D73" s="14"/>
      <c r="E73" s="12">
        <f>'11'!I113</f>
        <v>1118</v>
      </c>
      <c r="F73" s="12"/>
      <c r="G73" s="12"/>
      <c r="H73" s="11">
        <f>'11'!L113</f>
        <v>862</v>
      </c>
      <c r="I73" s="11"/>
      <c r="J73" s="11"/>
      <c r="K73" s="11">
        <f>'11'!O113</f>
        <v>256</v>
      </c>
      <c r="L73" s="11"/>
      <c r="M73" s="11"/>
      <c r="N73" s="10">
        <f>'11'!R113</f>
        <v>0.77101967799642224</v>
      </c>
      <c r="O73" s="10"/>
      <c r="P73" s="10"/>
    </row>
    <row r="74" spans="1:16">
      <c r="A74" s="14" t="str">
        <f>'11'!E114</f>
        <v>UTI PEDIATRICA</v>
      </c>
      <c r="B74" s="14"/>
      <c r="C74" s="14"/>
      <c r="D74" s="14"/>
      <c r="E74" s="12">
        <f>'11'!I114</f>
        <v>181</v>
      </c>
      <c r="F74" s="12"/>
      <c r="G74" s="12"/>
      <c r="H74" s="11">
        <f>'11'!L114</f>
        <v>61</v>
      </c>
      <c r="I74" s="11"/>
      <c r="J74" s="11"/>
      <c r="K74" s="11">
        <f>'11'!O114</f>
        <v>120</v>
      </c>
      <c r="L74" s="11"/>
      <c r="M74" s="11"/>
      <c r="N74" s="10">
        <f>'11'!R114</f>
        <v>0.33701657458563539</v>
      </c>
      <c r="O74" s="10"/>
      <c r="P74" s="10"/>
    </row>
    <row r="75" spans="1:16">
      <c r="A75" s="14" t="str">
        <f>'11'!E115</f>
        <v>TOTAL UTI</v>
      </c>
      <c r="B75" s="14"/>
      <c r="C75" s="14"/>
      <c r="D75" s="14"/>
      <c r="E75" s="12">
        <f>'11'!I115</f>
        <v>1299</v>
      </c>
      <c r="F75" s="12"/>
      <c r="G75" s="12"/>
      <c r="H75" s="11">
        <f>'11'!L115</f>
        <v>923</v>
      </c>
      <c r="I75" s="11"/>
      <c r="J75" s="11"/>
      <c r="K75" s="11">
        <f>'11'!O115</f>
        <v>376</v>
      </c>
      <c r="L75" s="11"/>
      <c r="M75" s="11"/>
      <c r="N75" s="10">
        <f>'11'!R115</f>
        <v>0.71054657428791379</v>
      </c>
      <c r="O75" s="10"/>
      <c r="P75" s="10"/>
    </row>
    <row r="78" spans="1:16" ht="18" customHeight="1">
      <c r="A78" s="14" t="str">
        <f>'12'!E111</f>
        <v>OCUPAÇÃO DOS LEITOS DE UTI SISTEMA ESTADUAL DE REGULAÇÃO EM 12  Setembro de 2020 (EXCETO LEITOS EXCLUSIVOS COVID)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 t="str">
        <f>'12'!E112</f>
        <v>TIPO DE LEITO</v>
      </c>
      <c r="B79" s="14"/>
      <c r="C79" s="14"/>
      <c r="D79" s="14"/>
      <c r="E79" s="14" t="str">
        <f>'12'!I112</f>
        <v>EXISTENTES</v>
      </c>
      <c r="F79" s="14"/>
      <c r="G79" s="14"/>
      <c r="H79" s="13" t="str">
        <f>'12'!L112</f>
        <v>OCUPADOS</v>
      </c>
      <c r="I79" s="13"/>
      <c r="J79" s="13"/>
      <c r="K79" s="14" t="str">
        <f>'12'!O112</f>
        <v>DISPONÍVEIS</v>
      </c>
      <c r="L79" s="14"/>
      <c r="M79" s="14"/>
      <c r="N79" s="13" t="str">
        <f>'12'!R112</f>
        <v>TX de ocup.</v>
      </c>
      <c r="O79" s="13"/>
      <c r="P79" s="13"/>
    </row>
    <row r="80" spans="1:16">
      <c r="A80" s="14" t="str">
        <f>'12'!E113</f>
        <v>UTI ADULTO</v>
      </c>
      <c r="B80" s="14"/>
      <c r="C80" s="14"/>
      <c r="D80" s="14"/>
      <c r="E80" s="12">
        <f>'12'!I113</f>
        <v>1118</v>
      </c>
      <c r="F80" s="12"/>
      <c r="G80" s="12"/>
      <c r="H80" s="11">
        <f>'12'!L113</f>
        <v>853</v>
      </c>
      <c r="I80" s="11"/>
      <c r="J80" s="11"/>
      <c r="K80" s="11">
        <f>'12'!O113</f>
        <v>265</v>
      </c>
      <c r="L80" s="11"/>
      <c r="M80" s="11"/>
      <c r="N80" s="10">
        <f>'12'!R113</f>
        <v>0.76296958855098385</v>
      </c>
      <c r="O80" s="10"/>
      <c r="P80" s="10"/>
    </row>
    <row r="81" spans="1:16">
      <c r="A81" s="14" t="str">
        <f>'12'!E114</f>
        <v>UTI PEDIATRICA</v>
      </c>
      <c r="B81" s="14"/>
      <c r="C81" s="14"/>
      <c r="D81" s="14"/>
      <c r="E81" s="12">
        <f>'12'!I114</f>
        <v>181</v>
      </c>
      <c r="F81" s="12"/>
      <c r="G81" s="12"/>
      <c r="H81" s="11">
        <f>'12'!L114</f>
        <v>62</v>
      </c>
      <c r="I81" s="11"/>
      <c r="J81" s="11"/>
      <c r="K81" s="11">
        <f>'12'!O114</f>
        <v>119</v>
      </c>
      <c r="L81" s="11"/>
      <c r="M81" s="11"/>
      <c r="N81" s="10">
        <f>'12'!R114</f>
        <v>0.34254143646408841</v>
      </c>
      <c r="O81" s="10"/>
      <c r="P81" s="10"/>
    </row>
    <row r="82" spans="1:16">
      <c r="A82" s="14" t="str">
        <f>'12'!E115</f>
        <v>TOTAL UTI</v>
      </c>
      <c r="B82" s="14"/>
      <c r="C82" s="14"/>
      <c r="D82" s="14"/>
      <c r="E82" s="12">
        <f>'12'!I115</f>
        <v>1299</v>
      </c>
      <c r="F82" s="12"/>
      <c r="G82" s="12"/>
      <c r="H82" s="11">
        <f>'12'!L115</f>
        <v>915</v>
      </c>
      <c r="I82" s="11"/>
      <c r="J82" s="11"/>
      <c r="K82" s="11">
        <f>'12'!O115</f>
        <v>384</v>
      </c>
      <c r="L82" s="11"/>
      <c r="M82" s="11"/>
      <c r="N82" s="10">
        <f>'12'!R115</f>
        <v>0.70438799076212466</v>
      </c>
      <c r="O82" s="10"/>
      <c r="P82" s="10"/>
    </row>
    <row r="85" spans="1:16">
      <c r="A85" s="14" t="str">
        <f>'13'!E111</f>
        <v>OCUPAÇÃO DOS LEITOS DE UTI SISTEMA ESTADUAL DE REGULAÇÃO EM 13  Setembroo de 2020 (EXCETO LEITOS EXCLUSIVOS COVID)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 t="str">
        <f>'13'!E112</f>
        <v>TIPO DE LEITO</v>
      </c>
      <c r="B86" s="14"/>
      <c r="C86" s="14"/>
      <c r="D86" s="14"/>
      <c r="E86" s="14" t="str">
        <f>'13'!I112</f>
        <v>EXISTENTES</v>
      </c>
      <c r="F86" s="14"/>
      <c r="G86" s="14"/>
      <c r="H86" s="13" t="str">
        <f>'13'!L112</f>
        <v>OCUPADOS</v>
      </c>
      <c r="I86" s="13"/>
      <c r="J86" s="13"/>
      <c r="K86" s="14" t="str">
        <f>'13'!O112</f>
        <v>DISPONÍVEIS</v>
      </c>
      <c r="L86" s="14"/>
      <c r="M86" s="14"/>
      <c r="N86" s="13" t="str">
        <f>'13'!R112</f>
        <v>TX de ocup.</v>
      </c>
      <c r="O86" s="13"/>
      <c r="P86" s="13"/>
    </row>
    <row r="87" spans="1:16">
      <c r="A87" s="14" t="str">
        <f>'13'!E113</f>
        <v>UTI ADULTO</v>
      </c>
      <c r="B87" s="14"/>
      <c r="C87" s="14"/>
      <c r="D87" s="14"/>
      <c r="E87" s="12">
        <f>'13'!I113</f>
        <v>1118</v>
      </c>
      <c r="F87" s="12"/>
      <c r="G87" s="12"/>
      <c r="H87" s="11">
        <f>'13'!L113</f>
        <v>841</v>
      </c>
      <c r="I87" s="11"/>
      <c r="J87" s="11"/>
      <c r="K87" s="11">
        <f>'13'!O113</f>
        <v>277</v>
      </c>
      <c r="L87" s="11"/>
      <c r="M87" s="11"/>
      <c r="N87" s="10">
        <f>'13'!R113</f>
        <v>0.75223613595706618</v>
      </c>
      <c r="O87" s="10"/>
      <c r="P87" s="10"/>
    </row>
    <row r="88" spans="1:16">
      <c r="A88" s="14" t="str">
        <f>'13'!E114</f>
        <v>UTI PEDIATRICA</v>
      </c>
      <c r="B88" s="14"/>
      <c r="C88" s="14"/>
      <c r="D88" s="14"/>
      <c r="E88" s="12">
        <f>'13'!I114</f>
        <v>181</v>
      </c>
      <c r="F88" s="12"/>
      <c r="G88" s="12"/>
      <c r="H88" s="11">
        <f>'13'!L114</f>
        <v>62</v>
      </c>
      <c r="I88" s="11"/>
      <c r="J88" s="11"/>
      <c r="K88" s="11">
        <f>'13'!O114</f>
        <v>119</v>
      </c>
      <c r="L88" s="11"/>
      <c r="M88" s="11"/>
      <c r="N88" s="10">
        <f>'13'!R114</f>
        <v>0.34254143646408841</v>
      </c>
      <c r="O88" s="10"/>
      <c r="P88" s="10"/>
    </row>
    <row r="89" spans="1:16">
      <c r="A89" s="14" t="str">
        <f>'13'!E115</f>
        <v>TOTAL UTI</v>
      </c>
      <c r="B89" s="14"/>
      <c r="C89" s="14"/>
      <c r="D89" s="14"/>
      <c r="E89" s="12">
        <f>'13'!I115</f>
        <v>1299</v>
      </c>
      <c r="F89" s="12"/>
      <c r="G89" s="12"/>
      <c r="H89" s="11">
        <f>'13'!L115</f>
        <v>903</v>
      </c>
      <c r="I89" s="11"/>
      <c r="J89" s="11"/>
      <c r="K89" s="11">
        <f>'13'!O115</f>
        <v>396</v>
      </c>
      <c r="L89" s="11"/>
      <c r="M89" s="11"/>
      <c r="N89" s="10">
        <f>'13'!R115</f>
        <v>0.69515011547344108</v>
      </c>
      <c r="O89" s="10"/>
      <c r="P89" s="10"/>
    </row>
    <row r="92" spans="1:16">
      <c r="A92" s="14" t="str">
        <f>'14'!E111</f>
        <v>OCUPAÇÃO DOS LEITOS DE UTI SISTEMA ESTADUAL DE REGULAÇÃO EM 14  Setembro de 2020 (EXCETO LEITOS EXCLUSIVOS COVID)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 t="str">
        <f>'14'!E112</f>
        <v>TIPO DE LEITO</v>
      </c>
      <c r="B93" s="14"/>
      <c r="C93" s="14"/>
      <c r="D93" s="14"/>
      <c r="E93" s="14" t="str">
        <f>'14'!I112</f>
        <v>EXISTENTES</v>
      </c>
      <c r="F93" s="14"/>
      <c r="G93" s="14"/>
      <c r="H93" s="13" t="str">
        <f>'14'!L112</f>
        <v>OCUPADOS</v>
      </c>
      <c r="I93" s="13"/>
      <c r="J93" s="13"/>
      <c r="K93" s="14" t="str">
        <f>'14'!O112</f>
        <v>DISPONÍVEIS</v>
      </c>
      <c r="L93" s="14"/>
      <c r="M93" s="14"/>
      <c r="N93" s="13" t="str">
        <f>'14'!R112</f>
        <v>TX de ocup.</v>
      </c>
      <c r="O93" s="13"/>
      <c r="P93" s="13"/>
    </row>
    <row r="94" spans="1:16">
      <c r="A94" s="14" t="str">
        <f>'14'!E113</f>
        <v>UTI ADULTO</v>
      </c>
      <c r="B94" s="14"/>
      <c r="C94" s="14"/>
      <c r="D94" s="14"/>
      <c r="E94" s="12">
        <f>'14'!I113</f>
        <v>1118</v>
      </c>
      <c r="F94" s="12"/>
      <c r="G94" s="12"/>
      <c r="H94" s="11">
        <f>'14'!L113</f>
        <v>849</v>
      </c>
      <c r="I94" s="11"/>
      <c r="J94" s="11"/>
      <c r="K94" s="11">
        <f>'14'!O113</f>
        <v>269</v>
      </c>
      <c r="L94" s="11"/>
      <c r="M94" s="11"/>
      <c r="N94" s="10">
        <f>'14'!R113</f>
        <v>0.75939177101967803</v>
      </c>
      <c r="O94" s="10"/>
      <c r="P94" s="10"/>
    </row>
    <row r="95" spans="1:16">
      <c r="A95" s="14" t="str">
        <f>'14'!E114</f>
        <v>UTI PEDIATRICA</v>
      </c>
      <c r="B95" s="14"/>
      <c r="C95" s="14"/>
      <c r="D95" s="14"/>
      <c r="E95" s="12">
        <f>'14'!I114</f>
        <v>181</v>
      </c>
      <c r="F95" s="12"/>
      <c r="G95" s="12"/>
      <c r="H95" s="11">
        <f>'14'!L114</f>
        <v>62</v>
      </c>
      <c r="I95" s="11"/>
      <c r="J95" s="11"/>
      <c r="K95" s="11">
        <f>'14'!O114</f>
        <v>119</v>
      </c>
      <c r="L95" s="11"/>
      <c r="M95" s="11"/>
      <c r="N95" s="10">
        <f>'14'!R114</f>
        <v>0.34254143646408841</v>
      </c>
      <c r="O95" s="10"/>
      <c r="P95" s="10"/>
    </row>
    <row r="96" spans="1:16">
      <c r="A96" s="14" t="str">
        <f>'14'!E115</f>
        <v>TOTAL UTI</v>
      </c>
      <c r="B96" s="14"/>
      <c r="C96" s="14"/>
      <c r="D96" s="14"/>
      <c r="E96" s="12">
        <f>'14'!I115</f>
        <v>1299</v>
      </c>
      <c r="F96" s="12"/>
      <c r="G96" s="12"/>
      <c r="H96" s="11">
        <f>'14'!L115</f>
        <v>911</v>
      </c>
      <c r="I96" s="11"/>
      <c r="J96" s="11"/>
      <c r="K96" s="11">
        <f>'14'!O115</f>
        <v>388</v>
      </c>
      <c r="L96" s="11"/>
      <c r="M96" s="11"/>
      <c r="N96" s="10">
        <f>'14'!R115</f>
        <v>0.70130869899923021</v>
      </c>
      <c r="O96" s="10"/>
      <c r="P96" s="10"/>
    </row>
    <row r="99" spans="1:16">
      <c r="A99" s="14" t="str">
        <f>'15'!E111</f>
        <v>OCUPAÇÃO DOS LEITOS DE UTI SISTEMA ESTADUAL DE REGULAÇÃO EM 15  Setembro de 2020 (EXCETO LEITOS EXCLUSIVOS COVID)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 t="str">
        <f>'15'!E112</f>
        <v>TIPO DE LEITO</v>
      </c>
      <c r="B100" s="14"/>
      <c r="C100" s="14"/>
      <c r="D100" s="14"/>
      <c r="E100" s="14" t="str">
        <f>'15'!I112</f>
        <v>EXISTENTES</v>
      </c>
      <c r="F100" s="14"/>
      <c r="G100" s="14"/>
      <c r="H100" s="13" t="str">
        <f>'15'!L112</f>
        <v>OCUPADOS</v>
      </c>
      <c r="I100" s="13"/>
      <c r="J100" s="13"/>
      <c r="K100" s="14" t="str">
        <f>'15'!O112</f>
        <v>DISPONÍVEIS</v>
      </c>
      <c r="L100" s="14"/>
      <c r="M100" s="14"/>
      <c r="N100" s="13" t="str">
        <f>'15'!R112</f>
        <v>TX de ocup.</v>
      </c>
      <c r="O100" s="13"/>
      <c r="P100" s="13"/>
    </row>
    <row r="101" spans="1:16">
      <c r="A101" s="14" t="str">
        <f>'15'!E113</f>
        <v>UTI ADULTO</v>
      </c>
      <c r="B101" s="14"/>
      <c r="C101" s="14"/>
      <c r="D101" s="14"/>
      <c r="E101" s="12">
        <f>'15'!I113</f>
        <v>1116</v>
      </c>
      <c r="F101" s="12"/>
      <c r="G101" s="12"/>
      <c r="H101" s="11">
        <f>'15'!L113</f>
        <v>844</v>
      </c>
      <c r="I101" s="11"/>
      <c r="J101" s="11"/>
      <c r="K101" s="11">
        <f>'15'!O113</f>
        <v>272</v>
      </c>
      <c r="L101" s="11"/>
      <c r="M101" s="11"/>
      <c r="N101" s="10">
        <f>'15'!R113</f>
        <v>0.75627240143369179</v>
      </c>
      <c r="O101" s="10"/>
      <c r="P101" s="10"/>
    </row>
    <row r="102" spans="1:16">
      <c r="A102" s="14" t="str">
        <f>'15'!E114</f>
        <v>UTI PEDIATRICA</v>
      </c>
      <c r="B102" s="14"/>
      <c r="C102" s="14"/>
      <c r="D102" s="14"/>
      <c r="E102" s="12">
        <f>'15'!I114</f>
        <v>181</v>
      </c>
      <c r="F102" s="12"/>
      <c r="G102" s="12"/>
      <c r="H102" s="11">
        <f>'15'!L114</f>
        <v>67</v>
      </c>
      <c r="I102" s="11"/>
      <c r="J102" s="11"/>
      <c r="K102" s="11">
        <f>'15'!O114</f>
        <v>114</v>
      </c>
      <c r="L102" s="11"/>
      <c r="M102" s="11"/>
      <c r="N102" s="10">
        <f>'15'!R114</f>
        <v>0.37016574585635359</v>
      </c>
      <c r="O102" s="10"/>
      <c r="P102" s="10"/>
    </row>
    <row r="103" spans="1:16">
      <c r="A103" s="14" t="str">
        <f>'15'!E115</f>
        <v>TOTAL UTI</v>
      </c>
      <c r="B103" s="14"/>
      <c r="C103" s="14"/>
      <c r="D103" s="14"/>
      <c r="E103" s="12">
        <f>'15'!I115</f>
        <v>1297</v>
      </c>
      <c r="F103" s="12"/>
      <c r="G103" s="12"/>
      <c r="H103" s="11">
        <f>'15'!L115</f>
        <v>911</v>
      </c>
      <c r="I103" s="11"/>
      <c r="J103" s="11"/>
      <c r="K103" s="11">
        <f>'15'!O115</f>
        <v>386</v>
      </c>
      <c r="L103" s="11"/>
      <c r="M103" s="11"/>
      <c r="N103" s="10">
        <f>'15'!R115</f>
        <v>0.70239013107170389</v>
      </c>
      <c r="O103" s="10"/>
      <c r="P103" s="10"/>
    </row>
    <row r="106" spans="1:16">
      <c r="A106" s="14" t="str">
        <f>'16'!E111</f>
        <v>OCUPAÇÃO DOS LEITOS DE UTI SISTEMA ESTADUAL DE REGULAÇÃO EM 16  Setembro de 2020 (EXCETO LEITOS EXCLUSIVOS COVID)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 t="str">
        <f>'16'!E112</f>
        <v>TIPO DE LEITO</v>
      </c>
      <c r="B107" s="14"/>
      <c r="C107" s="14"/>
      <c r="D107" s="14"/>
      <c r="E107" s="14" t="str">
        <f>'16'!I112</f>
        <v>EXISTENTES</v>
      </c>
      <c r="F107" s="14"/>
      <c r="G107" s="14"/>
      <c r="H107" s="13" t="str">
        <f>'16'!L112</f>
        <v>OCUPADOS</v>
      </c>
      <c r="I107" s="13"/>
      <c r="J107" s="13"/>
      <c r="K107" s="14" t="str">
        <f>'16'!O112</f>
        <v>DISPONÍVEIS</v>
      </c>
      <c r="L107" s="14"/>
      <c r="M107" s="14"/>
      <c r="N107" s="13" t="str">
        <f>'16'!R112</f>
        <v>TX de ocup.</v>
      </c>
      <c r="O107" s="13"/>
      <c r="P107" s="13"/>
    </row>
    <row r="108" spans="1:16">
      <c r="A108" s="14" t="str">
        <f>'16'!E113</f>
        <v>UTI ADULTO</v>
      </c>
      <c r="B108" s="14"/>
      <c r="C108" s="14"/>
      <c r="D108" s="14"/>
      <c r="E108" s="12">
        <f>'16'!I113</f>
        <v>1116</v>
      </c>
      <c r="F108" s="12"/>
      <c r="G108" s="12"/>
      <c r="H108" s="11">
        <f>'16'!L113</f>
        <v>859</v>
      </c>
      <c r="I108" s="11"/>
      <c r="J108" s="11"/>
      <c r="K108" s="11">
        <f>'16'!O113</f>
        <v>257</v>
      </c>
      <c r="L108" s="11"/>
      <c r="M108" s="11"/>
      <c r="N108" s="10">
        <f>'16'!R113</f>
        <v>0.76971326164874554</v>
      </c>
      <c r="O108" s="10"/>
      <c r="P108" s="10"/>
    </row>
    <row r="109" spans="1:16">
      <c r="A109" s="14" t="str">
        <f>'16'!E114</f>
        <v>UTI PEDIATRICA</v>
      </c>
      <c r="B109" s="14"/>
      <c r="C109" s="14"/>
      <c r="D109" s="14"/>
      <c r="E109" s="12">
        <f>'16'!I114</f>
        <v>181</v>
      </c>
      <c r="F109" s="12"/>
      <c r="G109" s="12"/>
      <c r="H109" s="11">
        <f>'16'!L114</f>
        <v>68</v>
      </c>
      <c r="I109" s="11"/>
      <c r="J109" s="11"/>
      <c r="K109" s="11">
        <f>'16'!O114</f>
        <v>113</v>
      </c>
      <c r="L109" s="11"/>
      <c r="M109" s="11"/>
      <c r="N109" s="10">
        <f>'16'!R114</f>
        <v>0.37569060773480661</v>
      </c>
      <c r="O109" s="10"/>
      <c r="P109" s="10"/>
    </row>
    <row r="110" spans="1:16">
      <c r="A110" s="14" t="str">
        <f>'16'!E115</f>
        <v>TOTAL UTI</v>
      </c>
      <c r="B110" s="14"/>
      <c r="C110" s="14"/>
      <c r="D110" s="14"/>
      <c r="E110" s="12">
        <f>'16'!I115</f>
        <v>1297</v>
      </c>
      <c r="F110" s="12"/>
      <c r="G110" s="12"/>
      <c r="H110" s="11">
        <f>'16'!L115</f>
        <v>927</v>
      </c>
      <c r="I110" s="11"/>
      <c r="J110" s="11"/>
      <c r="K110" s="11">
        <f>'16'!O115</f>
        <v>370</v>
      </c>
      <c r="L110" s="11"/>
      <c r="M110" s="11"/>
      <c r="N110" s="10">
        <f>'16'!R115</f>
        <v>0.71472629144178879</v>
      </c>
      <c r="O110" s="10"/>
      <c r="P110" s="10"/>
    </row>
    <row r="113" spans="1:16" ht="18" customHeight="1">
      <c r="A113" s="14" t="str">
        <f>'17'!E111</f>
        <v>OCUPAÇÃO DOS LEITOS DE UTI SISTEMA ESTADUAL DE REGULAÇÃO EM 17 agosto de 2020 (EXCETO LEITOS EXCLUSIVOS COVID)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 t="str">
        <f>'17'!E112</f>
        <v>TIPO DE LEITO</v>
      </c>
      <c r="B114" s="14"/>
      <c r="C114" s="14"/>
      <c r="D114" s="14"/>
      <c r="E114" s="14" t="str">
        <f>'17'!I112</f>
        <v>EXISTENTES</v>
      </c>
      <c r="F114" s="14"/>
      <c r="G114" s="14"/>
      <c r="H114" s="13" t="str">
        <f>'17'!L112</f>
        <v>OCUPADOS</v>
      </c>
      <c r="I114" s="13"/>
      <c r="J114" s="13"/>
      <c r="K114" s="14" t="str">
        <f>'17'!O112</f>
        <v>DISPONÍVEIS</v>
      </c>
      <c r="L114" s="14"/>
      <c r="M114" s="14"/>
      <c r="N114" s="13" t="str">
        <f>'17'!R112</f>
        <v>TX de ocup.</v>
      </c>
      <c r="O114" s="13"/>
      <c r="P114" s="13"/>
    </row>
    <row r="115" spans="1:16">
      <c r="A115" s="14" t="str">
        <f>'17'!E113</f>
        <v>UTI ADULTO</v>
      </c>
      <c r="B115" s="14"/>
      <c r="C115" s="14"/>
      <c r="D115" s="14"/>
      <c r="E115" s="12">
        <f>'17'!I113</f>
        <v>1116</v>
      </c>
      <c r="F115" s="12"/>
      <c r="G115" s="12"/>
      <c r="H115" s="11">
        <f>'17'!L113</f>
        <v>862</v>
      </c>
      <c r="I115" s="11"/>
      <c r="J115" s="11"/>
      <c r="K115" s="11">
        <f>'17'!O113</f>
        <v>254</v>
      </c>
      <c r="L115" s="11"/>
      <c r="M115" s="11"/>
      <c r="N115" s="10">
        <f>'17'!R113</f>
        <v>0.77240143369175629</v>
      </c>
      <c r="O115" s="10"/>
      <c r="P115" s="10"/>
    </row>
    <row r="116" spans="1:16">
      <c r="A116" s="14" t="str">
        <f>'17'!E114</f>
        <v>UTI PEDIATRICA</v>
      </c>
      <c r="B116" s="14"/>
      <c r="C116" s="14"/>
      <c r="D116" s="14"/>
      <c r="E116" s="12">
        <f>'17'!I114</f>
        <v>181</v>
      </c>
      <c r="F116" s="12"/>
      <c r="G116" s="12"/>
      <c r="H116" s="11">
        <f>'17'!L114</f>
        <v>67</v>
      </c>
      <c r="I116" s="11"/>
      <c r="J116" s="11"/>
      <c r="K116" s="11">
        <f>'17'!O114</f>
        <v>114</v>
      </c>
      <c r="L116" s="11"/>
      <c r="M116" s="11"/>
      <c r="N116" s="10">
        <f>'17'!R114</f>
        <v>0.37016574585635359</v>
      </c>
      <c r="O116" s="10"/>
      <c r="P116" s="10"/>
    </row>
    <row r="117" spans="1:16">
      <c r="A117" s="14" t="str">
        <f>'17'!E115</f>
        <v>TOTAL UTI</v>
      </c>
      <c r="B117" s="14"/>
      <c r="C117" s="14"/>
      <c r="D117" s="14"/>
      <c r="E117" s="12">
        <f>'17'!I115</f>
        <v>1297</v>
      </c>
      <c r="F117" s="12"/>
      <c r="G117" s="12"/>
      <c r="H117" s="11">
        <f>'17'!L115</f>
        <v>929</v>
      </c>
      <c r="I117" s="11"/>
      <c r="J117" s="11"/>
      <c r="K117" s="11">
        <f>'17'!O115</f>
        <v>368</v>
      </c>
      <c r="L117" s="11"/>
      <c r="M117" s="11"/>
      <c r="N117" s="10">
        <f>'17'!R115</f>
        <v>0.71626831148804937</v>
      </c>
      <c r="O117" s="10"/>
      <c r="P117" s="10"/>
    </row>
    <row r="120" spans="1:16">
      <c r="A120" s="14" t="str">
        <f>'18'!E111</f>
        <v>OCUPAÇÃO DOS LEITOS DE UTI SISTEMA ESTADUAL DE REGULAÇÃO EM 18  Setembro de 2020 (EXCETO LEITOS EXCLUSIVOS COVID)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 t="str">
        <f>'18'!E112</f>
        <v>TIPO DE LEITO</v>
      </c>
      <c r="B121" s="14"/>
      <c r="C121" s="14"/>
      <c r="D121" s="14"/>
      <c r="E121" s="14" t="str">
        <f>'18'!I112</f>
        <v>EXISTENTES</v>
      </c>
      <c r="F121" s="14"/>
      <c r="G121" s="14"/>
      <c r="H121" s="13" t="str">
        <f>'18'!L112</f>
        <v>OCUPADOS</v>
      </c>
      <c r="I121" s="13"/>
      <c r="J121" s="13"/>
      <c r="K121" s="14" t="str">
        <f>'18'!O112</f>
        <v>DISPONÍVEIS</v>
      </c>
      <c r="L121" s="14"/>
      <c r="M121" s="14"/>
      <c r="N121" s="13" t="str">
        <f>'18'!R112</f>
        <v>TX de ocup.</v>
      </c>
      <c r="O121" s="13"/>
      <c r="P121" s="13"/>
    </row>
    <row r="122" spans="1:16">
      <c r="A122" s="14" t="str">
        <f>'18'!E113</f>
        <v>UTI ADULTO</v>
      </c>
      <c r="B122" s="14"/>
      <c r="C122" s="14"/>
      <c r="D122" s="14"/>
      <c r="E122" s="12">
        <f>'18'!I113</f>
        <v>1106</v>
      </c>
      <c r="F122" s="12"/>
      <c r="G122" s="12"/>
      <c r="H122" s="11">
        <f>'18'!L113</f>
        <v>847</v>
      </c>
      <c r="I122" s="11"/>
      <c r="J122" s="11"/>
      <c r="K122" s="11">
        <f>'18'!O113</f>
        <v>259</v>
      </c>
      <c r="L122" s="11"/>
      <c r="M122" s="11"/>
      <c r="N122" s="10">
        <f>'18'!R113</f>
        <v>0.76582278481012656</v>
      </c>
      <c r="O122" s="10"/>
      <c r="P122" s="10"/>
    </row>
    <row r="123" spans="1:16">
      <c r="A123" s="14" t="str">
        <f>'18'!E114</f>
        <v>UTI PEDIATRICA</v>
      </c>
      <c r="B123" s="14"/>
      <c r="C123" s="14"/>
      <c r="D123" s="14"/>
      <c r="E123" s="12">
        <f>'18'!I114</f>
        <v>181</v>
      </c>
      <c r="F123" s="12"/>
      <c r="G123" s="12"/>
      <c r="H123" s="11">
        <f>'18'!L114</f>
        <v>67</v>
      </c>
      <c r="I123" s="11"/>
      <c r="J123" s="11"/>
      <c r="K123" s="11">
        <f>'18'!O114</f>
        <v>114</v>
      </c>
      <c r="L123" s="11"/>
      <c r="M123" s="11"/>
      <c r="N123" s="10">
        <f>'18'!R114</f>
        <v>0.37016574585635359</v>
      </c>
      <c r="O123" s="10"/>
      <c r="P123" s="10"/>
    </row>
    <row r="124" spans="1:16">
      <c r="A124" s="14" t="str">
        <f>'18'!E115</f>
        <v>TOTAL UTI</v>
      </c>
      <c r="B124" s="14"/>
      <c r="C124" s="14"/>
      <c r="D124" s="14"/>
      <c r="E124" s="12">
        <f>'18'!I115</f>
        <v>1287</v>
      </c>
      <c r="F124" s="12"/>
      <c r="G124" s="12"/>
      <c r="H124" s="11">
        <f>'18'!L115</f>
        <v>914</v>
      </c>
      <c r="I124" s="11"/>
      <c r="J124" s="11"/>
      <c r="K124" s="11">
        <f>'18'!O115</f>
        <v>373</v>
      </c>
      <c r="L124" s="11"/>
      <c r="M124" s="11"/>
      <c r="N124" s="10">
        <f>'18'!R115</f>
        <v>0.71017871017871015</v>
      </c>
      <c r="O124" s="10"/>
      <c r="P124" s="10"/>
    </row>
    <row r="127" spans="1:16">
      <c r="A127" s="14" t="str">
        <f>'19'!E111</f>
        <v>OCUPAÇÃO DOS LEITOS DE UTI SISTEMA ESTADUAL DE REGULAÇÃO EM 19  Setembro de 2020 (EXCETO LEITOS EXCLUSIVOS COVID)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 t="str">
        <f>'19'!E112</f>
        <v>TIPO DE LEITO</v>
      </c>
      <c r="B128" s="14"/>
      <c r="C128" s="14"/>
      <c r="D128" s="14"/>
      <c r="E128" s="14" t="str">
        <f>'19'!I112</f>
        <v>EXISTENTES</v>
      </c>
      <c r="F128" s="14"/>
      <c r="G128" s="14"/>
      <c r="H128" s="13" t="str">
        <f>'19'!L112</f>
        <v>OCUPADOS</v>
      </c>
      <c r="I128" s="13"/>
      <c r="J128" s="13"/>
      <c r="K128" s="14" t="str">
        <f>'19'!O112</f>
        <v>DISPONÍVEIS</v>
      </c>
      <c r="L128" s="14"/>
      <c r="M128" s="14"/>
      <c r="N128" s="13" t="str">
        <f>'19'!R112</f>
        <v>TX de ocup.</v>
      </c>
      <c r="O128" s="13"/>
      <c r="P128" s="13"/>
    </row>
    <row r="129" spans="1:16">
      <c r="A129" s="14" t="str">
        <f>'19'!E113</f>
        <v>UTI ADULTO</v>
      </c>
      <c r="B129" s="14"/>
      <c r="C129" s="14"/>
      <c r="D129" s="14"/>
      <c r="E129" s="12">
        <f>'19'!I113</f>
        <v>1106</v>
      </c>
      <c r="F129" s="12"/>
      <c r="G129" s="12"/>
      <c r="H129" s="11">
        <f>'19'!L113</f>
        <v>809</v>
      </c>
      <c r="I129" s="11"/>
      <c r="J129" s="11"/>
      <c r="K129" s="11">
        <f>'19'!O113</f>
        <v>297</v>
      </c>
      <c r="L129" s="11"/>
      <c r="M129" s="11"/>
      <c r="N129" s="10">
        <f>'19'!R113</f>
        <v>0.73146473779385168</v>
      </c>
      <c r="O129" s="10"/>
      <c r="P129" s="10"/>
    </row>
    <row r="130" spans="1:16">
      <c r="A130" s="14" t="str">
        <f>'19'!E114</f>
        <v>UTI PEDIATRICA</v>
      </c>
      <c r="B130" s="14"/>
      <c r="C130" s="14"/>
      <c r="D130" s="14"/>
      <c r="E130" s="12">
        <f>'19'!I114</f>
        <v>181</v>
      </c>
      <c r="F130" s="12"/>
      <c r="G130" s="12"/>
      <c r="H130" s="11">
        <f>'19'!L114</f>
        <v>69</v>
      </c>
      <c r="I130" s="11"/>
      <c r="J130" s="11"/>
      <c r="K130" s="11">
        <f>'19'!O114</f>
        <v>112</v>
      </c>
      <c r="L130" s="11"/>
      <c r="M130" s="11"/>
      <c r="N130" s="10">
        <f>'19'!R114</f>
        <v>0.38121546961325969</v>
      </c>
      <c r="O130" s="10"/>
      <c r="P130" s="10"/>
    </row>
    <row r="131" spans="1:16">
      <c r="A131" s="14" t="str">
        <f>'19'!E115</f>
        <v>TOTAL UTI</v>
      </c>
      <c r="B131" s="14"/>
      <c r="C131" s="14"/>
      <c r="D131" s="14"/>
      <c r="E131" s="12">
        <f>'19'!I115</f>
        <v>1287</v>
      </c>
      <c r="F131" s="12"/>
      <c r="G131" s="12"/>
      <c r="H131" s="11">
        <f>'19'!L115</f>
        <v>878</v>
      </c>
      <c r="I131" s="11"/>
      <c r="J131" s="11"/>
      <c r="K131" s="11">
        <f>'19'!O115</f>
        <v>409</v>
      </c>
      <c r="L131" s="11"/>
      <c r="M131" s="11"/>
      <c r="N131" s="10">
        <f>'19'!R115</f>
        <v>0.68220668220668224</v>
      </c>
      <c r="O131" s="10"/>
      <c r="P131" s="10"/>
    </row>
    <row r="134" spans="1:16">
      <c r="A134" s="14" t="str">
        <f>'20'!E111</f>
        <v>OCUPAÇÃO DOS LEITOS DE UTI SISTEMA ESTADUAL DE REGULAÇÃO EM 20  Setembro de 2020 (EXCETO LEITOS EXCLUSIVOS COVID)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>
      <c r="A135" s="14" t="str">
        <f>'20'!E112</f>
        <v xml:space="preserve"> </v>
      </c>
      <c r="B135" s="14"/>
      <c r="C135" s="14"/>
      <c r="D135" s="14"/>
      <c r="E135" s="14" t="str">
        <f>'20'!I112</f>
        <v>EXISTENTES</v>
      </c>
      <c r="F135" s="14"/>
      <c r="G135" s="14"/>
      <c r="H135" s="13" t="str">
        <f>'20'!L112</f>
        <v>OCUPADOS</v>
      </c>
      <c r="I135" s="13"/>
      <c r="J135" s="13"/>
      <c r="K135" s="14" t="str">
        <f>'20'!O112</f>
        <v>DISPONÍVEIS</v>
      </c>
      <c r="L135" s="14"/>
      <c r="M135" s="14"/>
      <c r="N135" s="13" t="str">
        <f>'20'!R112</f>
        <v>TX de ocup.</v>
      </c>
      <c r="O135" s="13"/>
      <c r="P135" s="13"/>
    </row>
    <row r="136" spans="1:16">
      <c r="A136" s="14" t="str">
        <f>'20'!E113</f>
        <v>UTI ADULTO</v>
      </c>
      <c r="B136" s="14"/>
      <c r="C136" s="14"/>
      <c r="D136" s="14"/>
      <c r="E136" s="12">
        <f>'20'!I113</f>
        <v>1106</v>
      </c>
      <c r="F136" s="12"/>
      <c r="G136" s="12"/>
      <c r="H136" s="11">
        <f>'20'!L113</f>
        <v>859</v>
      </c>
      <c r="I136" s="11"/>
      <c r="J136" s="11"/>
      <c r="K136" s="11">
        <f>'20'!O113</f>
        <v>247</v>
      </c>
      <c r="L136" s="11"/>
      <c r="M136" s="11"/>
      <c r="N136" s="10">
        <f>'20'!R113</f>
        <v>0.77667269439421338</v>
      </c>
      <c r="O136" s="10"/>
      <c r="P136" s="10"/>
    </row>
    <row r="137" spans="1:16">
      <c r="A137" s="14" t="str">
        <f>'20'!E114</f>
        <v>UTI PEDIATRICA</v>
      </c>
      <c r="B137" s="14"/>
      <c r="C137" s="14"/>
      <c r="D137" s="14"/>
      <c r="E137" s="12">
        <f>'20'!I114</f>
        <v>181</v>
      </c>
      <c r="F137" s="12"/>
      <c r="G137" s="12"/>
      <c r="H137" s="11">
        <f>'20'!L114</f>
        <v>81</v>
      </c>
      <c r="I137" s="11"/>
      <c r="J137" s="11"/>
      <c r="K137" s="11">
        <f>'20'!O114</f>
        <v>100</v>
      </c>
      <c r="L137" s="11"/>
      <c r="M137" s="11"/>
      <c r="N137" s="10">
        <f>'20'!R114</f>
        <v>0.44751381215469616</v>
      </c>
      <c r="O137" s="10"/>
      <c r="P137" s="10"/>
    </row>
    <row r="138" spans="1:16">
      <c r="A138" s="14" t="str">
        <f>'20'!E115</f>
        <v>TOTAL UTI</v>
      </c>
      <c r="B138" s="14"/>
      <c r="C138" s="14"/>
      <c r="D138" s="14"/>
      <c r="E138" s="12">
        <f>'20'!I115</f>
        <v>1287</v>
      </c>
      <c r="F138" s="12"/>
      <c r="G138" s="12"/>
      <c r="H138" s="11">
        <f>'20'!L115</f>
        <v>940</v>
      </c>
      <c r="I138" s="11"/>
      <c r="J138" s="11"/>
      <c r="K138" s="11">
        <f>'20'!O115</f>
        <v>347</v>
      </c>
      <c r="L138" s="11"/>
      <c r="M138" s="11"/>
      <c r="N138" s="10">
        <f>'20'!R115</f>
        <v>0.73038073038073037</v>
      </c>
      <c r="O138" s="10"/>
      <c r="P138" s="10"/>
    </row>
    <row r="141" spans="1:16">
      <c r="A141" s="14" t="str">
        <f>'21'!E111</f>
        <v>OCUPAÇÃO DOS LEITOS DE UTI SISTEMA ESTADUAL DE REGULAÇÃO EM 21  Setembro de 2020 (EXCETO LEITOS EXCLUSIVOS COVID)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>
      <c r="A142" s="14" t="str">
        <f>'21'!E112</f>
        <v>TIPO DE LEITO</v>
      </c>
      <c r="B142" s="14"/>
      <c r="C142" s="14"/>
      <c r="D142" s="14"/>
      <c r="E142" s="14" t="str">
        <f>'21'!I112</f>
        <v>EXISTENTES</v>
      </c>
      <c r="F142" s="14"/>
      <c r="G142" s="14"/>
      <c r="H142" s="13" t="str">
        <f>'21'!L112</f>
        <v>OCUPADOS</v>
      </c>
      <c r="I142" s="13"/>
      <c r="J142" s="13"/>
      <c r="K142" s="14" t="str">
        <f>'21'!O112</f>
        <v>DISPONÍVEIS</v>
      </c>
      <c r="L142" s="14"/>
      <c r="M142" s="14"/>
      <c r="N142" s="13" t="str">
        <f>'21'!R112</f>
        <v>TX de ocup.</v>
      </c>
      <c r="O142" s="13"/>
      <c r="P142" s="13"/>
    </row>
    <row r="143" spans="1:16">
      <c r="A143" s="14" t="str">
        <f>'21'!E113</f>
        <v>UTI ADULTO</v>
      </c>
      <c r="B143" s="14"/>
      <c r="C143" s="14"/>
      <c r="D143" s="14"/>
      <c r="E143" s="12">
        <f>'21'!I113</f>
        <v>1106</v>
      </c>
      <c r="F143" s="12"/>
      <c r="G143" s="12"/>
      <c r="H143" s="11">
        <f>'21'!L113</f>
        <v>830</v>
      </c>
      <c r="I143" s="11"/>
      <c r="J143" s="11"/>
      <c r="K143" s="11">
        <f>'21'!O113</f>
        <v>276</v>
      </c>
      <c r="L143" s="11"/>
      <c r="M143" s="11"/>
      <c r="N143" s="10">
        <f>'21'!R113</f>
        <v>0.75045207956600357</v>
      </c>
      <c r="O143" s="10"/>
      <c r="P143" s="10"/>
    </row>
    <row r="144" spans="1:16">
      <c r="A144" s="14" t="str">
        <f>'21'!E114</f>
        <v>UTI PEDIATRICA</v>
      </c>
      <c r="B144" s="14"/>
      <c r="C144" s="14"/>
      <c r="D144" s="14"/>
      <c r="E144" s="12">
        <f>'21'!I114</f>
        <v>181</v>
      </c>
      <c r="F144" s="12"/>
      <c r="G144" s="12"/>
      <c r="H144" s="11">
        <f>'21'!L114</f>
        <v>63</v>
      </c>
      <c r="I144" s="11"/>
      <c r="J144" s="11"/>
      <c r="K144" s="11">
        <f>'21'!O114</f>
        <v>118</v>
      </c>
      <c r="L144" s="11"/>
      <c r="M144" s="11"/>
      <c r="N144" s="10">
        <f>'21'!R114</f>
        <v>0.34806629834254144</v>
      </c>
      <c r="O144" s="10"/>
      <c r="P144" s="10"/>
    </row>
    <row r="145" spans="1:16">
      <c r="A145" s="14" t="str">
        <f>'21'!E115</f>
        <v>TOTAL UTI</v>
      </c>
      <c r="B145" s="14"/>
      <c r="C145" s="14"/>
      <c r="D145" s="14"/>
      <c r="E145" s="12">
        <f>'21'!I115</f>
        <v>1287</v>
      </c>
      <c r="F145" s="12"/>
      <c r="G145" s="12"/>
      <c r="H145" s="11">
        <f>'21'!L115</f>
        <v>893</v>
      </c>
      <c r="I145" s="11"/>
      <c r="J145" s="11"/>
      <c r="K145" s="11">
        <f>'21'!O115</f>
        <v>394</v>
      </c>
      <c r="L145" s="11"/>
      <c r="M145" s="11"/>
      <c r="N145" s="10">
        <f>'21'!R115</f>
        <v>0.69386169386169383</v>
      </c>
      <c r="O145" s="10"/>
      <c r="P145" s="10"/>
    </row>
    <row r="147" spans="1:16">
      <c r="A147" s="14" t="str">
        <f>'22'!$E$111</f>
        <v>OCUPAÇÃO DOS LEITOS DE UTI SISTEMA ESTADUAL DE REGULAÇÃO EM 22  Setembro de 2020 (EXCETO LEITOS EXCLUSIVOS COVID)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>
      <c r="A148" s="8" t="str">
        <f>'22'!$E$112</f>
        <v>TIPO DE LEITO</v>
      </c>
      <c r="B148" s="8"/>
      <c r="C148" s="8"/>
      <c r="D148" s="8"/>
      <c r="E148" s="8" t="str">
        <f>'22'!$I$112</f>
        <v>EXISTENTES</v>
      </c>
      <c r="F148" s="8"/>
      <c r="G148" s="8"/>
      <c r="H148" s="7" t="str">
        <f>'22'!$L$112</f>
        <v>OCUPADOS</v>
      </c>
      <c r="I148" s="7"/>
      <c r="J148" s="7"/>
      <c r="K148" s="8" t="str">
        <f>'22'!$O$112</f>
        <v>DISPONÍVEIS</v>
      </c>
      <c r="L148" s="8"/>
      <c r="M148" s="8"/>
      <c r="N148" s="7" t="str">
        <f>'22'!$R$112</f>
        <v>TX de ocup.</v>
      </c>
      <c r="O148" s="7"/>
      <c r="P148" s="7"/>
    </row>
    <row r="149" spans="1:16">
      <c r="A149" s="8" t="str">
        <f>'22'!$E$113</f>
        <v>UTI ADULTO</v>
      </c>
      <c r="B149" s="8"/>
      <c r="C149" s="8"/>
      <c r="D149" s="8"/>
      <c r="E149" s="6">
        <f>'22'!$I$113</f>
        <v>1106</v>
      </c>
      <c r="F149" s="6"/>
      <c r="G149" s="6"/>
      <c r="H149" s="5">
        <f>'22'!$L$113</f>
        <v>853</v>
      </c>
      <c r="I149" s="5"/>
      <c r="J149" s="5"/>
      <c r="K149" s="5">
        <f>'22'!$O$113</f>
        <v>253</v>
      </c>
      <c r="L149" s="5"/>
      <c r="M149" s="5"/>
      <c r="N149" s="4">
        <f>'22'!$R$113</f>
        <v>0.77124773960216997</v>
      </c>
      <c r="O149" s="4"/>
      <c r="P149" s="4"/>
    </row>
    <row r="150" spans="1:16">
      <c r="A150" s="8" t="str">
        <f>'22'!$E$114</f>
        <v>UTI PEDIATRICA</v>
      </c>
      <c r="B150" s="8"/>
      <c r="C150" s="8"/>
      <c r="D150" s="8"/>
      <c r="E150" s="6">
        <f>'22'!$I$114</f>
        <v>181</v>
      </c>
      <c r="F150" s="6"/>
      <c r="G150" s="6"/>
      <c r="H150" s="5">
        <f>'22'!$L$114</f>
        <v>63</v>
      </c>
      <c r="I150" s="5"/>
      <c r="J150" s="5"/>
      <c r="K150" s="5">
        <f>'22'!$O$114</f>
        <v>118</v>
      </c>
      <c r="L150" s="5"/>
      <c r="M150" s="5"/>
      <c r="N150" s="4">
        <f>'22'!$R$114</f>
        <v>0.34806629834254144</v>
      </c>
      <c r="O150" s="4"/>
      <c r="P150" s="4"/>
    </row>
    <row r="151" spans="1:16">
      <c r="A151" s="8" t="str">
        <f>'22'!$E$115</f>
        <v>TOTAL UTI</v>
      </c>
      <c r="B151" s="8"/>
      <c r="C151" s="8"/>
      <c r="D151" s="8"/>
      <c r="E151" s="6">
        <f>'22'!$I$115</f>
        <v>1287</v>
      </c>
      <c r="F151" s="6"/>
      <c r="G151" s="6"/>
      <c r="H151" s="5">
        <f>'22'!$L$115</f>
        <v>916</v>
      </c>
      <c r="I151" s="5"/>
      <c r="J151" s="5"/>
      <c r="K151" s="5">
        <f>'22'!$O$115</f>
        <v>371</v>
      </c>
      <c r="L151" s="5"/>
      <c r="M151" s="5"/>
      <c r="N151" s="4">
        <f>'22'!$R$115</f>
        <v>0.71173271173271169</v>
      </c>
      <c r="O151" s="4"/>
      <c r="P151" s="4"/>
    </row>
    <row r="154" spans="1:16">
      <c r="A154" s="14" t="str">
        <f>'23'!$E$111</f>
        <v>OCUPAÇÃO DOS LEITOS DE UTI SISTEMA ESTADUAL DE REGULAÇÃO EM 23  Setembro de 2020 (EXCETO LEITOS EXCLUSIVOS COVID)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>
      <c r="A155" s="8" t="str">
        <f>'23'!$E$112</f>
        <v>TIPO DE LEITO</v>
      </c>
      <c r="B155" s="8"/>
      <c r="C155" s="8"/>
      <c r="D155" s="8"/>
      <c r="E155" s="8" t="str">
        <f>'23'!$I$112</f>
        <v>EXISTENTES</v>
      </c>
      <c r="F155" s="8"/>
      <c r="G155" s="8"/>
      <c r="H155" s="7" t="str">
        <f>'23'!$L$112</f>
        <v>OCUPADOS</v>
      </c>
      <c r="I155" s="7"/>
      <c r="J155" s="7"/>
      <c r="K155" s="8" t="str">
        <f>'23'!$O$112</f>
        <v>DISPONÍVEIS</v>
      </c>
      <c r="L155" s="8"/>
      <c r="M155" s="8"/>
      <c r="N155" s="7" t="str">
        <f>'23'!$R$112</f>
        <v>TX de ocup.</v>
      </c>
      <c r="O155" s="7"/>
      <c r="P155" s="7"/>
    </row>
    <row r="156" spans="1:16">
      <c r="A156" s="8" t="str">
        <f>'23'!$E$113</f>
        <v>UTI ADULTO</v>
      </c>
      <c r="B156" s="8"/>
      <c r="C156" s="8"/>
      <c r="D156" s="8"/>
      <c r="E156" s="6">
        <f>'23'!$I$113</f>
        <v>1106</v>
      </c>
      <c r="F156" s="6"/>
      <c r="G156" s="6"/>
      <c r="H156" s="5">
        <f>'23'!$L$113</f>
        <v>781</v>
      </c>
      <c r="I156" s="5"/>
      <c r="J156" s="5"/>
      <c r="K156" s="5">
        <f>'23'!$O$113</f>
        <v>325</v>
      </c>
      <c r="L156" s="5"/>
      <c r="M156" s="5"/>
      <c r="N156" s="4">
        <f>'23'!$R$113</f>
        <v>0.70614828209764924</v>
      </c>
      <c r="O156" s="4"/>
      <c r="P156" s="4"/>
    </row>
    <row r="157" spans="1:16">
      <c r="A157" s="8" t="str">
        <f>'23'!$E$114</f>
        <v>UTI PEDIATRICA</v>
      </c>
      <c r="B157" s="8"/>
      <c r="C157" s="8"/>
      <c r="D157" s="8"/>
      <c r="E157" s="6">
        <f>'23'!$I$114</f>
        <v>181</v>
      </c>
      <c r="F157" s="6"/>
      <c r="G157" s="6"/>
      <c r="H157" s="5">
        <f>'23'!$L$114</f>
        <v>63</v>
      </c>
      <c r="I157" s="5"/>
      <c r="J157" s="5"/>
      <c r="K157" s="5">
        <f>'23'!$O$114</f>
        <v>118</v>
      </c>
      <c r="L157" s="5"/>
      <c r="M157" s="5"/>
      <c r="N157" s="4">
        <f>'23'!$R$114</f>
        <v>0.34806629834254144</v>
      </c>
      <c r="O157" s="4"/>
      <c r="P157" s="4"/>
    </row>
    <row r="158" spans="1:16">
      <c r="A158" s="8" t="str">
        <f>'23'!$E$115</f>
        <v>TOTAL UTI</v>
      </c>
      <c r="B158" s="8"/>
      <c r="C158" s="8"/>
      <c r="D158" s="8"/>
      <c r="E158" s="6">
        <f>'23'!$I$115</f>
        <v>1287</v>
      </c>
      <c r="F158" s="6"/>
      <c r="G158" s="6"/>
      <c r="H158" s="5">
        <f>'23'!$L$115</f>
        <v>844</v>
      </c>
      <c r="I158" s="5"/>
      <c r="J158" s="5"/>
      <c r="K158" s="5">
        <f>'23'!$O$115</f>
        <v>443</v>
      </c>
      <c r="L158" s="5"/>
      <c r="M158" s="5"/>
      <c r="N158" s="4">
        <f>'23'!$R$115</f>
        <v>0.65578865578865575</v>
      </c>
      <c r="O158" s="4"/>
      <c r="P158" s="4"/>
    </row>
    <row r="161" spans="1:16">
      <c r="A161" s="14" t="str">
        <f>'24'!$E$111</f>
        <v>OCUPAÇÃO DOS LEITOS DE UTI SISTEMA ESTADUAL DE REGULAÇÃO EM 24  Setembro de 2020 (EXCETO LEITOS EXCLUSIVOS COVID)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>
      <c r="A162" s="8" t="str">
        <f>'23'!$E$112</f>
        <v>TIPO DE LEITO</v>
      </c>
      <c r="B162" s="8"/>
      <c r="C162" s="8"/>
      <c r="D162" s="8"/>
      <c r="E162" s="8" t="str">
        <f>'23'!$I$112</f>
        <v>EXISTENTES</v>
      </c>
      <c r="F162" s="8"/>
      <c r="G162" s="8"/>
      <c r="H162" s="7" t="str">
        <f>'23'!$L$112</f>
        <v>OCUPADOS</v>
      </c>
      <c r="I162" s="7"/>
      <c r="J162" s="7"/>
      <c r="K162" s="8" t="str">
        <f>'23'!$O$112</f>
        <v>DISPONÍVEIS</v>
      </c>
      <c r="L162" s="8"/>
      <c r="M162" s="8"/>
      <c r="N162" s="7" t="str">
        <f>'23'!$R$112</f>
        <v>TX de ocup.</v>
      </c>
      <c r="O162" s="7"/>
      <c r="P162" s="7"/>
    </row>
    <row r="163" spans="1:16">
      <c r="A163" s="8" t="str">
        <f>'23'!$E$113</f>
        <v>UTI ADULTO</v>
      </c>
      <c r="B163" s="8"/>
      <c r="C163" s="8"/>
      <c r="D163" s="8"/>
      <c r="E163" s="6">
        <f>'24'!$I$113</f>
        <v>1106</v>
      </c>
      <c r="F163" s="6"/>
      <c r="G163" s="6"/>
      <c r="H163" s="5">
        <f>'24'!$L$113</f>
        <v>868</v>
      </c>
      <c r="I163" s="5"/>
      <c r="J163" s="5"/>
      <c r="K163" s="5">
        <f>'24'!$O$113</f>
        <v>238</v>
      </c>
      <c r="L163" s="5"/>
      <c r="M163" s="5"/>
      <c r="N163" s="4">
        <f>'24'!$R$113</f>
        <v>0.78481012658227844</v>
      </c>
      <c r="O163" s="4"/>
      <c r="P163" s="4"/>
    </row>
    <row r="164" spans="1:16">
      <c r="A164" s="8" t="str">
        <f>'23'!$E$114</f>
        <v>UTI PEDIATRICA</v>
      </c>
      <c r="B164" s="8"/>
      <c r="C164" s="8"/>
      <c r="D164" s="8"/>
      <c r="E164" s="6">
        <f>'24'!$I$114</f>
        <v>181</v>
      </c>
      <c r="F164" s="6"/>
      <c r="G164" s="6"/>
      <c r="H164" s="5">
        <f>'24'!$L$114</f>
        <v>66</v>
      </c>
      <c r="I164" s="5"/>
      <c r="J164" s="5"/>
      <c r="K164" s="5">
        <f>'24'!$O$114</f>
        <v>115</v>
      </c>
      <c r="L164" s="5"/>
      <c r="M164" s="5"/>
      <c r="N164" s="4">
        <f>'24'!$R$114</f>
        <v>0.36464088397790057</v>
      </c>
      <c r="O164" s="4"/>
      <c r="P164" s="4"/>
    </row>
    <row r="165" spans="1:16">
      <c r="A165" s="8" t="str">
        <f>'23'!$E$115</f>
        <v>TOTAL UTI</v>
      </c>
      <c r="B165" s="8"/>
      <c r="C165" s="8"/>
      <c r="D165" s="8"/>
      <c r="E165" s="6">
        <f>'24'!$I$115</f>
        <v>1287</v>
      </c>
      <c r="F165" s="6"/>
      <c r="G165" s="6"/>
      <c r="H165" s="5">
        <f>'24'!$L$115</f>
        <v>934</v>
      </c>
      <c r="I165" s="5"/>
      <c r="J165" s="5"/>
      <c r="K165" s="5">
        <f>'24'!$O$115</f>
        <v>353</v>
      </c>
      <c r="L165" s="5"/>
      <c r="M165" s="5"/>
      <c r="N165" s="4">
        <f>'24'!$R$115</f>
        <v>0.72571872571872575</v>
      </c>
      <c r="O165" s="4"/>
      <c r="P165" s="4"/>
    </row>
    <row r="168" spans="1:16">
      <c r="A168" s="14" t="str">
        <f>'25'!E111</f>
        <v>OCUPAÇÃO DOS LEITOS DE UTI SISTEMA ESTADUAL DE REGULAÇÃO EM 25  Setembro de 2020 (EXCETO LEITOS EXCLUSIVOS COVID)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>
      <c r="A169" s="14" t="str">
        <f>'25'!E112</f>
        <v>TIPO DE LEITO</v>
      </c>
      <c r="B169" s="14"/>
      <c r="C169" s="14"/>
      <c r="D169" s="14"/>
      <c r="E169" s="14" t="str">
        <f>'25'!I112</f>
        <v>EXISTENTES</v>
      </c>
      <c r="F169" s="14"/>
      <c r="G169" s="14"/>
      <c r="H169" s="13" t="str">
        <f>'25'!L112</f>
        <v>OCUPADOS</v>
      </c>
      <c r="I169" s="13"/>
      <c r="J169" s="13"/>
      <c r="K169" s="14" t="str">
        <f>'25'!O112</f>
        <v>DISPONÍVEIS</v>
      </c>
      <c r="L169" s="14"/>
      <c r="M169" s="14"/>
      <c r="N169" s="13" t="str">
        <f>'25'!R112</f>
        <v>TX de ocup.</v>
      </c>
      <c r="O169" s="13"/>
      <c r="P169" s="13"/>
    </row>
    <row r="170" spans="1:16">
      <c r="A170" s="14" t="str">
        <f>'25'!E113</f>
        <v>UTI ADULTO</v>
      </c>
      <c r="B170" s="14"/>
      <c r="C170" s="14"/>
      <c r="D170" s="14"/>
      <c r="E170" s="12">
        <f>'25'!I113</f>
        <v>1106</v>
      </c>
      <c r="F170" s="12"/>
      <c r="G170" s="12"/>
      <c r="H170" s="11">
        <f>'25'!L113</f>
        <v>874</v>
      </c>
      <c r="I170" s="11"/>
      <c r="J170" s="11"/>
      <c r="K170" s="11">
        <f>'25'!O113</f>
        <v>232</v>
      </c>
      <c r="L170" s="11"/>
      <c r="M170" s="11"/>
      <c r="N170" s="10">
        <f>'25'!R113</f>
        <v>0.79023508137432186</v>
      </c>
      <c r="O170" s="10"/>
      <c r="P170" s="10"/>
    </row>
    <row r="171" spans="1:16">
      <c r="A171" s="14" t="str">
        <f>'25'!E114</f>
        <v>UTI PEDIATRICA</v>
      </c>
      <c r="B171" s="14"/>
      <c r="C171" s="14"/>
      <c r="D171" s="14"/>
      <c r="E171" s="12">
        <f>'25'!I114</f>
        <v>181</v>
      </c>
      <c r="F171" s="12"/>
      <c r="G171" s="12"/>
      <c r="H171" s="11">
        <f>'25'!L114</f>
        <v>61</v>
      </c>
      <c r="I171" s="11"/>
      <c r="J171" s="11"/>
      <c r="K171" s="11">
        <f>'25'!O114</f>
        <v>120</v>
      </c>
      <c r="L171" s="11"/>
      <c r="M171" s="11"/>
      <c r="N171" s="10">
        <f>'25'!R114</f>
        <v>0.33701657458563539</v>
      </c>
      <c r="O171" s="10"/>
      <c r="P171" s="10"/>
    </row>
    <row r="172" spans="1:16">
      <c r="A172" s="14" t="str">
        <f>'25'!E115</f>
        <v>TOTAL UTI</v>
      </c>
      <c r="B172" s="14"/>
      <c r="C172" s="14"/>
      <c r="D172" s="14"/>
      <c r="E172" s="12">
        <f>'25'!I115</f>
        <v>1287</v>
      </c>
      <c r="F172" s="12"/>
      <c r="G172" s="12"/>
      <c r="H172" s="11">
        <f>'25'!L115</f>
        <v>935</v>
      </c>
      <c r="I172" s="11"/>
      <c r="J172" s="11"/>
      <c r="K172" s="11">
        <f>'25'!O115</f>
        <v>352</v>
      </c>
      <c r="L172" s="11"/>
      <c r="M172" s="11"/>
      <c r="N172" s="10">
        <f>'25'!R115</f>
        <v>0.72649572649572647</v>
      </c>
      <c r="O172" s="10"/>
      <c r="P172" s="10"/>
    </row>
    <row r="175" spans="1:16">
      <c r="A175" s="14" t="str">
        <f>'26'!E111</f>
        <v>OCUPAÇÃO DOS LEITOS DE UTI SISTEMA ESTADUAL DE REGULAÇÃO EM 26  Setembro de 2020 (EXCETO LEITOS EXCLUSIVOS COVID)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>
      <c r="A176" s="14" t="str">
        <f>'26'!E112</f>
        <v>TIPO DE LEITO</v>
      </c>
      <c r="B176" s="14"/>
      <c r="C176" s="14"/>
      <c r="D176" s="14"/>
      <c r="E176" s="14" t="str">
        <f>'26'!I112</f>
        <v>EXISTENTES</v>
      </c>
      <c r="F176" s="14"/>
      <c r="G176" s="14"/>
      <c r="H176" s="13" t="str">
        <f>'26'!L112</f>
        <v>OCUPADOS</v>
      </c>
      <c r="I176" s="13"/>
      <c r="J176" s="13"/>
      <c r="K176" s="14" t="str">
        <f>'26'!O112</f>
        <v>DISPONÍVEIS</v>
      </c>
      <c r="L176" s="14"/>
      <c r="M176" s="14"/>
      <c r="N176" s="13" t="str">
        <f>'26'!R112</f>
        <v>TX de ocup.</v>
      </c>
      <c r="O176" s="13"/>
      <c r="P176" s="13"/>
    </row>
    <row r="177" spans="1:16">
      <c r="A177" s="14" t="str">
        <f>'26'!E113</f>
        <v>UTI ADULTO</v>
      </c>
      <c r="B177" s="14"/>
      <c r="C177" s="14"/>
      <c r="D177" s="14"/>
      <c r="E177" s="12">
        <f>'26'!I113</f>
        <v>1106</v>
      </c>
      <c r="F177" s="12"/>
      <c r="G177" s="12"/>
      <c r="H177" s="11">
        <f>'26'!L113</f>
        <v>889</v>
      </c>
      <c r="I177" s="11"/>
      <c r="J177" s="11"/>
      <c r="K177" s="11">
        <f>'26'!O113</f>
        <v>217</v>
      </c>
      <c r="L177" s="11"/>
      <c r="M177" s="11"/>
      <c r="N177" s="10">
        <f>'26'!R113</f>
        <v>0.80379746835443033</v>
      </c>
      <c r="O177" s="10"/>
      <c r="P177" s="10"/>
    </row>
    <row r="178" spans="1:16">
      <c r="A178" s="14" t="str">
        <f>'26'!E114</f>
        <v>UTI PEDIATRICA</v>
      </c>
      <c r="B178" s="14"/>
      <c r="C178" s="14"/>
      <c r="D178" s="14"/>
      <c r="E178" s="12">
        <f>'26'!I114</f>
        <v>181</v>
      </c>
      <c r="F178" s="12"/>
      <c r="G178" s="12"/>
      <c r="H178" s="11">
        <f>'26'!L114</f>
        <v>66</v>
      </c>
      <c r="I178" s="11"/>
      <c r="J178" s="11"/>
      <c r="K178" s="11">
        <f>'26'!O114</f>
        <v>115</v>
      </c>
      <c r="L178" s="11"/>
      <c r="M178" s="11"/>
      <c r="N178" s="10">
        <f>'26'!R114</f>
        <v>0.36464088397790057</v>
      </c>
      <c r="O178" s="10"/>
      <c r="P178" s="10"/>
    </row>
    <row r="179" spans="1:16">
      <c r="A179" s="14" t="str">
        <f>'26'!E115</f>
        <v>TOTAL UTI</v>
      </c>
      <c r="B179" s="14"/>
      <c r="C179" s="14"/>
      <c r="D179" s="14"/>
      <c r="E179" s="12">
        <f>'26'!I115</f>
        <v>1287</v>
      </c>
      <c r="F179" s="12"/>
      <c r="G179" s="12"/>
      <c r="H179" s="11">
        <f>'26'!L115</f>
        <v>955</v>
      </c>
      <c r="I179" s="11"/>
      <c r="J179" s="11"/>
      <c r="K179" s="11">
        <f>'26'!O115</f>
        <v>332</v>
      </c>
      <c r="L179" s="11"/>
      <c r="M179" s="11"/>
      <c r="N179" s="10">
        <f>'26'!R115</f>
        <v>0.74203574203574207</v>
      </c>
      <c r="O179" s="10"/>
      <c r="P179" s="10"/>
    </row>
    <row r="182" spans="1:16">
      <c r="A182" s="14" t="str">
        <f>'27'!E111</f>
        <v>OCUPAÇÃO DOS LEITOS DE UTI SISTEMA ESTADUAL DE REGULAÇÃO EM 27  Setembro  de 2020 (EXCETO LEITOS EXCLUSIVOS COVID)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>
      <c r="A183" s="14" t="str">
        <f>'27'!E112</f>
        <v>TIPO DE LEITO</v>
      </c>
      <c r="B183" s="14"/>
      <c r="C183" s="14"/>
      <c r="D183" s="14"/>
      <c r="E183" s="14" t="str">
        <f>'27'!I112</f>
        <v>EXISTENTES</v>
      </c>
      <c r="F183" s="14"/>
      <c r="G183" s="14"/>
      <c r="H183" s="13" t="str">
        <f>'27'!L112</f>
        <v>OCUPADOS</v>
      </c>
      <c r="I183" s="13"/>
      <c r="J183" s="13"/>
      <c r="K183" s="14" t="str">
        <f>'27'!O112</f>
        <v>DISPONÍVEIS</v>
      </c>
      <c r="L183" s="14"/>
      <c r="M183" s="14"/>
      <c r="N183" s="13" t="str">
        <f>'27'!R112</f>
        <v>TX de ocup.</v>
      </c>
      <c r="O183" s="13"/>
      <c r="P183" s="13"/>
    </row>
    <row r="184" spans="1:16">
      <c r="A184" s="14" t="str">
        <f>'27'!E113</f>
        <v>UTI ADULTO</v>
      </c>
      <c r="B184" s="14"/>
      <c r="C184" s="14"/>
      <c r="D184" s="14"/>
      <c r="E184" s="12">
        <f>'27'!I113</f>
        <v>1106</v>
      </c>
      <c r="F184" s="12"/>
      <c r="G184" s="12"/>
      <c r="H184" s="11">
        <f>'27'!L113</f>
        <v>869</v>
      </c>
      <c r="I184" s="11"/>
      <c r="J184" s="11"/>
      <c r="K184" s="11">
        <f>'27'!O113</f>
        <v>237</v>
      </c>
      <c r="L184" s="11"/>
      <c r="M184" s="11"/>
      <c r="N184" s="10">
        <f>'27'!R113</f>
        <v>0.7857142857142857</v>
      </c>
      <c r="O184" s="10"/>
      <c r="P184" s="10"/>
    </row>
    <row r="185" spans="1:16">
      <c r="A185" s="14" t="str">
        <f>'27'!E114</f>
        <v>UTI PEDIATRICA</v>
      </c>
      <c r="B185" s="14"/>
      <c r="C185" s="14"/>
      <c r="D185" s="14"/>
      <c r="E185" s="12">
        <f>'27'!I114</f>
        <v>181</v>
      </c>
      <c r="F185" s="12"/>
      <c r="G185" s="12"/>
      <c r="H185" s="11">
        <f>'27'!L114</f>
        <v>71</v>
      </c>
      <c r="I185" s="11"/>
      <c r="J185" s="11"/>
      <c r="K185" s="11">
        <f>'27'!O114</f>
        <v>110</v>
      </c>
      <c r="L185" s="11"/>
      <c r="M185" s="11"/>
      <c r="N185" s="10">
        <f>'27'!R114</f>
        <v>0.39226519337016574</v>
      </c>
      <c r="O185" s="10"/>
      <c r="P185" s="10"/>
    </row>
    <row r="186" spans="1:16">
      <c r="A186" s="14" t="str">
        <f>'27'!E115</f>
        <v>TOTAL UTI</v>
      </c>
      <c r="B186" s="14"/>
      <c r="C186" s="14"/>
      <c r="D186" s="14"/>
      <c r="E186" s="12">
        <f>'27'!I115</f>
        <v>1287</v>
      </c>
      <c r="F186" s="12"/>
      <c r="G186" s="12"/>
      <c r="H186" s="11">
        <f>'27'!L115</f>
        <v>940</v>
      </c>
      <c r="I186" s="11"/>
      <c r="J186" s="11"/>
      <c r="K186" s="11">
        <f>'27'!O115</f>
        <v>347</v>
      </c>
      <c r="L186" s="11"/>
      <c r="M186" s="11"/>
      <c r="N186" s="10">
        <f>'27'!R115</f>
        <v>0.73038073038073037</v>
      </c>
      <c r="O186" s="10"/>
      <c r="P186" s="10"/>
    </row>
    <row r="189" spans="1:16">
      <c r="A189" s="14" t="str">
        <f>'28'!E111</f>
        <v>OCUPAÇÃO DOS LEITOS DE UTI SISTEMA ESTADUAL DE REGULAÇÃO EM 28  Setembro de 2020 (EXCETO LEITOS EXCLUSIVOS COVID)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>
      <c r="A190" s="14" t="str">
        <f>'28'!E112</f>
        <v>TIPO DE LEITO</v>
      </c>
      <c r="B190" s="14"/>
      <c r="C190" s="14"/>
      <c r="D190" s="14"/>
      <c r="E190" s="14" t="str">
        <f>'28'!I112</f>
        <v>EXISTENTES</v>
      </c>
      <c r="F190" s="14"/>
      <c r="G190" s="14"/>
      <c r="H190" s="13" t="str">
        <f>'28'!L112</f>
        <v>OCUPADOS</v>
      </c>
      <c r="I190" s="13"/>
      <c r="J190" s="13"/>
      <c r="K190" s="14" t="str">
        <f>'28'!O112</f>
        <v>DISPONÍVEIS</v>
      </c>
      <c r="L190" s="14"/>
      <c r="M190" s="14"/>
      <c r="N190" s="13" t="str">
        <f>'28'!R112</f>
        <v>TX de ocup.</v>
      </c>
      <c r="O190" s="13"/>
      <c r="P190" s="13"/>
    </row>
    <row r="191" spans="1:16">
      <c r="A191" s="14" t="str">
        <f>'28'!E113</f>
        <v>UTI ADULTO</v>
      </c>
      <c r="B191" s="14"/>
      <c r="C191" s="14"/>
      <c r="D191" s="14"/>
      <c r="E191" s="12">
        <f>'28'!I113</f>
        <v>1106</v>
      </c>
      <c r="F191" s="12"/>
      <c r="G191" s="12"/>
      <c r="H191" s="11">
        <f>'28'!L113</f>
        <v>841</v>
      </c>
      <c r="I191" s="11"/>
      <c r="J191" s="11"/>
      <c r="K191" s="11">
        <f>'28'!O113</f>
        <v>265</v>
      </c>
      <c r="L191" s="11"/>
      <c r="M191" s="11"/>
      <c r="N191" s="10">
        <f>'28'!R113</f>
        <v>0.76039783001808314</v>
      </c>
      <c r="O191" s="10"/>
      <c r="P191" s="10"/>
    </row>
    <row r="192" spans="1:16">
      <c r="A192" s="14" t="str">
        <f>'28'!E114</f>
        <v>UTI PEDIATRICA</v>
      </c>
      <c r="B192" s="14"/>
      <c r="C192" s="14"/>
      <c r="D192" s="14"/>
      <c r="E192" s="12">
        <f>'28'!I114</f>
        <v>181</v>
      </c>
      <c r="F192" s="12"/>
      <c r="G192" s="12"/>
      <c r="H192" s="11">
        <f>'28'!L114</f>
        <v>63</v>
      </c>
      <c r="I192" s="11"/>
      <c r="J192" s="11"/>
      <c r="K192" s="11">
        <f>'28'!O114</f>
        <v>118</v>
      </c>
      <c r="L192" s="11"/>
      <c r="M192" s="11"/>
      <c r="N192" s="10">
        <f>'28'!R114</f>
        <v>0.34806629834254144</v>
      </c>
      <c r="O192" s="10"/>
      <c r="P192" s="10"/>
    </row>
    <row r="193" spans="1:16">
      <c r="A193" s="14" t="str">
        <f>'28'!E115</f>
        <v>TOTAL UTI</v>
      </c>
      <c r="B193" s="14"/>
      <c r="C193" s="14"/>
      <c r="D193" s="14"/>
      <c r="E193" s="12">
        <f>'28'!I115</f>
        <v>1287</v>
      </c>
      <c r="F193" s="12"/>
      <c r="G193" s="12"/>
      <c r="H193" s="11">
        <f>'28'!L115</f>
        <v>904</v>
      </c>
      <c r="I193" s="11"/>
      <c r="J193" s="11"/>
      <c r="K193" s="11">
        <f>'28'!O115</f>
        <v>383</v>
      </c>
      <c r="L193" s="11"/>
      <c r="M193" s="11"/>
      <c r="N193" s="10">
        <f>'28'!R115</f>
        <v>0.70240870240870246</v>
      </c>
      <c r="O193" s="10"/>
      <c r="P193" s="10"/>
    </row>
    <row r="196" spans="1:16">
      <c r="A196" s="14" t="str">
        <f>'29'!E111</f>
        <v>OCUPAÇÃO DOS LEITOS DE UTI SISTEMA ESTADUAL DE REGULAÇÃO EM 29  Setembro de 2020 (EXCETO LEITOS EXCLUSIVOS COVID)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>
      <c r="A197" s="14" t="str">
        <f>'29'!E112</f>
        <v>TIPO DE LEITO</v>
      </c>
      <c r="B197" s="14"/>
      <c r="C197" s="14"/>
      <c r="D197" s="14"/>
      <c r="E197" s="14" t="str">
        <f>'29'!I112</f>
        <v>EXISTENTES</v>
      </c>
      <c r="F197" s="14"/>
      <c r="G197" s="14"/>
      <c r="H197" s="13" t="str">
        <f>'29'!L112</f>
        <v>OCUPADOS</v>
      </c>
      <c r="I197" s="13"/>
      <c r="J197" s="13"/>
      <c r="K197" s="14" t="str">
        <f>'29'!O112</f>
        <v>DISPONÍVEIS</v>
      </c>
      <c r="L197" s="14"/>
      <c r="M197" s="14"/>
      <c r="N197" s="13" t="str">
        <f>'29'!R112</f>
        <v>TX de ocup.</v>
      </c>
      <c r="O197" s="13"/>
      <c r="P197" s="13"/>
    </row>
    <row r="198" spans="1:16">
      <c r="A198" s="14" t="str">
        <f>'29'!E113</f>
        <v>UTI ADULTO</v>
      </c>
      <c r="B198" s="14"/>
      <c r="C198" s="14"/>
      <c r="D198" s="14"/>
      <c r="E198" s="12">
        <f>'29'!I113</f>
        <v>1106</v>
      </c>
      <c r="F198" s="12"/>
      <c r="G198" s="12"/>
      <c r="H198" s="11">
        <f>'29'!L113</f>
        <v>846</v>
      </c>
      <c r="I198" s="11"/>
      <c r="J198" s="11"/>
      <c r="K198" s="11">
        <f>'29'!O113</f>
        <v>260</v>
      </c>
      <c r="L198" s="11"/>
      <c r="M198" s="11"/>
      <c r="N198" s="10">
        <f>'29'!R113</f>
        <v>0.7649186256781193</v>
      </c>
      <c r="O198" s="10"/>
      <c r="P198" s="10"/>
    </row>
    <row r="199" spans="1:16">
      <c r="A199" s="14" t="str">
        <f>'29'!E114</f>
        <v>UTI PEDIATRICA</v>
      </c>
      <c r="B199" s="14"/>
      <c r="C199" s="14"/>
      <c r="D199" s="14"/>
      <c r="E199" s="12">
        <f>'29'!I114</f>
        <v>181</v>
      </c>
      <c r="F199" s="12"/>
      <c r="G199" s="12"/>
      <c r="H199" s="11">
        <f>'29'!L114</f>
        <v>61</v>
      </c>
      <c r="I199" s="11"/>
      <c r="J199" s="11"/>
      <c r="K199" s="11">
        <f>'29'!O114</f>
        <v>120</v>
      </c>
      <c r="L199" s="11"/>
      <c r="M199" s="11"/>
      <c r="N199" s="10">
        <f>'29'!R114</f>
        <v>0.33701657458563539</v>
      </c>
      <c r="O199" s="10"/>
      <c r="P199" s="10"/>
    </row>
    <row r="200" spans="1:16">
      <c r="A200" s="14" t="str">
        <f>'29'!E115</f>
        <v>TOTAL UTI</v>
      </c>
      <c r="B200" s="14"/>
      <c r="C200" s="14"/>
      <c r="D200" s="14"/>
      <c r="E200" s="12">
        <f>'29'!I115</f>
        <v>1287</v>
      </c>
      <c r="F200" s="12"/>
      <c r="G200" s="12"/>
      <c r="H200" s="11">
        <f>'29'!L115</f>
        <v>907</v>
      </c>
      <c r="I200" s="11"/>
      <c r="J200" s="11"/>
      <c r="K200" s="11">
        <f>'29'!O115</f>
        <v>380</v>
      </c>
      <c r="L200" s="11"/>
      <c r="M200" s="11"/>
      <c r="N200" s="10">
        <f>'29'!R115</f>
        <v>0.70473970473970471</v>
      </c>
      <c r="O200" s="10"/>
      <c r="P200" s="10"/>
    </row>
    <row r="203" spans="1:16">
      <c r="A203" s="14" t="str">
        <f>'30'!E111</f>
        <v>OCUPAÇÃO DOS LEITOS DE UTI SISTEMA ESTADUAL DE REGULAÇÃO EM 30  Setembro de 2020 (EXCETO LEITOS EXCLUSIVOS COVID)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>
      <c r="A204" s="14" t="str">
        <f>'30'!E112</f>
        <v>TIPO DE LEITO</v>
      </c>
      <c r="B204" s="14"/>
      <c r="C204" s="14"/>
      <c r="D204" s="14"/>
      <c r="E204" s="14" t="str">
        <f>'30'!I112</f>
        <v>EXISTENTES</v>
      </c>
      <c r="F204" s="14"/>
      <c r="G204" s="14"/>
      <c r="H204" s="13" t="str">
        <f>'30'!L112</f>
        <v>OCUPADOS</v>
      </c>
      <c r="I204" s="13"/>
      <c r="J204" s="13"/>
      <c r="K204" s="14" t="str">
        <f>'30'!O112</f>
        <v>DISPONÍVEIS</v>
      </c>
      <c r="L204" s="14"/>
      <c r="M204" s="14"/>
      <c r="N204" s="13" t="str">
        <f>'30'!R112</f>
        <v>TX de ocup.</v>
      </c>
      <c r="O204" s="13"/>
      <c r="P204" s="13"/>
    </row>
    <row r="205" spans="1:16">
      <c r="A205" s="14" t="str">
        <f>'30'!E113</f>
        <v>UTI ADULTO</v>
      </c>
      <c r="B205" s="14"/>
      <c r="C205" s="14"/>
      <c r="D205" s="14"/>
      <c r="E205" s="12">
        <f>'30'!I113</f>
        <v>1106</v>
      </c>
      <c r="F205" s="12"/>
      <c r="G205" s="12"/>
      <c r="H205" s="11">
        <f>'30'!L113</f>
        <v>862</v>
      </c>
      <c r="I205" s="11"/>
      <c r="J205" s="11"/>
      <c r="K205" s="11">
        <f>'30'!O113</f>
        <v>244</v>
      </c>
      <c r="L205" s="11"/>
      <c r="M205" s="11"/>
      <c r="N205" s="10">
        <f>'30'!R113</f>
        <v>0.77938517179023503</v>
      </c>
      <c r="O205" s="10"/>
      <c r="P205" s="10"/>
    </row>
    <row r="206" spans="1:16">
      <c r="A206" s="14" t="str">
        <f>'30'!E114</f>
        <v>UTI PEDIATRICA</v>
      </c>
      <c r="B206" s="14"/>
      <c r="C206" s="14"/>
      <c r="D206" s="14"/>
      <c r="E206" s="12">
        <f>'30'!I114</f>
        <v>181</v>
      </c>
      <c r="F206" s="12"/>
      <c r="G206" s="12"/>
      <c r="H206" s="11">
        <f>'30'!L114</f>
        <v>61</v>
      </c>
      <c r="I206" s="11"/>
      <c r="J206" s="11"/>
      <c r="K206" s="11">
        <f>'30'!O114</f>
        <v>120</v>
      </c>
      <c r="L206" s="11"/>
      <c r="M206" s="11"/>
      <c r="N206" s="10">
        <f>'30'!R114</f>
        <v>0.33701657458563539</v>
      </c>
      <c r="O206" s="10"/>
      <c r="P206" s="10"/>
    </row>
    <row r="207" spans="1:16">
      <c r="A207" s="14" t="str">
        <f>'30'!E115</f>
        <v>TOTAL UTI</v>
      </c>
      <c r="B207" s="14"/>
      <c r="C207" s="14"/>
      <c r="D207" s="14"/>
      <c r="E207" s="12">
        <f>'30'!I115</f>
        <v>1287</v>
      </c>
      <c r="F207" s="12"/>
      <c r="G207" s="12"/>
      <c r="H207" s="11">
        <f>'30'!L115</f>
        <v>923</v>
      </c>
      <c r="I207" s="11"/>
      <c r="J207" s="11"/>
      <c r="K207" s="11">
        <f>'30'!O115</f>
        <v>364</v>
      </c>
      <c r="L207" s="11"/>
      <c r="M207" s="11"/>
      <c r="N207" s="10">
        <f>'30'!R115</f>
        <v>0.71717171717171713</v>
      </c>
      <c r="O207" s="10"/>
      <c r="P207" s="10"/>
    </row>
    <row r="210" spans="1:16">
      <c r="A210" s="14">
        <f>'12'!E237</f>
        <v>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>
      <c r="A211" s="14">
        <f>'12'!E238</f>
        <v>0</v>
      </c>
      <c r="B211" s="14"/>
      <c r="C211" s="14"/>
      <c r="D211" s="14"/>
      <c r="E211" s="14">
        <f>'12'!I238</f>
        <v>0</v>
      </c>
      <c r="F211" s="14"/>
      <c r="G211" s="14"/>
      <c r="H211" s="13">
        <f>'12'!L238</f>
        <v>0</v>
      </c>
      <c r="I211" s="13"/>
      <c r="J211" s="13"/>
      <c r="K211" s="14">
        <f>'12'!O238</f>
        <v>0</v>
      </c>
      <c r="L211" s="14"/>
      <c r="M211" s="14"/>
      <c r="N211" s="13">
        <f>'12'!R238</f>
        <v>0</v>
      </c>
      <c r="O211" s="13"/>
      <c r="P211" s="13"/>
    </row>
    <row r="212" spans="1:16">
      <c r="A212" s="14">
        <f>'12'!E239</f>
        <v>0</v>
      </c>
      <c r="B212" s="14"/>
      <c r="C212" s="14"/>
      <c r="D212" s="14"/>
      <c r="E212" s="12">
        <f>'12'!I239</f>
        <v>0</v>
      </c>
      <c r="F212" s="12"/>
      <c r="G212" s="12"/>
      <c r="H212" s="11">
        <f>'12'!L239</f>
        <v>0</v>
      </c>
      <c r="I212" s="11"/>
      <c r="J212" s="11"/>
      <c r="K212" s="11">
        <f>'12'!O239</f>
        <v>0</v>
      </c>
      <c r="L212" s="11"/>
      <c r="M212" s="11"/>
      <c r="N212" s="10">
        <f>'12'!R239</f>
        <v>0</v>
      </c>
      <c r="O212" s="10"/>
      <c r="P212" s="10"/>
    </row>
    <row r="213" spans="1:16">
      <c r="A213" s="14">
        <f>'12'!E240</f>
        <v>0</v>
      </c>
      <c r="B213" s="14"/>
      <c r="C213" s="14"/>
      <c r="D213" s="14"/>
      <c r="E213" s="12">
        <f>'12'!I240</f>
        <v>0</v>
      </c>
      <c r="F213" s="12"/>
      <c r="G213" s="12"/>
      <c r="H213" s="11">
        <f>'12'!L240</f>
        <v>0</v>
      </c>
      <c r="I213" s="11"/>
      <c r="J213" s="11"/>
      <c r="K213" s="11">
        <f>'12'!O240</f>
        <v>0</v>
      </c>
      <c r="L213" s="11"/>
      <c r="M213" s="11"/>
      <c r="N213" s="10">
        <f>'12'!R240</f>
        <v>0</v>
      </c>
      <c r="O213" s="10"/>
      <c r="P213" s="10"/>
    </row>
    <row r="214" spans="1:16">
      <c r="A214" s="14">
        <f>'12'!E241</f>
        <v>0</v>
      </c>
      <c r="B214" s="14"/>
      <c r="C214" s="14"/>
      <c r="D214" s="14"/>
      <c r="E214" s="12">
        <f>'12'!I241</f>
        <v>0</v>
      </c>
      <c r="F214" s="12"/>
      <c r="G214" s="12"/>
      <c r="H214" s="11">
        <f>'12'!L241</f>
        <v>0</v>
      </c>
      <c r="I214" s="11"/>
      <c r="J214" s="11"/>
      <c r="K214" s="11">
        <f>'12'!O241</f>
        <v>0</v>
      </c>
      <c r="L214" s="11"/>
      <c r="M214" s="11"/>
      <c r="N214" s="10">
        <f>'12'!R241</f>
        <v>0</v>
      </c>
      <c r="O214" s="10"/>
      <c r="P214" s="10"/>
    </row>
  </sheetData>
  <mergeCells count="652">
    <mergeCell ref="A213:D213"/>
    <mergeCell ref="E213:G213"/>
    <mergeCell ref="H213:J213"/>
    <mergeCell ref="K213:M213"/>
    <mergeCell ref="N213:P213"/>
    <mergeCell ref="A214:D214"/>
    <mergeCell ref="E214:G214"/>
    <mergeCell ref="H214:J214"/>
    <mergeCell ref="K214:M214"/>
    <mergeCell ref="N214:P214"/>
    <mergeCell ref="A210:P210"/>
    <mergeCell ref="A211:D211"/>
    <mergeCell ref="E211:G211"/>
    <mergeCell ref="H211:J211"/>
    <mergeCell ref="K211:M211"/>
    <mergeCell ref="N211:P211"/>
    <mergeCell ref="A212:D212"/>
    <mergeCell ref="E212:G212"/>
    <mergeCell ref="H212:J212"/>
    <mergeCell ref="K212:M212"/>
    <mergeCell ref="N212:P212"/>
    <mergeCell ref="A206:D206"/>
    <mergeCell ref="E206:G206"/>
    <mergeCell ref="H206:J206"/>
    <mergeCell ref="K206:M206"/>
    <mergeCell ref="N206:P206"/>
    <mergeCell ref="A207:D207"/>
    <mergeCell ref="E207:G207"/>
    <mergeCell ref="H207:J207"/>
    <mergeCell ref="K207:M207"/>
    <mergeCell ref="N207:P207"/>
    <mergeCell ref="A203:P203"/>
    <mergeCell ref="A204:D204"/>
    <mergeCell ref="E204:G204"/>
    <mergeCell ref="H204:J204"/>
    <mergeCell ref="K204:M204"/>
    <mergeCell ref="N204:P204"/>
    <mergeCell ref="A205:D205"/>
    <mergeCell ref="E205:G205"/>
    <mergeCell ref="H205:J205"/>
    <mergeCell ref="K205:M205"/>
    <mergeCell ref="N205:P205"/>
    <mergeCell ref="A199:D199"/>
    <mergeCell ref="E199:G199"/>
    <mergeCell ref="H199:J199"/>
    <mergeCell ref="K199:M199"/>
    <mergeCell ref="N199:P199"/>
    <mergeCell ref="A200:D200"/>
    <mergeCell ref="E200:G200"/>
    <mergeCell ref="H200:J200"/>
    <mergeCell ref="K200:M200"/>
    <mergeCell ref="N200:P200"/>
    <mergeCell ref="A196:P196"/>
    <mergeCell ref="A197:D197"/>
    <mergeCell ref="E197:G197"/>
    <mergeCell ref="H197:J197"/>
    <mergeCell ref="K197:M197"/>
    <mergeCell ref="N197:P197"/>
    <mergeCell ref="A198:D198"/>
    <mergeCell ref="E198:G198"/>
    <mergeCell ref="H198:J198"/>
    <mergeCell ref="K198:M198"/>
    <mergeCell ref="N198:P198"/>
    <mergeCell ref="A192:D192"/>
    <mergeCell ref="E192:G192"/>
    <mergeCell ref="H192:J192"/>
    <mergeCell ref="K192:M192"/>
    <mergeCell ref="N192:P192"/>
    <mergeCell ref="A193:D193"/>
    <mergeCell ref="E193:G193"/>
    <mergeCell ref="H193:J193"/>
    <mergeCell ref="K193:M193"/>
    <mergeCell ref="N193:P193"/>
    <mergeCell ref="A189:P189"/>
    <mergeCell ref="A190:D190"/>
    <mergeCell ref="E190:G190"/>
    <mergeCell ref="H190:J190"/>
    <mergeCell ref="K190:M190"/>
    <mergeCell ref="N190:P190"/>
    <mergeCell ref="A191:D191"/>
    <mergeCell ref="E191:G191"/>
    <mergeCell ref="H191:J191"/>
    <mergeCell ref="K191:M191"/>
    <mergeCell ref="N191:P191"/>
    <mergeCell ref="A185:D185"/>
    <mergeCell ref="E185:G185"/>
    <mergeCell ref="H185:J185"/>
    <mergeCell ref="K185:M185"/>
    <mergeCell ref="N185:P185"/>
    <mergeCell ref="A186:D186"/>
    <mergeCell ref="E186:G186"/>
    <mergeCell ref="H186:J186"/>
    <mergeCell ref="K186:M186"/>
    <mergeCell ref="N186:P186"/>
    <mergeCell ref="A182:P182"/>
    <mergeCell ref="A183:D183"/>
    <mergeCell ref="E183:G183"/>
    <mergeCell ref="H183:J183"/>
    <mergeCell ref="K183:M183"/>
    <mergeCell ref="N183:P183"/>
    <mergeCell ref="A184:D184"/>
    <mergeCell ref="E184:G184"/>
    <mergeCell ref="H184:J184"/>
    <mergeCell ref="K184:M184"/>
    <mergeCell ref="N184:P184"/>
    <mergeCell ref="A178:D178"/>
    <mergeCell ref="E178:G178"/>
    <mergeCell ref="H178:J178"/>
    <mergeCell ref="K178:M178"/>
    <mergeCell ref="N178:P178"/>
    <mergeCell ref="A179:D179"/>
    <mergeCell ref="E179:G179"/>
    <mergeCell ref="H179:J179"/>
    <mergeCell ref="K179:M179"/>
    <mergeCell ref="N179:P179"/>
    <mergeCell ref="A175:P175"/>
    <mergeCell ref="A176:D176"/>
    <mergeCell ref="E176:G176"/>
    <mergeCell ref="H176:J176"/>
    <mergeCell ref="K176:M176"/>
    <mergeCell ref="N176:P176"/>
    <mergeCell ref="A177:D177"/>
    <mergeCell ref="E177:G177"/>
    <mergeCell ref="H177:J177"/>
    <mergeCell ref="K177:M177"/>
    <mergeCell ref="N177:P177"/>
    <mergeCell ref="A171:D171"/>
    <mergeCell ref="E171:G171"/>
    <mergeCell ref="H171:J171"/>
    <mergeCell ref="K171:M171"/>
    <mergeCell ref="N171:P171"/>
    <mergeCell ref="A172:D172"/>
    <mergeCell ref="E172:G172"/>
    <mergeCell ref="H172:J172"/>
    <mergeCell ref="K172:M172"/>
    <mergeCell ref="N172:P172"/>
    <mergeCell ref="A168:P168"/>
    <mergeCell ref="A169:D169"/>
    <mergeCell ref="E169:G169"/>
    <mergeCell ref="H169:J169"/>
    <mergeCell ref="K169:M169"/>
    <mergeCell ref="N169:P169"/>
    <mergeCell ref="A170:D170"/>
    <mergeCell ref="E170:G170"/>
    <mergeCell ref="H170:J170"/>
    <mergeCell ref="K170:M170"/>
    <mergeCell ref="N170:P170"/>
    <mergeCell ref="A164:D164"/>
    <mergeCell ref="E164:G164"/>
    <mergeCell ref="H164:J164"/>
    <mergeCell ref="K164:M164"/>
    <mergeCell ref="N164:P164"/>
    <mergeCell ref="A165:D165"/>
    <mergeCell ref="E165:G165"/>
    <mergeCell ref="H165:J165"/>
    <mergeCell ref="K165:M165"/>
    <mergeCell ref="N165:P165"/>
    <mergeCell ref="A161:P161"/>
    <mergeCell ref="A162:D162"/>
    <mergeCell ref="E162:G162"/>
    <mergeCell ref="H162:J162"/>
    <mergeCell ref="K162:M162"/>
    <mergeCell ref="N162:P162"/>
    <mergeCell ref="A163:D163"/>
    <mergeCell ref="E163:G163"/>
    <mergeCell ref="H163:J163"/>
    <mergeCell ref="K163:M163"/>
    <mergeCell ref="N163:P163"/>
    <mergeCell ref="A157:D157"/>
    <mergeCell ref="E157:G157"/>
    <mergeCell ref="H157:J157"/>
    <mergeCell ref="K157:M157"/>
    <mergeCell ref="N157:P157"/>
    <mergeCell ref="A158:D158"/>
    <mergeCell ref="E158:G158"/>
    <mergeCell ref="H158:J158"/>
    <mergeCell ref="K158:M158"/>
    <mergeCell ref="N158:P158"/>
    <mergeCell ref="A154:P154"/>
    <mergeCell ref="A155:D155"/>
    <mergeCell ref="E155:G155"/>
    <mergeCell ref="H155:J155"/>
    <mergeCell ref="K155:M155"/>
    <mergeCell ref="N155:P155"/>
    <mergeCell ref="A156:D156"/>
    <mergeCell ref="E156:G156"/>
    <mergeCell ref="H156:J156"/>
    <mergeCell ref="K156:M156"/>
    <mergeCell ref="N156:P156"/>
    <mergeCell ref="A150:D150"/>
    <mergeCell ref="E150:G150"/>
    <mergeCell ref="H150:J150"/>
    <mergeCell ref="K150:M150"/>
    <mergeCell ref="N150:P150"/>
    <mergeCell ref="A151:D151"/>
    <mergeCell ref="E151:G151"/>
    <mergeCell ref="H151:J151"/>
    <mergeCell ref="K151:M151"/>
    <mergeCell ref="N151:P151"/>
    <mergeCell ref="A147:P147"/>
    <mergeCell ref="A148:D148"/>
    <mergeCell ref="E148:G148"/>
    <mergeCell ref="H148:J148"/>
    <mergeCell ref="K148:M148"/>
    <mergeCell ref="N148:P148"/>
    <mergeCell ref="A149:D149"/>
    <mergeCell ref="E149:G149"/>
    <mergeCell ref="H149:J149"/>
    <mergeCell ref="K149:M149"/>
    <mergeCell ref="N149:P149"/>
    <mergeCell ref="A144:D144"/>
    <mergeCell ref="E144:G144"/>
    <mergeCell ref="H144:J144"/>
    <mergeCell ref="K144:M144"/>
    <mergeCell ref="N144:P144"/>
    <mergeCell ref="A145:D145"/>
    <mergeCell ref="E145:G145"/>
    <mergeCell ref="H145:J145"/>
    <mergeCell ref="K145:M145"/>
    <mergeCell ref="N145:P145"/>
    <mergeCell ref="A141:P141"/>
    <mergeCell ref="A142:D142"/>
    <mergeCell ref="E142:G142"/>
    <mergeCell ref="H142:J142"/>
    <mergeCell ref="K142:M142"/>
    <mergeCell ref="N142:P142"/>
    <mergeCell ref="A143:D143"/>
    <mergeCell ref="E143:G143"/>
    <mergeCell ref="H143:J143"/>
    <mergeCell ref="K143:M143"/>
    <mergeCell ref="N143:P143"/>
    <mergeCell ref="A137:D137"/>
    <mergeCell ref="E137:G137"/>
    <mergeCell ref="H137:J137"/>
    <mergeCell ref="K137:M137"/>
    <mergeCell ref="N137:P137"/>
    <mergeCell ref="A138:D138"/>
    <mergeCell ref="E138:G138"/>
    <mergeCell ref="H138:J138"/>
    <mergeCell ref="K138:M138"/>
    <mergeCell ref="N138:P138"/>
    <mergeCell ref="A134:P134"/>
    <mergeCell ref="A135:D135"/>
    <mergeCell ref="E135:G135"/>
    <mergeCell ref="H135:J135"/>
    <mergeCell ref="K135:M135"/>
    <mergeCell ref="N135:P135"/>
    <mergeCell ref="A136:D136"/>
    <mergeCell ref="E136:G136"/>
    <mergeCell ref="H136:J136"/>
    <mergeCell ref="K136:M136"/>
    <mergeCell ref="N136:P136"/>
    <mergeCell ref="A130:D130"/>
    <mergeCell ref="E130:G130"/>
    <mergeCell ref="H130:J130"/>
    <mergeCell ref="K130:M130"/>
    <mergeCell ref="N130:P130"/>
    <mergeCell ref="A131:D131"/>
    <mergeCell ref="E131:G131"/>
    <mergeCell ref="H131:J131"/>
    <mergeCell ref="K131:M131"/>
    <mergeCell ref="N131:P131"/>
    <mergeCell ref="A127:P127"/>
    <mergeCell ref="A128:D128"/>
    <mergeCell ref="E128:G128"/>
    <mergeCell ref="H128:J128"/>
    <mergeCell ref="K128:M128"/>
    <mergeCell ref="N128:P128"/>
    <mergeCell ref="A129:D129"/>
    <mergeCell ref="E129:G129"/>
    <mergeCell ref="H129:J129"/>
    <mergeCell ref="K129:M129"/>
    <mergeCell ref="N129:P129"/>
    <mergeCell ref="A123:D123"/>
    <mergeCell ref="E123:G123"/>
    <mergeCell ref="H123:J123"/>
    <mergeCell ref="K123:M123"/>
    <mergeCell ref="N123:P123"/>
    <mergeCell ref="A124:D124"/>
    <mergeCell ref="E124:G124"/>
    <mergeCell ref="H124:J124"/>
    <mergeCell ref="K124:M124"/>
    <mergeCell ref="N124:P124"/>
    <mergeCell ref="A120:P120"/>
    <mergeCell ref="A121:D121"/>
    <mergeCell ref="E121:G121"/>
    <mergeCell ref="H121:J121"/>
    <mergeCell ref="K121:M121"/>
    <mergeCell ref="N121:P121"/>
    <mergeCell ref="A122:D122"/>
    <mergeCell ref="E122:G122"/>
    <mergeCell ref="H122:J122"/>
    <mergeCell ref="K122:M122"/>
    <mergeCell ref="N122:P122"/>
    <mergeCell ref="A116:D116"/>
    <mergeCell ref="E116:G116"/>
    <mergeCell ref="H116:J116"/>
    <mergeCell ref="K116:M116"/>
    <mergeCell ref="N116:P116"/>
    <mergeCell ref="A117:D117"/>
    <mergeCell ref="E117:G117"/>
    <mergeCell ref="H117:J117"/>
    <mergeCell ref="K117:M117"/>
    <mergeCell ref="N117:P117"/>
    <mergeCell ref="A113:P113"/>
    <mergeCell ref="A114:D114"/>
    <mergeCell ref="E114:G114"/>
    <mergeCell ref="H114:J114"/>
    <mergeCell ref="K114:M114"/>
    <mergeCell ref="N114:P114"/>
    <mergeCell ref="A115:D115"/>
    <mergeCell ref="E115:G115"/>
    <mergeCell ref="H115:J115"/>
    <mergeCell ref="K115:M115"/>
    <mergeCell ref="N115:P115"/>
    <mergeCell ref="A109:D109"/>
    <mergeCell ref="E109:G109"/>
    <mergeCell ref="H109:J109"/>
    <mergeCell ref="K109:M109"/>
    <mergeCell ref="N109:P109"/>
    <mergeCell ref="A110:D110"/>
    <mergeCell ref="E110:G110"/>
    <mergeCell ref="H110:J110"/>
    <mergeCell ref="K110:M110"/>
    <mergeCell ref="N110:P110"/>
    <mergeCell ref="A106:P106"/>
    <mergeCell ref="A107:D107"/>
    <mergeCell ref="E107:G107"/>
    <mergeCell ref="H107:J107"/>
    <mergeCell ref="K107:M107"/>
    <mergeCell ref="N107:P107"/>
    <mergeCell ref="A108:D108"/>
    <mergeCell ref="E108:G108"/>
    <mergeCell ref="H108:J108"/>
    <mergeCell ref="K108:M108"/>
    <mergeCell ref="N108:P108"/>
    <mergeCell ref="A102:D102"/>
    <mergeCell ref="E102:G102"/>
    <mergeCell ref="H102:J102"/>
    <mergeCell ref="K102:M102"/>
    <mergeCell ref="N102:P102"/>
    <mergeCell ref="A103:D103"/>
    <mergeCell ref="E103:G103"/>
    <mergeCell ref="H103:J103"/>
    <mergeCell ref="K103:M103"/>
    <mergeCell ref="N103:P103"/>
    <mergeCell ref="A99:P99"/>
    <mergeCell ref="A100:D100"/>
    <mergeCell ref="E100:G100"/>
    <mergeCell ref="H100:J100"/>
    <mergeCell ref="K100:M100"/>
    <mergeCell ref="N100:P100"/>
    <mergeCell ref="A101:D101"/>
    <mergeCell ref="E101:G101"/>
    <mergeCell ref="H101:J101"/>
    <mergeCell ref="K101:M101"/>
    <mergeCell ref="N101:P101"/>
    <mergeCell ref="A95:D95"/>
    <mergeCell ref="E95:G95"/>
    <mergeCell ref="H95:J95"/>
    <mergeCell ref="K95:M95"/>
    <mergeCell ref="N95:P95"/>
    <mergeCell ref="A96:D96"/>
    <mergeCell ref="E96:G96"/>
    <mergeCell ref="H96:J96"/>
    <mergeCell ref="K96:M96"/>
    <mergeCell ref="N96:P96"/>
    <mergeCell ref="A92:P92"/>
    <mergeCell ref="A93:D93"/>
    <mergeCell ref="E93:G93"/>
    <mergeCell ref="H93:J93"/>
    <mergeCell ref="K93:M93"/>
    <mergeCell ref="N93:P93"/>
    <mergeCell ref="A94:D94"/>
    <mergeCell ref="E94:G94"/>
    <mergeCell ref="H94:J94"/>
    <mergeCell ref="K94:M94"/>
    <mergeCell ref="N94:P94"/>
    <mergeCell ref="A88:D88"/>
    <mergeCell ref="E88:G88"/>
    <mergeCell ref="H88:J88"/>
    <mergeCell ref="K88:M88"/>
    <mergeCell ref="N88:P88"/>
    <mergeCell ref="A89:D89"/>
    <mergeCell ref="E89:G89"/>
    <mergeCell ref="H89:J89"/>
    <mergeCell ref="K89:M89"/>
    <mergeCell ref="N89:P89"/>
    <mergeCell ref="A85:P85"/>
    <mergeCell ref="A86:D86"/>
    <mergeCell ref="E86:G86"/>
    <mergeCell ref="H86:J86"/>
    <mergeCell ref="K86:M86"/>
    <mergeCell ref="N86:P86"/>
    <mergeCell ref="A87:D87"/>
    <mergeCell ref="E87:G87"/>
    <mergeCell ref="H87:J87"/>
    <mergeCell ref="K87:M87"/>
    <mergeCell ref="N87:P87"/>
    <mergeCell ref="A81:D81"/>
    <mergeCell ref="E81:G81"/>
    <mergeCell ref="H81:J81"/>
    <mergeCell ref="K81:M81"/>
    <mergeCell ref="N81:P81"/>
    <mergeCell ref="A82:D82"/>
    <mergeCell ref="E82:G82"/>
    <mergeCell ref="H82:J82"/>
    <mergeCell ref="K82:M82"/>
    <mergeCell ref="N82:P82"/>
    <mergeCell ref="A78:P78"/>
    <mergeCell ref="A79:D79"/>
    <mergeCell ref="E79:G79"/>
    <mergeCell ref="H79:J79"/>
    <mergeCell ref="K79:M79"/>
    <mergeCell ref="N79:P79"/>
    <mergeCell ref="A80:D80"/>
    <mergeCell ref="E80:G80"/>
    <mergeCell ref="H80:J80"/>
    <mergeCell ref="K80:M80"/>
    <mergeCell ref="N80:P80"/>
    <mergeCell ref="A74:D74"/>
    <mergeCell ref="E74:G74"/>
    <mergeCell ref="H74:J74"/>
    <mergeCell ref="K74:M74"/>
    <mergeCell ref="N74:P74"/>
    <mergeCell ref="A75:D75"/>
    <mergeCell ref="E75:G75"/>
    <mergeCell ref="H75:J75"/>
    <mergeCell ref="K75:M75"/>
    <mergeCell ref="N75:P75"/>
    <mergeCell ref="A71:P71"/>
    <mergeCell ref="A72:D72"/>
    <mergeCell ref="E72:G72"/>
    <mergeCell ref="H72:J72"/>
    <mergeCell ref="K72:M72"/>
    <mergeCell ref="N72:P72"/>
    <mergeCell ref="A73:D73"/>
    <mergeCell ref="E73:G73"/>
    <mergeCell ref="H73:J73"/>
    <mergeCell ref="K73:M73"/>
    <mergeCell ref="N73:P73"/>
    <mergeCell ref="A67:D67"/>
    <mergeCell ref="E67:G67"/>
    <mergeCell ref="H67:J67"/>
    <mergeCell ref="K67:M67"/>
    <mergeCell ref="N67:P67"/>
    <mergeCell ref="A68:D68"/>
    <mergeCell ref="E68:G68"/>
    <mergeCell ref="H68:J68"/>
    <mergeCell ref="K68:M68"/>
    <mergeCell ref="N68:P68"/>
    <mergeCell ref="A64:P64"/>
    <mergeCell ref="A65:D65"/>
    <mergeCell ref="E65:G65"/>
    <mergeCell ref="H65:J65"/>
    <mergeCell ref="K65:M65"/>
    <mergeCell ref="N65:P65"/>
    <mergeCell ref="A66:D66"/>
    <mergeCell ref="E66:G66"/>
    <mergeCell ref="H66:J66"/>
    <mergeCell ref="K66:M66"/>
    <mergeCell ref="N66:P66"/>
    <mergeCell ref="A60:D60"/>
    <mergeCell ref="E60:G60"/>
    <mergeCell ref="H60:J60"/>
    <mergeCell ref="K60:M60"/>
    <mergeCell ref="N60:P60"/>
    <mergeCell ref="A61:D61"/>
    <mergeCell ref="E61:G61"/>
    <mergeCell ref="H61:J61"/>
    <mergeCell ref="K61:M61"/>
    <mergeCell ref="N61:P61"/>
    <mergeCell ref="A57:P57"/>
    <mergeCell ref="A58:D58"/>
    <mergeCell ref="E58:G58"/>
    <mergeCell ref="H58:J58"/>
    <mergeCell ref="K58:M58"/>
    <mergeCell ref="N58:P58"/>
    <mergeCell ref="A59:D59"/>
    <mergeCell ref="E59:G59"/>
    <mergeCell ref="H59:J59"/>
    <mergeCell ref="K59:M59"/>
    <mergeCell ref="N59:P59"/>
    <mergeCell ref="A53:D53"/>
    <mergeCell ref="E53:G53"/>
    <mergeCell ref="H53:J53"/>
    <mergeCell ref="K53:M53"/>
    <mergeCell ref="N53:P53"/>
    <mergeCell ref="A54:D54"/>
    <mergeCell ref="E54:G54"/>
    <mergeCell ref="H54:J54"/>
    <mergeCell ref="K54:M54"/>
    <mergeCell ref="N54:P54"/>
    <mergeCell ref="A50:P50"/>
    <mergeCell ref="A51:D51"/>
    <mergeCell ref="E51:G51"/>
    <mergeCell ref="H51:J51"/>
    <mergeCell ref="K51:M51"/>
    <mergeCell ref="N51:P51"/>
    <mergeCell ref="A52:D52"/>
    <mergeCell ref="E52:G52"/>
    <mergeCell ref="H52:J52"/>
    <mergeCell ref="K52:M52"/>
    <mergeCell ref="N52:P52"/>
    <mergeCell ref="A46:D46"/>
    <mergeCell ref="E46:G46"/>
    <mergeCell ref="H46:J46"/>
    <mergeCell ref="K46:M46"/>
    <mergeCell ref="N46:P46"/>
    <mergeCell ref="A47:D47"/>
    <mergeCell ref="E47:G47"/>
    <mergeCell ref="H47:J47"/>
    <mergeCell ref="K47:M47"/>
    <mergeCell ref="N47:P47"/>
    <mergeCell ref="A43:P43"/>
    <mergeCell ref="A44:D44"/>
    <mergeCell ref="E44:G44"/>
    <mergeCell ref="H44:J44"/>
    <mergeCell ref="K44:M44"/>
    <mergeCell ref="N44:P44"/>
    <mergeCell ref="A45:D45"/>
    <mergeCell ref="E45:G45"/>
    <mergeCell ref="H45:J45"/>
    <mergeCell ref="K45:M45"/>
    <mergeCell ref="N45:P45"/>
    <mergeCell ref="A39:D39"/>
    <mergeCell ref="E39:G39"/>
    <mergeCell ref="H39:J39"/>
    <mergeCell ref="K39:M39"/>
    <mergeCell ref="N39:P39"/>
    <mergeCell ref="A40:D40"/>
    <mergeCell ref="E40:G40"/>
    <mergeCell ref="H40:J40"/>
    <mergeCell ref="K40:M40"/>
    <mergeCell ref="N40:P40"/>
    <mergeCell ref="A36:P36"/>
    <mergeCell ref="A37:D37"/>
    <mergeCell ref="E37:G37"/>
    <mergeCell ref="H37:J37"/>
    <mergeCell ref="K37:M37"/>
    <mergeCell ref="N37:P37"/>
    <mergeCell ref="A38:D38"/>
    <mergeCell ref="E38:G38"/>
    <mergeCell ref="H38:J38"/>
    <mergeCell ref="K38:M38"/>
    <mergeCell ref="N38:P38"/>
    <mergeCell ref="A32:D32"/>
    <mergeCell ref="E32:G32"/>
    <mergeCell ref="H32:J32"/>
    <mergeCell ref="K32:M32"/>
    <mergeCell ref="N32:P32"/>
    <mergeCell ref="A33:D33"/>
    <mergeCell ref="E33:G33"/>
    <mergeCell ref="H33:J33"/>
    <mergeCell ref="K33:M33"/>
    <mergeCell ref="N33:P33"/>
    <mergeCell ref="A29:P29"/>
    <mergeCell ref="A30:D30"/>
    <mergeCell ref="E30:G30"/>
    <mergeCell ref="H30:J30"/>
    <mergeCell ref="K30:M30"/>
    <mergeCell ref="N30:P30"/>
    <mergeCell ref="A31:D31"/>
    <mergeCell ref="E31:G31"/>
    <mergeCell ref="H31:J31"/>
    <mergeCell ref="K31:M31"/>
    <mergeCell ref="N31:P31"/>
    <mergeCell ref="A25:D25"/>
    <mergeCell ref="E25:G25"/>
    <mergeCell ref="H25:J25"/>
    <mergeCell ref="K25:M25"/>
    <mergeCell ref="N25:P25"/>
    <mergeCell ref="A26:D26"/>
    <mergeCell ref="E26:G26"/>
    <mergeCell ref="H26:J26"/>
    <mergeCell ref="K26:M26"/>
    <mergeCell ref="N26:P26"/>
    <mergeCell ref="A22:P22"/>
    <mergeCell ref="A23:D23"/>
    <mergeCell ref="E23:G23"/>
    <mergeCell ref="H23:J23"/>
    <mergeCell ref="K23:M23"/>
    <mergeCell ref="N23:P23"/>
    <mergeCell ref="A24:D24"/>
    <mergeCell ref="E24:G24"/>
    <mergeCell ref="H24:J24"/>
    <mergeCell ref="K24:M24"/>
    <mergeCell ref="N24:P24"/>
    <mergeCell ref="A18:D18"/>
    <mergeCell ref="E18:G18"/>
    <mergeCell ref="H18:J18"/>
    <mergeCell ref="K18:M18"/>
    <mergeCell ref="N18:P18"/>
    <mergeCell ref="A19:D19"/>
    <mergeCell ref="E19:G19"/>
    <mergeCell ref="H19:J19"/>
    <mergeCell ref="K19:M19"/>
    <mergeCell ref="N19:P19"/>
    <mergeCell ref="A15:P15"/>
    <mergeCell ref="A16:D16"/>
    <mergeCell ref="E16:G16"/>
    <mergeCell ref="H16:J16"/>
    <mergeCell ref="K16:M16"/>
    <mergeCell ref="N16:P16"/>
    <mergeCell ref="A17:D17"/>
    <mergeCell ref="E17:G17"/>
    <mergeCell ref="H17:J17"/>
    <mergeCell ref="K17:M17"/>
    <mergeCell ref="N17:P17"/>
    <mergeCell ref="A11:D11"/>
    <mergeCell ref="E11:G11"/>
    <mergeCell ref="H11:J11"/>
    <mergeCell ref="K11:M11"/>
    <mergeCell ref="N11:P11"/>
    <mergeCell ref="A12:D12"/>
    <mergeCell ref="E12:G12"/>
    <mergeCell ref="H12:J12"/>
    <mergeCell ref="K12:M12"/>
    <mergeCell ref="N12:P12"/>
    <mergeCell ref="R5:U5"/>
    <mergeCell ref="A8:P8"/>
    <mergeCell ref="A9:D9"/>
    <mergeCell ref="E9:G9"/>
    <mergeCell ref="H9:J9"/>
    <mergeCell ref="K9:M9"/>
    <mergeCell ref="N9:P9"/>
    <mergeCell ref="A10:D10"/>
    <mergeCell ref="E10:G10"/>
    <mergeCell ref="H10:J10"/>
    <mergeCell ref="K10:M10"/>
    <mergeCell ref="N10:P10"/>
    <mergeCell ref="A4:D4"/>
    <mergeCell ref="E4:G4"/>
    <mergeCell ref="H4:J4"/>
    <mergeCell ref="K4:M4"/>
    <mergeCell ref="N4:P4"/>
    <mergeCell ref="A5:D5"/>
    <mergeCell ref="E5:G5"/>
    <mergeCell ref="H5:J5"/>
    <mergeCell ref="K5:M5"/>
    <mergeCell ref="N5:P5"/>
    <mergeCell ref="A1:P1"/>
    <mergeCell ref="A2:D2"/>
    <mergeCell ref="E2:G2"/>
    <mergeCell ref="H2:J2"/>
    <mergeCell ref="K2:M2"/>
    <mergeCell ref="N2:P2"/>
    <mergeCell ref="A3:D3"/>
    <mergeCell ref="E3:G3"/>
    <mergeCell ref="H3:J3"/>
    <mergeCell ref="K3:M3"/>
    <mergeCell ref="N3:P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15" zoomScaleNormal="100" workbookViewId="0">
      <selection activeCell="H124" sqref="H12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208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8</v>
      </c>
      <c r="P11" s="80">
        <f>N11-O11</f>
        <v>2</v>
      </c>
      <c r="Q11" s="82">
        <f>O11/N11</f>
        <v>0.8</v>
      </c>
      <c r="R11" s="80"/>
      <c r="S11" s="81"/>
      <c r="T11" s="80"/>
      <c r="U11" s="82"/>
      <c r="V11" s="80">
        <f t="shared" si="0"/>
        <v>10</v>
      </c>
      <c r="W11" s="80">
        <f t="shared" si="1"/>
        <v>8</v>
      </c>
      <c r="X11" s="80">
        <f t="shared" si="2"/>
        <v>2</v>
      </c>
      <c r="Y11" s="82">
        <f t="shared" si="3"/>
        <v>0.8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41</v>
      </c>
      <c r="H12" s="80">
        <f t="shared" ref="H12:H18" si="4">F12-G12</f>
        <v>4</v>
      </c>
      <c r="I12" s="82">
        <f t="shared" ref="I12:I18" si="5">G12/F12</f>
        <v>0.91111111111111109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41</v>
      </c>
      <c r="X12" s="80">
        <f t="shared" si="2"/>
        <v>4</v>
      </c>
      <c r="Y12" s="82">
        <f t="shared" si="3"/>
        <v>0.91111111111111109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39</v>
      </c>
      <c r="H13" s="80">
        <f t="shared" si="4"/>
        <v>9</v>
      </c>
      <c r="I13" s="82">
        <f t="shared" si="5"/>
        <v>0.8125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41</v>
      </c>
      <c r="X13" s="80">
        <f t="shared" si="2"/>
        <v>32</v>
      </c>
      <c r="Y13" s="82">
        <f t="shared" si="3"/>
        <v>0.56164383561643838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9</v>
      </c>
      <c r="H15" s="80">
        <f t="shared" si="4"/>
        <v>11</v>
      </c>
      <c r="I15" s="82">
        <f t="shared" si="5"/>
        <v>0.45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9</v>
      </c>
      <c r="X15" s="80">
        <f t="shared" si="2"/>
        <v>11</v>
      </c>
      <c r="Y15" s="82">
        <f t="shared" si="3"/>
        <v>0.45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20</v>
      </c>
      <c r="H17" s="80">
        <f t="shared" si="4"/>
        <v>8</v>
      </c>
      <c r="I17" s="82">
        <f t="shared" si="5"/>
        <v>0.7142857142857143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20</v>
      </c>
      <c r="X17" s="80">
        <f t="shared" si="2"/>
        <v>8</v>
      </c>
      <c r="Y17" s="82">
        <f t="shared" si="3"/>
        <v>0.7142857142857143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18</v>
      </c>
      <c r="H18" s="80">
        <f t="shared" si="4"/>
        <v>2</v>
      </c>
      <c r="I18" s="82">
        <f t="shared" si="5"/>
        <v>0.9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18</v>
      </c>
      <c r="X18" s="80">
        <f t="shared" si="2"/>
        <v>4</v>
      </c>
      <c r="Y18" s="82">
        <f t="shared" si="3"/>
        <v>0.81818181818181823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11</v>
      </c>
      <c r="P19" s="80">
        <f>N19-O19</f>
        <v>23</v>
      </c>
      <c r="Q19" s="82">
        <f>O19/N19</f>
        <v>0.3235294117647059</v>
      </c>
      <c r="R19" s="80"/>
      <c r="S19" s="81"/>
      <c r="T19" s="80"/>
      <c r="U19" s="82"/>
      <c r="V19" s="80">
        <f t="shared" si="0"/>
        <v>34</v>
      </c>
      <c r="W19" s="80">
        <f t="shared" si="1"/>
        <v>11</v>
      </c>
      <c r="X19" s="80">
        <f t="shared" si="2"/>
        <v>23</v>
      </c>
      <c r="Y19" s="82">
        <f t="shared" si="3"/>
        <v>0.3235294117647059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3</v>
      </c>
      <c r="P23" s="80">
        <f>N23-O23</f>
        <v>1</v>
      </c>
      <c r="Q23" s="82">
        <f>O23/N23</f>
        <v>0.75</v>
      </c>
      <c r="R23" s="80"/>
      <c r="S23" s="81"/>
      <c r="T23" s="80"/>
      <c r="U23" s="82"/>
      <c r="V23" s="80">
        <f t="shared" si="0"/>
        <v>14</v>
      </c>
      <c r="W23" s="80">
        <f t="shared" si="1"/>
        <v>11</v>
      </c>
      <c r="X23" s="80">
        <f t="shared" si="2"/>
        <v>3</v>
      </c>
      <c r="Y23" s="82">
        <f t="shared" si="3"/>
        <v>0.7857142857142857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17</v>
      </c>
      <c r="H24" s="80">
        <f t="shared" si="6"/>
        <v>23</v>
      </c>
      <c r="I24" s="82">
        <f t="shared" si="7"/>
        <v>0.42499999999999999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17</v>
      </c>
      <c r="X24" s="80">
        <f t="shared" si="2"/>
        <v>31</v>
      </c>
      <c r="Y24" s="82">
        <f t="shared" si="3"/>
        <v>0.35416666666666669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8</v>
      </c>
      <c r="H27" s="80">
        <f t="shared" si="6"/>
        <v>1</v>
      </c>
      <c r="I27" s="82">
        <f t="shared" si="7"/>
        <v>0.88888888888888884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8</v>
      </c>
      <c r="X27" s="80">
        <f t="shared" si="2"/>
        <v>1</v>
      </c>
      <c r="Y27" s="82">
        <f t="shared" si="3"/>
        <v>0.88888888888888884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8</v>
      </c>
      <c r="H33" s="80">
        <f t="shared" si="8"/>
        <v>2</v>
      </c>
      <c r="I33" s="82">
        <f t="shared" si="9"/>
        <v>0.8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10</v>
      </c>
      <c r="X33" s="80">
        <f t="shared" si="2"/>
        <v>10</v>
      </c>
      <c r="Y33" s="82">
        <f t="shared" si="3"/>
        <v>0.5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7</v>
      </c>
      <c r="H34" s="80">
        <f t="shared" si="8"/>
        <v>2</v>
      </c>
      <c r="I34" s="82">
        <f t="shared" si="9"/>
        <v>0.77777777777777779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7</v>
      </c>
      <c r="X34" s="80">
        <f t="shared" si="2"/>
        <v>6</v>
      </c>
      <c r="Y34" s="82">
        <f t="shared" si="3"/>
        <v>0.53846153846153844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5</v>
      </c>
      <c r="H35" s="80">
        <f t="shared" si="8"/>
        <v>1</v>
      </c>
      <c r="I35" s="82">
        <f t="shared" si="9"/>
        <v>0.83333333333333337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5</v>
      </c>
      <c r="X35" s="80">
        <f t="shared" si="2"/>
        <v>1</v>
      </c>
      <c r="Y35" s="82">
        <f t="shared" si="3"/>
        <v>0.83333333333333337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10</v>
      </c>
      <c r="H37" s="80">
        <f t="shared" si="8"/>
        <v>0</v>
      </c>
      <c r="I37" s="82">
        <f t="shared" si="9"/>
        <v>1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10</v>
      </c>
      <c r="X37" s="80">
        <f t="shared" si="2"/>
        <v>0</v>
      </c>
      <c r="Y37" s="82">
        <f t="shared" si="3"/>
        <v>1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400</v>
      </c>
      <c r="H38" s="84">
        <f t="shared" si="8"/>
        <v>99</v>
      </c>
      <c r="I38" s="85">
        <f t="shared" si="9"/>
        <v>0.80160320641282568</v>
      </c>
      <c r="J38" s="84">
        <f>SUM(J8:J37)</f>
        <v>39</v>
      </c>
      <c r="K38" s="84">
        <f>SUM(K8:K37)</f>
        <v>25</v>
      </c>
      <c r="L38" s="84">
        <f>J38-K38</f>
        <v>14</v>
      </c>
      <c r="M38" s="85">
        <f>K38/J38</f>
        <v>0.64102564102564108</v>
      </c>
      <c r="N38" s="84">
        <f>SUM(N8:N37)</f>
        <v>103</v>
      </c>
      <c r="O38" s="84">
        <f>SUM(O8:O37)</f>
        <v>37</v>
      </c>
      <c r="P38" s="84">
        <f>SUM(P8:P37)</f>
        <v>66</v>
      </c>
      <c r="Q38" s="85">
        <f>O38/N38</f>
        <v>0.35922330097087379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463</v>
      </c>
      <c r="X38" s="84">
        <f>SUM(X8:X37)</f>
        <v>182</v>
      </c>
      <c r="Y38" s="85">
        <f t="shared" si="3"/>
        <v>0.71782945736434112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9</v>
      </c>
      <c r="H44" s="90">
        <f t="shared" si="8"/>
        <v>1</v>
      </c>
      <c r="I44" s="92">
        <f t="shared" si="9"/>
        <v>0.9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9</v>
      </c>
      <c r="X44" s="90">
        <f t="shared" si="12"/>
        <v>1</v>
      </c>
      <c r="Y44" s="92">
        <f t="shared" si="13"/>
        <v>0.9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20</v>
      </c>
      <c r="H47" s="90">
        <f t="shared" si="8"/>
        <v>10</v>
      </c>
      <c r="I47" s="92">
        <f t="shared" si="9"/>
        <v>0.66666666666666663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20</v>
      </c>
      <c r="X47" s="90">
        <f t="shared" si="12"/>
        <v>10</v>
      </c>
      <c r="Y47" s="92">
        <f t="shared" si="13"/>
        <v>0.66666666666666663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10</v>
      </c>
      <c r="L49" s="90">
        <f>J49-K49</f>
        <v>4</v>
      </c>
      <c r="M49" s="92">
        <f>K49/J49</f>
        <v>0.7142857142857143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19</v>
      </c>
      <c r="X49" s="90">
        <f t="shared" si="12"/>
        <v>4</v>
      </c>
      <c r="Y49" s="92">
        <f t="shared" si="13"/>
        <v>0.82608695652173914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6</v>
      </c>
      <c r="H50" s="90">
        <f t="shared" si="8"/>
        <v>4</v>
      </c>
      <c r="I50" s="92">
        <f t="shared" si="9"/>
        <v>0.6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13</v>
      </c>
      <c r="H51" s="90">
        <f t="shared" si="8"/>
        <v>1</v>
      </c>
      <c r="I51" s="92">
        <f t="shared" si="9"/>
        <v>0.9285714285714286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20</v>
      </c>
      <c r="X51" s="90">
        <f t="shared" si="12"/>
        <v>4</v>
      </c>
      <c r="Y51" s="92">
        <f t="shared" si="13"/>
        <v>0.83333333333333337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118</v>
      </c>
      <c r="H54" s="84">
        <f>SUM(H39:H53)</f>
        <v>47</v>
      </c>
      <c r="I54" s="85">
        <f t="shared" si="9"/>
        <v>0.7151515151515152</v>
      </c>
      <c r="J54" s="84">
        <f>SUM(J39:J53)</f>
        <v>22</v>
      </c>
      <c r="K54" s="84">
        <f>SUM(K39:K53)</f>
        <v>15</v>
      </c>
      <c r="L54" s="84">
        <f>SUM(L39:L53)</f>
        <v>7</v>
      </c>
      <c r="M54" s="85">
        <f>K54/J54</f>
        <v>0.68181818181818177</v>
      </c>
      <c r="N54" s="84">
        <f>SUM(N39:N53)</f>
        <v>20</v>
      </c>
      <c r="O54" s="84">
        <f>SUM(O39:O53)</f>
        <v>7</v>
      </c>
      <c r="P54" s="84">
        <f>N54-O54</f>
        <v>13</v>
      </c>
      <c r="Q54" s="85">
        <f>O54/N54</f>
        <v>0.35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143</v>
      </c>
      <c r="X54" s="84">
        <f>SUM(X39:X53)</f>
        <v>69</v>
      </c>
      <c r="Y54" s="85">
        <f t="shared" si="13"/>
        <v>0.67452830188679247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8</v>
      </c>
      <c r="H55" s="97">
        <f t="shared" ref="H55:H69" si="14">F55-G55</f>
        <v>2</v>
      </c>
      <c r="I55" s="99">
        <f t="shared" si="9"/>
        <v>0.8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10</v>
      </c>
      <c r="X55" s="97">
        <f t="shared" ref="X55:X69" si="15">V55-W55</f>
        <v>6</v>
      </c>
      <c r="Y55" s="99">
        <f t="shared" si="13"/>
        <v>0.625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5"/>
        <v>4</v>
      </c>
      <c r="Y57" s="99">
        <f>W58/V57</f>
        <v>0.5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6</v>
      </c>
      <c r="H58" s="97">
        <f t="shared" si="14"/>
        <v>4</v>
      </c>
      <c r="I58" s="99">
        <f t="shared" si="9"/>
        <v>0.6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6</v>
      </c>
      <c r="X58" s="97">
        <f t="shared" si="15"/>
        <v>4</v>
      </c>
      <c r="Y58" s="99">
        <f t="shared" ref="Y58:Y86" si="18">W58/V58</f>
        <v>0.6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10</v>
      </c>
      <c r="H59" s="97">
        <f t="shared" si="14"/>
        <v>0</v>
      </c>
      <c r="I59" s="99">
        <f t="shared" si="9"/>
        <v>1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19</v>
      </c>
      <c r="H68" s="97">
        <f t="shared" si="14"/>
        <v>11</v>
      </c>
      <c r="I68" s="99">
        <f t="shared" si="19"/>
        <v>0.6333333333333333</v>
      </c>
      <c r="J68" s="97"/>
      <c r="K68" s="98"/>
      <c r="L68" s="97"/>
      <c r="M68" s="99"/>
      <c r="N68" s="97">
        <v>2</v>
      </c>
      <c r="O68" s="98">
        <v>2</v>
      </c>
      <c r="P68" s="97">
        <f>N68-O68</f>
        <v>0</v>
      </c>
      <c r="Q68" s="99">
        <f t="shared" si="20"/>
        <v>1</v>
      </c>
      <c r="R68" s="99"/>
      <c r="S68" s="100"/>
      <c r="T68" s="99"/>
      <c r="U68" s="99"/>
      <c r="V68" s="97">
        <f t="shared" si="16"/>
        <v>32</v>
      </c>
      <c r="W68" s="97">
        <f t="shared" si="17"/>
        <v>21</v>
      </c>
      <c r="X68" s="97">
        <f t="shared" si="15"/>
        <v>11</v>
      </c>
      <c r="Y68" s="99">
        <f t="shared" si="18"/>
        <v>0.65625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11</v>
      </c>
      <c r="H69" s="97">
        <f t="shared" si="14"/>
        <v>4</v>
      </c>
      <c r="I69" s="99">
        <f t="shared" si="19"/>
        <v>0.73333333333333328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12</v>
      </c>
      <c r="X69" s="97">
        <f t="shared" si="15"/>
        <v>5</v>
      </c>
      <c r="Y69" s="99">
        <f t="shared" si="18"/>
        <v>0.70588235294117652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128</v>
      </c>
      <c r="H70" s="84">
        <f>SUM(H55:H69)</f>
        <v>41</v>
      </c>
      <c r="I70" s="85">
        <f t="shared" si="19"/>
        <v>0.75739644970414199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13</v>
      </c>
      <c r="P70" s="84">
        <f>SUM(P55:P69)</f>
        <v>7</v>
      </c>
      <c r="Q70" s="85">
        <f t="shared" si="20"/>
        <v>0.65</v>
      </c>
      <c r="R70" s="85"/>
      <c r="S70" s="85"/>
      <c r="T70" s="85"/>
      <c r="U70" s="85"/>
      <c r="V70" s="84">
        <f>SUM(V55:V69)</f>
        <v>198</v>
      </c>
      <c r="W70" s="84">
        <f>SUM(W55:W69)</f>
        <v>146</v>
      </c>
      <c r="X70" s="84">
        <f>SUM(X55:X69)</f>
        <v>52</v>
      </c>
      <c r="Y70" s="85">
        <f t="shared" si="18"/>
        <v>0.73737373737373735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12</v>
      </c>
      <c r="H72" s="104">
        <f t="shared" si="21"/>
        <v>2</v>
      </c>
      <c r="I72" s="106">
        <f t="shared" si="19"/>
        <v>0.8571428571428571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12</v>
      </c>
      <c r="X72" s="104">
        <f t="shared" si="24"/>
        <v>2</v>
      </c>
      <c r="Y72" s="106">
        <f t="shared" si="18"/>
        <v>0.8571428571428571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11</v>
      </c>
      <c r="H75" s="104">
        <f t="shared" si="21"/>
        <v>4</v>
      </c>
      <c r="I75" s="106">
        <f t="shared" si="19"/>
        <v>0.73333333333333328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12</v>
      </c>
      <c r="X75" s="104">
        <f t="shared" si="24"/>
        <v>6</v>
      </c>
      <c r="Y75" s="106">
        <f t="shared" si="18"/>
        <v>0.66666666666666663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14</v>
      </c>
      <c r="H76" s="104">
        <f t="shared" si="21"/>
        <v>3</v>
      </c>
      <c r="I76" s="106">
        <f t="shared" si="19"/>
        <v>0.82352941176470584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19</v>
      </c>
      <c r="X76" s="104">
        <f t="shared" si="24"/>
        <v>3</v>
      </c>
      <c r="Y76" s="106">
        <f t="shared" si="18"/>
        <v>0.86363636363636365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2</v>
      </c>
      <c r="L78" s="104">
        <f>J78-K78</f>
        <v>2</v>
      </c>
      <c r="M78" s="106">
        <f>K78/J78</f>
        <v>0.5</v>
      </c>
      <c r="N78" s="104">
        <v>7</v>
      </c>
      <c r="O78" s="105">
        <v>3</v>
      </c>
      <c r="P78" s="104">
        <f>N78-O78</f>
        <v>4</v>
      </c>
      <c r="Q78" s="106">
        <f>O78/N78</f>
        <v>0.42857142857142855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22</v>
      </c>
      <c r="X78" s="104">
        <f t="shared" si="24"/>
        <v>17</v>
      </c>
      <c r="Y78" s="106">
        <f t="shared" si="18"/>
        <v>0.5641025641025641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8</v>
      </c>
      <c r="H84" s="104">
        <f t="shared" si="21"/>
        <v>0</v>
      </c>
      <c r="I84" s="106">
        <f t="shared" si="19"/>
        <v>1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152</v>
      </c>
      <c r="H85" s="84">
        <f>SUM(H71:H84)</f>
        <v>52</v>
      </c>
      <c r="I85" s="85">
        <f t="shared" si="19"/>
        <v>0.74509803921568629</v>
      </c>
      <c r="J85" s="84">
        <f>SUM(J71:J84)</f>
        <v>11</v>
      </c>
      <c r="K85" s="84">
        <f>SUM(K71:K84)</f>
        <v>3</v>
      </c>
      <c r="L85" s="84">
        <f>J85-K85</f>
        <v>8</v>
      </c>
      <c r="M85" s="85">
        <f>K85/J85</f>
        <v>0.27272727272727271</v>
      </c>
      <c r="N85" s="84">
        <f>SUM(N71:N84)</f>
        <v>29</v>
      </c>
      <c r="O85" s="84">
        <f>SUM(O71:O84)</f>
        <v>10</v>
      </c>
      <c r="P85" s="84">
        <f>SUM(P71:P84)</f>
        <v>19</v>
      </c>
      <c r="Q85" s="85">
        <f>O85/N85</f>
        <v>0.34482758620689657</v>
      </c>
      <c r="R85" s="85"/>
      <c r="S85" s="85"/>
      <c r="T85" s="85"/>
      <c r="U85" s="85"/>
      <c r="V85" s="84">
        <f>SUM(V71:V84)</f>
        <v>244</v>
      </c>
      <c r="W85" s="84">
        <f>SUM(W71:W84)</f>
        <v>165</v>
      </c>
      <c r="X85" s="84">
        <f>SUM(X71:X84)</f>
        <v>79</v>
      </c>
      <c r="Y85" s="85">
        <f t="shared" si="18"/>
        <v>0.67622950819672134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798</v>
      </c>
      <c r="H86" s="84">
        <f>H38+H54+H70+H85</f>
        <v>239</v>
      </c>
      <c r="I86" s="85">
        <f t="shared" si="19"/>
        <v>0.76952748312439734</v>
      </c>
      <c r="J86" s="84">
        <f>J38+J54+J70+J85</f>
        <v>81</v>
      </c>
      <c r="K86" s="84">
        <f>K38+K54+K70+K85</f>
        <v>48</v>
      </c>
      <c r="L86" s="84">
        <f>L38+L54+L70+L85</f>
        <v>33</v>
      </c>
      <c r="M86" s="85">
        <f>K86/J86</f>
        <v>0.59259259259259256</v>
      </c>
      <c r="N86" s="84">
        <f>N38+N54+N70+N85</f>
        <v>172</v>
      </c>
      <c r="O86" s="84">
        <f>O38+O54+O70+O85</f>
        <v>67</v>
      </c>
      <c r="P86" s="84">
        <f>P38+P54+P70+P85</f>
        <v>105</v>
      </c>
      <c r="Q86" s="85">
        <f>O86/N86</f>
        <v>0.38953488372093026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917</v>
      </c>
      <c r="X86" s="84">
        <f>V86-W86</f>
        <v>382</v>
      </c>
      <c r="Y86" s="85">
        <f t="shared" si="18"/>
        <v>0.70592763664357194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208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400</v>
      </c>
      <c r="H96" s="41">
        <f t="shared" si="25"/>
        <v>99</v>
      </c>
      <c r="I96" s="42">
        <f t="shared" si="25"/>
        <v>0.80160320641282568</v>
      </c>
      <c r="J96" s="41">
        <f t="shared" si="25"/>
        <v>39</v>
      </c>
      <c r="K96" s="41">
        <f t="shared" si="25"/>
        <v>25</v>
      </c>
      <c r="L96" s="41">
        <f t="shared" si="25"/>
        <v>14</v>
      </c>
      <c r="M96" s="42">
        <f t="shared" si="25"/>
        <v>0.64102564102564108</v>
      </c>
      <c r="N96" s="41">
        <f t="shared" si="25"/>
        <v>103</v>
      </c>
      <c r="O96" s="41">
        <f t="shared" si="25"/>
        <v>37</v>
      </c>
      <c r="P96" s="41">
        <f t="shared" si="25"/>
        <v>66</v>
      </c>
      <c r="Q96" s="42">
        <f t="shared" si="25"/>
        <v>0.35922330097087379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463</v>
      </c>
      <c r="X96" s="41">
        <f t="shared" si="25"/>
        <v>182</v>
      </c>
      <c r="Y96" s="42">
        <f t="shared" si="25"/>
        <v>0.71782945736434112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118</v>
      </c>
      <c r="H97" s="49">
        <f t="shared" si="26"/>
        <v>47</v>
      </c>
      <c r="I97" s="50">
        <f t="shared" si="26"/>
        <v>0.7151515151515152</v>
      </c>
      <c r="J97" s="49">
        <f t="shared" si="26"/>
        <v>22</v>
      </c>
      <c r="K97" s="49">
        <f t="shared" si="26"/>
        <v>15</v>
      </c>
      <c r="L97" s="49">
        <f t="shared" si="26"/>
        <v>7</v>
      </c>
      <c r="M97" s="50">
        <f t="shared" si="26"/>
        <v>0.68181818181818177</v>
      </c>
      <c r="N97" s="49">
        <f t="shared" si="26"/>
        <v>20</v>
      </c>
      <c r="O97" s="49">
        <f t="shared" si="26"/>
        <v>7</v>
      </c>
      <c r="P97" s="49">
        <f t="shared" si="26"/>
        <v>13</v>
      </c>
      <c r="Q97" s="50">
        <f t="shared" si="26"/>
        <v>0.35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143</v>
      </c>
      <c r="X97" s="49">
        <f t="shared" si="26"/>
        <v>69</v>
      </c>
      <c r="Y97" s="50">
        <f t="shared" si="26"/>
        <v>0.67452830188679247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128</v>
      </c>
      <c r="H98" s="51">
        <f t="shared" si="27"/>
        <v>41</v>
      </c>
      <c r="I98" s="52">
        <f t="shared" si="27"/>
        <v>0.75739644970414199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13</v>
      </c>
      <c r="P98" s="51">
        <f t="shared" si="27"/>
        <v>7</v>
      </c>
      <c r="Q98" s="52">
        <f t="shared" si="27"/>
        <v>0.65</v>
      </c>
      <c r="R98" s="52"/>
      <c r="S98" s="52"/>
      <c r="T98" s="52"/>
      <c r="U98" s="52"/>
      <c r="V98" s="51">
        <f>V70</f>
        <v>198</v>
      </c>
      <c r="W98" s="51">
        <f>W70</f>
        <v>146</v>
      </c>
      <c r="X98" s="51">
        <f>X70</f>
        <v>52</v>
      </c>
      <c r="Y98" s="52">
        <f>Y70</f>
        <v>0.73737373737373735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152</v>
      </c>
      <c r="H99" s="53">
        <f t="shared" si="28"/>
        <v>52</v>
      </c>
      <c r="I99" s="54">
        <f t="shared" si="28"/>
        <v>0.74509803921568629</v>
      </c>
      <c r="J99" s="53">
        <f t="shared" si="28"/>
        <v>11</v>
      </c>
      <c r="K99" s="53">
        <f t="shared" si="28"/>
        <v>3</v>
      </c>
      <c r="L99" s="53">
        <f t="shared" si="28"/>
        <v>8</v>
      </c>
      <c r="M99" s="54">
        <f t="shared" si="28"/>
        <v>0.27272727272727271</v>
      </c>
      <c r="N99" s="53">
        <f t="shared" si="28"/>
        <v>29</v>
      </c>
      <c r="O99" s="53">
        <f t="shared" si="28"/>
        <v>10</v>
      </c>
      <c r="P99" s="53">
        <f t="shared" si="28"/>
        <v>19</v>
      </c>
      <c r="Q99" s="54">
        <f t="shared" si="28"/>
        <v>0.34482758620689657</v>
      </c>
      <c r="R99" s="54"/>
      <c r="S99" s="54"/>
      <c r="T99" s="54"/>
      <c r="U99" s="54"/>
      <c r="V99" s="53">
        <f>V85</f>
        <v>244</v>
      </c>
      <c r="W99" s="53">
        <f>W85</f>
        <v>165</v>
      </c>
      <c r="X99" s="53">
        <f>X85</f>
        <v>79</v>
      </c>
      <c r="Y99" s="54">
        <f>Y85</f>
        <v>0.67622950819672134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798</v>
      </c>
      <c r="H100" s="60">
        <f t="shared" si="29"/>
        <v>239</v>
      </c>
      <c r="I100" s="61">
        <f t="shared" si="29"/>
        <v>0.76952748312439734</v>
      </c>
      <c r="J100" s="60">
        <f t="shared" si="29"/>
        <v>81</v>
      </c>
      <c r="K100" s="60">
        <f t="shared" si="29"/>
        <v>48</v>
      </c>
      <c r="L100" s="60">
        <f t="shared" si="29"/>
        <v>33</v>
      </c>
      <c r="M100" s="61">
        <f t="shared" si="29"/>
        <v>0.59259259259259256</v>
      </c>
      <c r="N100" s="60">
        <f t="shared" si="29"/>
        <v>172</v>
      </c>
      <c r="O100" s="60">
        <f t="shared" si="29"/>
        <v>67</v>
      </c>
      <c r="P100" s="60">
        <f t="shared" si="29"/>
        <v>105</v>
      </c>
      <c r="Q100" s="61">
        <f t="shared" si="29"/>
        <v>0.38953488372093026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917</v>
      </c>
      <c r="X100" s="60">
        <f t="shared" si="30"/>
        <v>382</v>
      </c>
      <c r="Y100" s="61">
        <f>W100/V100</f>
        <v>0.70592763664357194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209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846</v>
      </c>
      <c r="M113" s="169"/>
      <c r="N113" s="169"/>
      <c r="O113" s="169">
        <f>I113-L113</f>
        <v>272</v>
      </c>
      <c r="P113" s="169"/>
      <c r="Q113" s="169"/>
      <c r="R113" s="170">
        <f>L113/I113</f>
        <v>0.75670840787119853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71</v>
      </c>
      <c r="M114" s="169"/>
      <c r="N114" s="169"/>
      <c r="O114" s="169">
        <f>I114-L114</f>
        <v>110</v>
      </c>
      <c r="P114" s="169"/>
      <c r="Q114" s="169"/>
      <c r="R114" s="170">
        <f>L114/I114</f>
        <v>0.39226519337016574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917</v>
      </c>
      <c r="M115" s="169"/>
      <c r="N115" s="169"/>
      <c r="O115" s="169">
        <f>SUM(O113:O114)</f>
        <v>382</v>
      </c>
      <c r="P115" s="169"/>
      <c r="Q115" s="169"/>
      <c r="R115" s="170">
        <f>L115/I115</f>
        <v>0.70592763664357194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1843</v>
      </c>
      <c r="G121" s="118">
        <v>715</v>
      </c>
      <c r="H121" s="118">
        <v>1128</v>
      </c>
      <c r="I121" s="119">
        <f>G121/F121</f>
        <v>0.38795442213781878</v>
      </c>
      <c r="J121" s="118">
        <v>451</v>
      </c>
      <c r="K121" s="118">
        <v>106</v>
      </c>
      <c r="L121" s="118">
        <v>345</v>
      </c>
      <c r="M121" s="119">
        <f>K121/J121</f>
        <v>0.23503325942350334</v>
      </c>
    </row>
    <row r="122" spans="5:20">
      <c r="E122" s="115" t="s">
        <v>26</v>
      </c>
      <c r="F122" s="118">
        <v>993</v>
      </c>
      <c r="G122" s="118">
        <v>341</v>
      </c>
      <c r="H122" s="118">
        <v>652</v>
      </c>
      <c r="I122" s="119">
        <f>G122/F122</f>
        <v>0.34340382678751258</v>
      </c>
      <c r="J122" s="118">
        <v>395</v>
      </c>
      <c r="K122" s="118">
        <v>54</v>
      </c>
      <c r="L122" s="118">
        <v>341</v>
      </c>
      <c r="M122" s="119">
        <f>K122/J122</f>
        <v>0.13670886075949368</v>
      </c>
    </row>
    <row r="123" spans="5:20">
      <c r="E123" s="115" t="s">
        <v>27</v>
      </c>
      <c r="F123" s="118">
        <v>938</v>
      </c>
      <c r="G123" s="118">
        <v>428</v>
      </c>
      <c r="H123" s="118">
        <v>510</v>
      </c>
      <c r="I123" s="119">
        <f>G123/F123</f>
        <v>0.45628997867803839</v>
      </c>
      <c r="J123" s="118">
        <v>345</v>
      </c>
      <c r="K123" s="118">
        <v>62</v>
      </c>
      <c r="L123" s="118">
        <v>283</v>
      </c>
      <c r="M123" s="119">
        <f>K123/J123</f>
        <v>0.17971014492753623</v>
      </c>
    </row>
    <row r="124" spans="5:20">
      <c r="E124" s="115" t="s">
        <v>28</v>
      </c>
      <c r="F124" s="118">
        <v>1568</v>
      </c>
      <c r="G124" s="118">
        <v>613</v>
      </c>
      <c r="H124" s="118">
        <v>955</v>
      </c>
      <c r="I124" s="119">
        <f>G124/F124</f>
        <v>0.39094387755102039</v>
      </c>
      <c r="J124" s="118">
        <v>459</v>
      </c>
      <c r="K124" s="118">
        <v>55</v>
      </c>
      <c r="L124" s="118">
        <v>404</v>
      </c>
      <c r="M124" s="119">
        <f>K124/J124</f>
        <v>0.11982570806100218</v>
      </c>
    </row>
    <row r="125" spans="5:20">
      <c r="E125" s="115" t="s">
        <v>29</v>
      </c>
      <c r="F125" s="115">
        <f>F121+F122+F123+F124</f>
        <v>5342</v>
      </c>
      <c r="G125" s="115">
        <f>G121+G122+G123+G124</f>
        <v>2097</v>
      </c>
      <c r="H125" s="115">
        <f>H121+H122+H123+H124</f>
        <v>3245</v>
      </c>
      <c r="I125" s="120">
        <f>G125/F125</f>
        <v>0.39254960688880569</v>
      </c>
      <c r="J125" s="115">
        <f>J121+J122+J123+J124</f>
        <v>1650</v>
      </c>
      <c r="K125" s="115">
        <f>K121+K122+K123+K124</f>
        <v>277</v>
      </c>
      <c r="L125" s="115">
        <f>L121+L122+L123+L124</f>
        <v>1373</v>
      </c>
      <c r="M125" s="120">
        <f>K125/J125</f>
        <v>0.16787878787878788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" zoomScaleNormal="100" workbookViewId="0">
      <selection activeCell="G24" sqref="G2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56</v>
      </c>
      <c r="H9" s="80">
        <f>F9-G9</f>
        <v>1</v>
      </c>
      <c r="I9" s="82">
        <f>G9/F9</f>
        <v>0.98245614035087714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7</v>
      </c>
      <c r="P11" s="80">
        <f>N11-O11</f>
        <v>3</v>
      </c>
      <c r="Q11" s="82">
        <f>O11/N11</f>
        <v>0.7</v>
      </c>
      <c r="R11" s="80"/>
      <c r="S11" s="81"/>
      <c r="T11" s="80"/>
      <c r="U11" s="82"/>
      <c r="V11" s="80">
        <f t="shared" si="0"/>
        <v>10</v>
      </c>
      <c r="W11" s="80">
        <f t="shared" si="1"/>
        <v>7</v>
      </c>
      <c r="X11" s="80">
        <f t="shared" si="2"/>
        <v>3</v>
      </c>
      <c r="Y11" s="82">
        <f t="shared" si="3"/>
        <v>0.7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38</v>
      </c>
      <c r="H13" s="80">
        <f t="shared" si="4"/>
        <v>10</v>
      </c>
      <c r="I13" s="82">
        <f t="shared" si="5"/>
        <v>0.79166666666666663</v>
      </c>
      <c r="J13" s="83"/>
      <c r="K13" s="81"/>
      <c r="L13" s="80"/>
      <c r="M13" s="82"/>
      <c r="N13" s="80">
        <v>25</v>
      </c>
      <c r="O13" s="81"/>
      <c r="P13" s="80">
        <f>N13-O13</f>
        <v>25</v>
      </c>
      <c r="Q13" s="82">
        <f>O13/N13</f>
        <v>0</v>
      </c>
      <c r="R13" s="80"/>
      <c r="S13" s="81"/>
      <c r="T13" s="80"/>
      <c r="U13" s="82"/>
      <c r="V13" s="80">
        <f t="shared" si="0"/>
        <v>73</v>
      </c>
      <c r="W13" s="80">
        <f t="shared" si="1"/>
        <v>38</v>
      </c>
      <c r="X13" s="80">
        <f t="shared" si="2"/>
        <v>35</v>
      </c>
      <c r="Y13" s="82">
        <f t="shared" si="3"/>
        <v>0.52054794520547942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18</v>
      </c>
      <c r="H17" s="80">
        <f t="shared" si="4"/>
        <v>10</v>
      </c>
      <c r="I17" s="82">
        <f t="shared" si="5"/>
        <v>0.6428571428571429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18</v>
      </c>
      <c r="X17" s="80">
        <f t="shared" si="2"/>
        <v>10</v>
      </c>
      <c r="Y17" s="82">
        <f t="shared" si="3"/>
        <v>0.6428571428571429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11</v>
      </c>
      <c r="P19" s="80">
        <f>N19-O19</f>
        <v>23</v>
      </c>
      <c r="Q19" s="82">
        <f>O19/N19</f>
        <v>0.3235294117647059</v>
      </c>
      <c r="R19" s="80"/>
      <c r="S19" s="81"/>
      <c r="T19" s="80"/>
      <c r="U19" s="82"/>
      <c r="V19" s="80">
        <f t="shared" si="0"/>
        <v>34</v>
      </c>
      <c r="W19" s="80">
        <f t="shared" si="1"/>
        <v>11</v>
      </c>
      <c r="X19" s="80">
        <f t="shared" si="2"/>
        <v>23</v>
      </c>
      <c r="Y19" s="82">
        <f t="shared" si="3"/>
        <v>0.3235294117647059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1</v>
      </c>
      <c r="H23" s="80">
        <f t="shared" si="6"/>
        <v>9</v>
      </c>
      <c r="I23" s="82">
        <f t="shared" si="7"/>
        <v>0.1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2</v>
      </c>
      <c r="X23" s="80">
        <f t="shared" si="2"/>
        <v>12</v>
      </c>
      <c r="Y23" s="82">
        <f t="shared" si="3"/>
        <v>0.14285714285714285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8</v>
      </c>
      <c r="H27" s="80">
        <f t="shared" si="6"/>
        <v>1</v>
      </c>
      <c r="I27" s="82">
        <f t="shared" si="7"/>
        <v>0.88888888888888884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8</v>
      </c>
      <c r="X27" s="80">
        <f t="shared" si="2"/>
        <v>1</v>
      </c>
      <c r="Y27" s="82">
        <f t="shared" si="3"/>
        <v>0.88888888888888884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7</v>
      </c>
      <c r="H30" s="80">
        <f t="shared" si="8"/>
        <v>5</v>
      </c>
      <c r="I30" s="82">
        <f t="shared" si="9"/>
        <v>0.58333333333333337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7</v>
      </c>
      <c r="X30" s="80">
        <f t="shared" si="2"/>
        <v>5</v>
      </c>
      <c r="Y30" s="82">
        <f t="shared" si="3"/>
        <v>0.58333333333333337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21</v>
      </c>
      <c r="X31" s="80">
        <f t="shared" si="2"/>
        <v>3</v>
      </c>
      <c r="Y31" s="82">
        <f t="shared" si="3"/>
        <v>0.875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12</v>
      </c>
      <c r="X33" s="80">
        <f t="shared" si="2"/>
        <v>8</v>
      </c>
      <c r="Y33" s="82">
        <f t="shared" si="3"/>
        <v>0.6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5</v>
      </c>
      <c r="X34" s="80">
        <f t="shared" si="2"/>
        <v>8</v>
      </c>
      <c r="Y34" s="82">
        <f t="shared" si="3"/>
        <v>0.38461538461538464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392</v>
      </c>
      <c r="H38" s="84">
        <f t="shared" si="8"/>
        <v>107</v>
      </c>
      <c r="I38" s="85">
        <f t="shared" si="9"/>
        <v>0.78557114228456915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32</v>
      </c>
      <c r="P38" s="84">
        <f>SUM(P8:P37)</f>
        <v>71</v>
      </c>
      <c r="Q38" s="85">
        <f>O38/N38</f>
        <v>0.31067961165048541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449</v>
      </c>
      <c r="X38" s="84">
        <f>SUM(X8:X37)</f>
        <v>196</v>
      </c>
      <c r="Y38" s="85">
        <f t="shared" si="3"/>
        <v>0.69612403100775189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21</v>
      </c>
      <c r="H47" s="90">
        <f t="shared" si="8"/>
        <v>9</v>
      </c>
      <c r="I47" s="92">
        <f t="shared" si="9"/>
        <v>0.7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21</v>
      </c>
      <c r="X47" s="90">
        <f t="shared" si="12"/>
        <v>9</v>
      </c>
      <c r="Y47" s="92">
        <f t="shared" si="13"/>
        <v>0.7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7</v>
      </c>
      <c r="H49" s="90">
        <f t="shared" si="8"/>
        <v>2</v>
      </c>
      <c r="I49" s="92">
        <f t="shared" si="9"/>
        <v>0.77777777777777779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20</v>
      </c>
      <c r="X49" s="90">
        <f t="shared" si="12"/>
        <v>3</v>
      </c>
      <c r="Y49" s="92">
        <f t="shared" si="13"/>
        <v>0.86956521739130432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8</v>
      </c>
      <c r="H50" s="90">
        <f t="shared" si="8"/>
        <v>2</v>
      </c>
      <c r="I50" s="92">
        <f t="shared" si="9"/>
        <v>0.8</v>
      </c>
      <c r="J50" s="93"/>
      <c r="K50" s="91"/>
      <c r="L50" s="90"/>
      <c r="M50" s="92"/>
      <c r="N50" s="90">
        <v>2</v>
      </c>
      <c r="O50" s="91">
        <v>2</v>
      </c>
      <c r="P50" s="90">
        <f>N50-O50</f>
        <v>0</v>
      </c>
      <c r="Q50" s="92">
        <f>O50/N50</f>
        <v>1</v>
      </c>
      <c r="R50" s="90"/>
      <c r="S50" s="91"/>
      <c r="T50" s="90"/>
      <c r="U50" s="92"/>
      <c r="V50" s="90">
        <f t="shared" si="10"/>
        <v>12</v>
      </c>
      <c r="W50" s="90">
        <f t="shared" si="11"/>
        <v>10</v>
      </c>
      <c r="X50" s="90">
        <f t="shared" si="12"/>
        <v>2</v>
      </c>
      <c r="Y50" s="92">
        <f t="shared" si="13"/>
        <v>0.83333333333333337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12</v>
      </c>
      <c r="H51" s="90">
        <f t="shared" si="8"/>
        <v>2</v>
      </c>
      <c r="I51" s="92">
        <f t="shared" si="9"/>
        <v>0.8571428571428571</v>
      </c>
      <c r="J51" s="93">
        <v>5</v>
      </c>
      <c r="K51" s="91">
        <v>3</v>
      </c>
      <c r="L51" s="90">
        <f>J51-K51</f>
        <v>2</v>
      </c>
      <c r="M51" s="92">
        <f>K51/J51</f>
        <v>0.6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17</v>
      </c>
      <c r="X51" s="90">
        <f t="shared" si="12"/>
        <v>7</v>
      </c>
      <c r="Y51" s="92">
        <f t="shared" si="13"/>
        <v>0.70833333333333337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121</v>
      </c>
      <c r="H54" s="84">
        <f>SUM(H39:H53)</f>
        <v>44</v>
      </c>
      <c r="I54" s="85">
        <f t="shared" si="9"/>
        <v>0.73333333333333328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8</v>
      </c>
      <c r="P54" s="84">
        <f>N54-O54</f>
        <v>12</v>
      </c>
      <c r="Q54" s="85">
        <f>O54/N54</f>
        <v>0.4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150</v>
      </c>
      <c r="X54" s="84">
        <f>SUM(X39:X53)</f>
        <v>62</v>
      </c>
      <c r="Y54" s="85">
        <f t="shared" si="13"/>
        <v>0.70754716981132071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8</v>
      </c>
      <c r="H55" s="97">
        <f t="shared" ref="H55:H69" si="14">F55-G55</f>
        <v>2</v>
      </c>
      <c r="I55" s="99">
        <f t="shared" si="9"/>
        <v>0.8</v>
      </c>
      <c r="J55" s="97">
        <v>3</v>
      </c>
      <c r="K55" s="98">
        <v>3</v>
      </c>
      <c r="L55" s="97">
        <f>J55-K55</f>
        <v>0</v>
      </c>
      <c r="M55" s="99">
        <f>K55/J55</f>
        <v>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10</v>
      </c>
      <c r="H59" s="97">
        <f t="shared" si="14"/>
        <v>0</v>
      </c>
      <c r="I59" s="99">
        <f t="shared" si="9"/>
        <v>1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8</v>
      </c>
      <c r="H60" s="97">
        <f t="shared" si="14"/>
        <v>6</v>
      </c>
      <c r="I60" s="99">
        <f t="shared" si="9"/>
        <v>0.5714285714285714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8</v>
      </c>
      <c r="X60" s="97">
        <f t="shared" si="15"/>
        <v>6</v>
      </c>
      <c r="Y60" s="99">
        <f t="shared" si="18"/>
        <v>0.5714285714285714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10</v>
      </c>
      <c r="X62" s="97">
        <f t="shared" si="15"/>
        <v>1</v>
      </c>
      <c r="Y62" s="99">
        <f t="shared" si="18"/>
        <v>0.90909090909090906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1</v>
      </c>
      <c r="P63" s="97">
        <f>N63-O63</f>
        <v>0</v>
      </c>
      <c r="Q63" s="99">
        <f>O63/N63</f>
        <v>1</v>
      </c>
      <c r="R63" s="99"/>
      <c r="S63" s="100"/>
      <c r="T63" s="99"/>
      <c r="U63" s="99"/>
      <c r="V63" s="97">
        <f t="shared" si="16"/>
        <v>11</v>
      </c>
      <c r="W63" s="97">
        <f t="shared" si="17"/>
        <v>11</v>
      </c>
      <c r="X63" s="97">
        <f t="shared" si="15"/>
        <v>0</v>
      </c>
      <c r="Y63" s="99">
        <f t="shared" si="18"/>
        <v>1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12</v>
      </c>
      <c r="H67" s="97">
        <f t="shared" si="14"/>
        <v>2</v>
      </c>
      <c r="I67" s="99">
        <f t="shared" si="19"/>
        <v>0.8571428571428571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19</v>
      </c>
      <c r="H68" s="97">
        <f t="shared" si="14"/>
        <v>11</v>
      </c>
      <c r="I68" s="99">
        <f t="shared" si="19"/>
        <v>0.6333333333333333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20</v>
      </c>
      <c r="X68" s="97">
        <f t="shared" si="15"/>
        <v>12</v>
      </c>
      <c r="Y68" s="99">
        <f t="shared" si="18"/>
        <v>0.625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13</v>
      </c>
      <c r="X69" s="97">
        <f t="shared" si="15"/>
        <v>4</v>
      </c>
      <c r="Y69" s="99">
        <f t="shared" si="18"/>
        <v>0.76470588235294112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133</v>
      </c>
      <c r="H70" s="84">
        <f>SUM(H55:H69)</f>
        <v>36</v>
      </c>
      <c r="I70" s="85">
        <f t="shared" si="19"/>
        <v>0.78698224852071008</v>
      </c>
      <c r="J70" s="84">
        <f>SUM(J55:J69)</f>
        <v>9</v>
      </c>
      <c r="K70" s="84">
        <f>SUM(K55:K69)</f>
        <v>8</v>
      </c>
      <c r="L70" s="84">
        <f>J70-K70</f>
        <v>1</v>
      </c>
      <c r="M70" s="85">
        <f>K70/J70</f>
        <v>0.88888888888888884</v>
      </c>
      <c r="N70" s="84">
        <f>SUM(N55:N69)</f>
        <v>20</v>
      </c>
      <c r="O70" s="84">
        <f>SUM(O55:O69)</f>
        <v>12</v>
      </c>
      <c r="P70" s="84">
        <f>SUM(P55:P69)</f>
        <v>8</v>
      </c>
      <c r="Q70" s="85">
        <f t="shared" si="20"/>
        <v>0.6</v>
      </c>
      <c r="R70" s="85"/>
      <c r="S70" s="85"/>
      <c r="T70" s="85"/>
      <c r="U70" s="85"/>
      <c r="V70" s="84">
        <f>SUM(V55:V69)</f>
        <v>198</v>
      </c>
      <c r="W70" s="84">
        <f>SUM(W55:W69)</f>
        <v>153</v>
      </c>
      <c r="X70" s="84">
        <f>SUM(X55:X69)</f>
        <v>45</v>
      </c>
      <c r="Y70" s="85">
        <f t="shared" si="18"/>
        <v>0.77272727272727271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13</v>
      </c>
      <c r="H72" s="104">
        <f t="shared" si="21"/>
        <v>1</v>
      </c>
      <c r="I72" s="106">
        <f t="shared" si="19"/>
        <v>0.9285714285714286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13</v>
      </c>
      <c r="X72" s="104">
        <f t="shared" si="24"/>
        <v>1</v>
      </c>
      <c r="Y72" s="106">
        <f t="shared" si="18"/>
        <v>0.9285714285714286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1</v>
      </c>
      <c r="H73" s="104">
        <f t="shared" si="21"/>
        <v>4</v>
      </c>
      <c r="I73" s="106">
        <f t="shared" si="19"/>
        <v>0.2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1</v>
      </c>
      <c r="X73" s="104">
        <f t="shared" si="24"/>
        <v>9</v>
      </c>
      <c r="Y73" s="106">
        <f t="shared" si="18"/>
        <v>0.1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13</v>
      </c>
      <c r="H75" s="104">
        <f t="shared" si="21"/>
        <v>2</v>
      </c>
      <c r="I75" s="106">
        <f t="shared" si="19"/>
        <v>0.8666666666666667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14</v>
      </c>
      <c r="H76" s="104">
        <f t="shared" si="21"/>
        <v>3</v>
      </c>
      <c r="I76" s="106">
        <f t="shared" si="19"/>
        <v>0.82352941176470584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19</v>
      </c>
      <c r="X76" s="104">
        <f t="shared" si="24"/>
        <v>3</v>
      </c>
      <c r="Y76" s="106">
        <f t="shared" si="18"/>
        <v>0.86363636363636365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2</v>
      </c>
      <c r="L78" s="104">
        <f>J78-K78</f>
        <v>2</v>
      </c>
      <c r="M78" s="106">
        <f>K78/J78</f>
        <v>0.5</v>
      </c>
      <c r="N78" s="104">
        <v>7</v>
      </c>
      <c r="O78" s="105">
        <v>3</v>
      </c>
      <c r="P78" s="104">
        <f>N78-O78</f>
        <v>4</v>
      </c>
      <c r="Q78" s="106">
        <f>O78/N78</f>
        <v>0.42857142857142855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22</v>
      </c>
      <c r="X78" s="104">
        <f t="shared" si="24"/>
        <v>17</v>
      </c>
      <c r="Y78" s="106">
        <f t="shared" si="18"/>
        <v>0.5641025641025641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154</v>
      </c>
      <c r="H85" s="84">
        <f>SUM(H71:H84)</f>
        <v>50</v>
      </c>
      <c r="I85" s="85">
        <f t="shared" si="19"/>
        <v>0.75490196078431371</v>
      </c>
      <c r="J85" s="84">
        <f>SUM(J71:J84)</f>
        <v>11</v>
      </c>
      <c r="K85" s="84">
        <f>SUM(K71:K84)</f>
        <v>3</v>
      </c>
      <c r="L85" s="84">
        <f>J85-K85</f>
        <v>8</v>
      </c>
      <c r="M85" s="85">
        <f>K85/J85</f>
        <v>0.27272727272727271</v>
      </c>
      <c r="N85" s="84">
        <f>SUM(N71:N84)</f>
        <v>29</v>
      </c>
      <c r="O85" s="84">
        <f>SUM(O71:O84)</f>
        <v>10</v>
      </c>
      <c r="P85" s="84">
        <f>SUM(P71:P84)</f>
        <v>19</v>
      </c>
      <c r="Q85" s="85">
        <f>O85/N85</f>
        <v>0.34482758620689657</v>
      </c>
      <c r="R85" s="85"/>
      <c r="S85" s="85"/>
      <c r="T85" s="85"/>
      <c r="U85" s="85"/>
      <c r="V85" s="84">
        <f>SUM(V71:V84)</f>
        <v>244</v>
      </c>
      <c r="W85" s="84">
        <f>SUM(W71:W84)</f>
        <v>167</v>
      </c>
      <c r="X85" s="84">
        <f>SUM(X71:X84)</f>
        <v>77</v>
      </c>
      <c r="Y85" s="85">
        <f t="shared" si="18"/>
        <v>0.68442622950819676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800</v>
      </c>
      <c r="H86" s="84">
        <f>H38+H54+H70+H85</f>
        <v>237</v>
      </c>
      <c r="I86" s="85">
        <f t="shared" si="19"/>
        <v>0.77145612343297976</v>
      </c>
      <c r="J86" s="84">
        <f>J38+J54+J70+J85</f>
        <v>81</v>
      </c>
      <c r="K86" s="84">
        <f>K38+K54+K70+K85</f>
        <v>53</v>
      </c>
      <c r="L86" s="84">
        <f>L38+L54+L70+L85</f>
        <v>28</v>
      </c>
      <c r="M86" s="85">
        <f>K86/J86</f>
        <v>0.65432098765432101</v>
      </c>
      <c r="N86" s="84">
        <f>N38+N54+N70+N85</f>
        <v>172</v>
      </c>
      <c r="O86" s="84">
        <f>O38+O54+O70+O85</f>
        <v>62</v>
      </c>
      <c r="P86" s="84">
        <f>P38+P54+P70+P85</f>
        <v>110</v>
      </c>
      <c r="Q86" s="85">
        <f>O86/N86</f>
        <v>0.36046511627906974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919</v>
      </c>
      <c r="X86" s="84">
        <f>V86-W86</f>
        <v>380</v>
      </c>
      <c r="Y86" s="85">
        <f t="shared" si="18"/>
        <v>0.70746728252501923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210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392</v>
      </c>
      <c r="H96" s="41">
        <f t="shared" si="25"/>
        <v>107</v>
      </c>
      <c r="I96" s="42">
        <f t="shared" si="25"/>
        <v>0.78557114228456915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32</v>
      </c>
      <c r="P96" s="41">
        <f t="shared" si="25"/>
        <v>71</v>
      </c>
      <c r="Q96" s="42">
        <f t="shared" si="25"/>
        <v>0.31067961165048541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449</v>
      </c>
      <c r="X96" s="41">
        <f t="shared" si="25"/>
        <v>196</v>
      </c>
      <c r="Y96" s="42">
        <f t="shared" si="25"/>
        <v>0.69612403100775189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121</v>
      </c>
      <c r="H97" s="49">
        <f t="shared" si="26"/>
        <v>44</v>
      </c>
      <c r="I97" s="50">
        <f t="shared" si="26"/>
        <v>0.73333333333333328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8</v>
      </c>
      <c r="P97" s="49">
        <f t="shared" si="26"/>
        <v>12</v>
      </c>
      <c r="Q97" s="50">
        <f t="shared" si="26"/>
        <v>0.4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150</v>
      </c>
      <c r="X97" s="49">
        <f t="shared" si="26"/>
        <v>62</v>
      </c>
      <c r="Y97" s="50">
        <f t="shared" si="26"/>
        <v>0.70754716981132071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133</v>
      </c>
      <c r="H98" s="51">
        <f t="shared" si="27"/>
        <v>36</v>
      </c>
      <c r="I98" s="52">
        <f t="shared" si="27"/>
        <v>0.78698224852071008</v>
      </c>
      <c r="J98" s="51">
        <f t="shared" si="27"/>
        <v>9</v>
      </c>
      <c r="K98" s="51">
        <f t="shared" si="27"/>
        <v>8</v>
      </c>
      <c r="L98" s="51">
        <f t="shared" si="27"/>
        <v>1</v>
      </c>
      <c r="M98" s="52">
        <f t="shared" si="27"/>
        <v>0.88888888888888884</v>
      </c>
      <c r="N98" s="51">
        <f t="shared" si="27"/>
        <v>20</v>
      </c>
      <c r="O98" s="51">
        <f t="shared" si="27"/>
        <v>12</v>
      </c>
      <c r="P98" s="51">
        <f t="shared" si="27"/>
        <v>8</v>
      </c>
      <c r="Q98" s="52">
        <f t="shared" si="27"/>
        <v>0.6</v>
      </c>
      <c r="R98" s="52"/>
      <c r="S98" s="52"/>
      <c r="T98" s="52"/>
      <c r="U98" s="52"/>
      <c r="V98" s="51">
        <f>V70</f>
        <v>198</v>
      </c>
      <c r="W98" s="51">
        <f>W70</f>
        <v>153</v>
      </c>
      <c r="X98" s="51">
        <f>X70</f>
        <v>45</v>
      </c>
      <c r="Y98" s="52">
        <f>Y70</f>
        <v>0.77272727272727271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154</v>
      </c>
      <c r="H99" s="53">
        <f t="shared" si="28"/>
        <v>50</v>
      </c>
      <c r="I99" s="54">
        <f t="shared" si="28"/>
        <v>0.75490196078431371</v>
      </c>
      <c r="J99" s="53">
        <f t="shared" si="28"/>
        <v>11</v>
      </c>
      <c r="K99" s="53">
        <f t="shared" si="28"/>
        <v>3</v>
      </c>
      <c r="L99" s="53">
        <f t="shared" si="28"/>
        <v>8</v>
      </c>
      <c r="M99" s="54">
        <f t="shared" si="28"/>
        <v>0.27272727272727271</v>
      </c>
      <c r="N99" s="53">
        <f t="shared" si="28"/>
        <v>29</v>
      </c>
      <c r="O99" s="53">
        <f t="shared" si="28"/>
        <v>10</v>
      </c>
      <c r="P99" s="53">
        <f t="shared" si="28"/>
        <v>19</v>
      </c>
      <c r="Q99" s="54">
        <f t="shared" si="28"/>
        <v>0.34482758620689657</v>
      </c>
      <c r="R99" s="54"/>
      <c r="S99" s="54"/>
      <c r="T99" s="54"/>
      <c r="U99" s="54"/>
      <c r="V99" s="53">
        <f>V85</f>
        <v>244</v>
      </c>
      <c r="W99" s="53">
        <f>W85</f>
        <v>167</v>
      </c>
      <c r="X99" s="53">
        <f>X85</f>
        <v>77</v>
      </c>
      <c r="Y99" s="54">
        <f>Y85</f>
        <v>0.68442622950819676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800</v>
      </c>
      <c r="H100" s="60">
        <f t="shared" si="29"/>
        <v>237</v>
      </c>
      <c r="I100" s="61">
        <f t="shared" si="29"/>
        <v>0.77145612343297976</v>
      </c>
      <c r="J100" s="60">
        <f t="shared" si="29"/>
        <v>81</v>
      </c>
      <c r="K100" s="60">
        <f t="shared" si="29"/>
        <v>53</v>
      </c>
      <c r="L100" s="60">
        <f t="shared" si="29"/>
        <v>28</v>
      </c>
      <c r="M100" s="61">
        <f t="shared" si="29"/>
        <v>0.65432098765432101</v>
      </c>
      <c r="N100" s="60">
        <f t="shared" si="29"/>
        <v>172</v>
      </c>
      <c r="O100" s="60">
        <f t="shared" si="29"/>
        <v>62</v>
      </c>
      <c r="P100" s="60">
        <f t="shared" si="29"/>
        <v>110</v>
      </c>
      <c r="Q100" s="61">
        <f t="shared" si="29"/>
        <v>0.36046511627906974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919</v>
      </c>
      <c r="X100" s="60">
        <f t="shared" si="30"/>
        <v>380</v>
      </c>
      <c r="Y100" s="61">
        <f>W100/V100</f>
        <v>0.70746728252501923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211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853</v>
      </c>
      <c r="M113" s="169"/>
      <c r="N113" s="169"/>
      <c r="O113" s="169">
        <f>I113-L113</f>
        <v>265</v>
      </c>
      <c r="P113" s="169"/>
      <c r="Q113" s="169"/>
      <c r="R113" s="170">
        <f>L113/I113</f>
        <v>0.76296958855098385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66</v>
      </c>
      <c r="M114" s="169"/>
      <c r="N114" s="169"/>
      <c r="O114" s="169">
        <f>I114-L114</f>
        <v>115</v>
      </c>
      <c r="P114" s="169"/>
      <c r="Q114" s="169"/>
      <c r="R114" s="170">
        <f>L114/I114</f>
        <v>0.36464088397790057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919</v>
      </c>
      <c r="M115" s="169"/>
      <c r="N115" s="169"/>
      <c r="O115" s="169">
        <f>SUM(O113:O114)</f>
        <v>380</v>
      </c>
      <c r="P115" s="169"/>
      <c r="Q115" s="169"/>
      <c r="R115" s="170">
        <f>L115/I115</f>
        <v>0.70746728252501923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1850</v>
      </c>
      <c r="G121" s="118">
        <v>762</v>
      </c>
      <c r="H121" s="118">
        <v>1088</v>
      </c>
      <c r="I121" s="119">
        <f>G121/F121</f>
        <v>0.4118918918918919</v>
      </c>
      <c r="J121" s="118">
        <v>455</v>
      </c>
      <c r="K121" s="118">
        <v>100</v>
      </c>
      <c r="L121" s="118">
        <v>355</v>
      </c>
      <c r="M121" s="119">
        <f>K121/J121</f>
        <v>0.21978021978021978</v>
      </c>
    </row>
    <row r="122" spans="5:20">
      <c r="E122" s="115" t="s">
        <v>26</v>
      </c>
      <c r="F122" s="118">
        <v>993</v>
      </c>
      <c r="G122" s="118">
        <v>391</v>
      </c>
      <c r="H122" s="118">
        <v>602</v>
      </c>
      <c r="I122" s="119">
        <f>G122/F122</f>
        <v>0.39375629405840884</v>
      </c>
      <c r="J122" s="118">
        <v>395</v>
      </c>
      <c r="K122" s="118">
        <v>59</v>
      </c>
      <c r="L122" s="118">
        <v>336</v>
      </c>
      <c r="M122" s="119">
        <f>K122/J122</f>
        <v>0.14936708860759493</v>
      </c>
    </row>
    <row r="123" spans="5:20">
      <c r="E123" s="115" t="s">
        <v>27</v>
      </c>
      <c r="F123" s="118">
        <v>963</v>
      </c>
      <c r="G123" s="118">
        <v>467</v>
      </c>
      <c r="H123" s="118">
        <v>496</v>
      </c>
      <c r="I123" s="119">
        <f>G123/F123</f>
        <v>0.48494288681204567</v>
      </c>
      <c r="J123" s="118">
        <v>352</v>
      </c>
      <c r="K123" s="118">
        <v>67</v>
      </c>
      <c r="L123" s="118">
        <v>285</v>
      </c>
      <c r="M123" s="119">
        <f>K123/J123</f>
        <v>0.19034090909090909</v>
      </c>
    </row>
    <row r="124" spans="5:20">
      <c r="E124" s="115" t="s">
        <v>28</v>
      </c>
      <c r="F124" s="118">
        <v>1631</v>
      </c>
      <c r="G124" s="118">
        <v>617</v>
      </c>
      <c r="H124" s="118">
        <v>1014</v>
      </c>
      <c r="I124" s="119">
        <f>G124/F124</f>
        <v>0.37829552421827101</v>
      </c>
      <c r="J124" s="118">
        <v>471</v>
      </c>
      <c r="K124" s="118">
        <v>57</v>
      </c>
      <c r="L124" s="118">
        <v>414</v>
      </c>
      <c r="M124" s="119">
        <f>K124/J124</f>
        <v>0.12101910828025478</v>
      </c>
    </row>
    <row r="125" spans="5:20">
      <c r="E125" s="115" t="s">
        <v>29</v>
      </c>
      <c r="F125" s="115">
        <f>F121+F122+F123+F124</f>
        <v>5437</v>
      </c>
      <c r="G125" s="115">
        <f>G121+G122+G123+G124</f>
        <v>2237</v>
      </c>
      <c r="H125" s="115">
        <f>H121+H122+H123+H124</f>
        <v>3200</v>
      </c>
      <c r="I125" s="120">
        <f>G125/F125</f>
        <v>0.41144013242597022</v>
      </c>
      <c r="J125" s="115">
        <f>J121+J122+J123+J124</f>
        <v>1673</v>
      </c>
      <c r="K125" s="115">
        <f>K121+K122+K123+K124</f>
        <v>283</v>
      </c>
      <c r="L125" s="115">
        <f>L121+L122+L123+L124</f>
        <v>1390</v>
      </c>
      <c r="M125" s="120">
        <f>K125/J125</f>
        <v>0.16915720263000597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4" zoomScaleNormal="100" workbookViewId="0">
      <selection activeCell="O26" sqref="O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212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56</v>
      </c>
      <c r="H9" s="80">
        <f>F9-G9</f>
        <v>1</v>
      </c>
      <c r="I9" s="82">
        <f>G9/F9</f>
        <v>0.98245614035087714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6</v>
      </c>
      <c r="P11" s="80">
        <f>N11-O11</f>
        <v>4</v>
      </c>
      <c r="Q11" s="82">
        <f>O11/N11</f>
        <v>0.6</v>
      </c>
      <c r="R11" s="80"/>
      <c r="S11" s="81"/>
      <c r="T11" s="80"/>
      <c r="U11" s="82"/>
      <c r="V11" s="80">
        <f t="shared" si="0"/>
        <v>10</v>
      </c>
      <c r="W11" s="80">
        <f t="shared" si="1"/>
        <v>6</v>
      </c>
      <c r="X11" s="80">
        <f t="shared" si="2"/>
        <v>4</v>
      </c>
      <c r="Y11" s="82">
        <f t="shared" si="3"/>
        <v>0.6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33</v>
      </c>
      <c r="H13" s="80">
        <f t="shared" si="4"/>
        <v>15</v>
      </c>
      <c r="I13" s="82">
        <f t="shared" si="5"/>
        <v>0.6875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35</v>
      </c>
      <c r="X13" s="80">
        <f t="shared" si="2"/>
        <v>38</v>
      </c>
      <c r="Y13" s="82">
        <f t="shared" si="3"/>
        <v>0.47945205479452052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17</v>
      </c>
      <c r="H17" s="80">
        <f t="shared" si="4"/>
        <v>11</v>
      </c>
      <c r="I17" s="82">
        <f t="shared" si="5"/>
        <v>0.6071428571428571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17</v>
      </c>
      <c r="X17" s="80">
        <f t="shared" si="2"/>
        <v>11</v>
      </c>
      <c r="Y17" s="82">
        <f t="shared" si="3"/>
        <v>0.6071428571428571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7</v>
      </c>
      <c r="H21" s="80">
        <f t="shared" si="6"/>
        <v>7</v>
      </c>
      <c r="I21" s="82">
        <f t="shared" si="7"/>
        <v>0.5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7</v>
      </c>
      <c r="X21" s="80">
        <f t="shared" si="2"/>
        <v>7</v>
      </c>
      <c r="Y21" s="82">
        <f t="shared" si="3"/>
        <v>0.5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8</v>
      </c>
      <c r="X23" s="80">
        <f t="shared" si="2"/>
        <v>6</v>
      </c>
      <c r="Y23" s="82">
        <f t="shared" si="3"/>
        <v>0.5714285714285714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40</v>
      </c>
      <c r="H24" s="80">
        <f t="shared" si="6"/>
        <v>0</v>
      </c>
      <c r="I24" s="82">
        <f t="shared" si="7"/>
        <v>1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40</v>
      </c>
      <c r="X24" s="80">
        <f t="shared" si="2"/>
        <v>8</v>
      </c>
      <c r="Y24" s="82">
        <f t="shared" si="3"/>
        <v>0.83333333333333337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7</v>
      </c>
      <c r="L28" s="80">
        <f>J28-K28</f>
        <v>1</v>
      </c>
      <c r="M28" s="82">
        <f>K28/J28</f>
        <v>0.875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7</v>
      </c>
      <c r="X28" s="80">
        <f t="shared" si="2"/>
        <v>1</v>
      </c>
      <c r="Y28" s="82">
        <f t="shared" si="3"/>
        <v>0.875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8</v>
      </c>
      <c r="H30" s="80">
        <f t="shared" si="8"/>
        <v>4</v>
      </c>
      <c r="I30" s="82">
        <f t="shared" si="9"/>
        <v>0.66666666666666663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8</v>
      </c>
      <c r="X30" s="80">
        <f t="shared" si="2"/>
        <v>4</v>
      </c>
      <c r="Y30" s="82">
        <f t="shared" si="3"/>
        <v>0.66666666666666663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19</v>
      </c>
      <c r="X31" s="80">
        <f t="shared" si="2"/>
        <v>5</v>
      </c>
      <c r="Y31" s="82">
        <f t="shared" si="3"/>
        <v>0.79166666666666663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9</v>
      </c>
      <c r="H33" s="80">
        <f t="shared" si="8"/>
        <v>1</v>
      </c>
      <c r="I33" s="82">
        <f t="shared" si="9"/>
        <v>0.9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12</v>
      </c>
      <c r="X33" s="80">
        <f t="shared" si="2"/>
        <v>8</v>
      </c>
      <c r="Y33" s="82">
        <f t="shared" si="3"/>
        <v>0.6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4</v>
      </c>
      <c r="H34" s="80">
        <f t="shared" si="8"/>
        <v>5</v>
      </c>
      <c r="I34" s="82">
        <f t="shared" si="9"/>
        <v>0.44444444444444442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4</v>
      </c>
      <c r="X34" s="80">
        <f t="shared" si="2"/>
        <v>9</v>
      </c>
      <c r="Y34" s="82">
        <f t="shared" si="3"/>
        <v>0.30769230769230771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402</v>
      </c>
      <c r="H38" s="84">
        <f t="shared" si="8"/>
        <v>97</v>
      </c>
      <c r="I38" s="85">
        <f t="shared" si="9"/>
        <v>0.80561122244488981</v>
      </c>
      <c r="J38" s="84">
        <f>SUM(J8:J37)</f>
        <v>39</v>
      </c>
      <c r="K38" s="84">
        <f>SUM(K8:K37)</f>
        <v>28</v>
      </c>
      <c r="L38" s="84">
        <f>J38-K38</f>
        <v>11</v>
      </c>
      <c r="M38" s="85">
        <f>K38/J38</f>
        <v>0.71794871794871795</v>
      </c>
      <c r="N38" s="84">
        <f>SUM(N8:N37)</f>
        <v>103</v>
      </c>
      <c r="O38" s="84">
        <f>SUM(O8:O37)</f>
        <v>31</v>
      </c>
      <c r="P38" s="84">
        <f>SUM(P8:P37)</f>
        <v>72</v>
      </c>
      <c r="Q38" s="85">
        <f>O38/N38</f>
        <v>0.30097087378640774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462</v>
      </c>
      <c r="X38" s="84">
        <f>SUM(X8:X37)</f>
        <v>183</v>
      </c>
      <c r="Y38" s="85">
        <f t="shared" si="3"/>
        <v>0.71627906976744182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7</v>
      </c>
      <c r="H40" s="90">
        <f t="shared" si="8"/>
        <v>3</v>
      </c>
      <c r="I40" s="92">
        <f t="shared" si="9"/>
        <v>0.7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9</v>
      </c>
      <c r="X40" s="90">
        <f t="shared" si="12"/>
        <v>4</v>
      </c>
      <c r="Y40" s="92">
        <f t="shared" ref="Y40:Y56" si="13">W40/V40</f>
        <v>0.69230769230769229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5</v>
      </c>
      <c r="H41" s="90">
        <f t="shared" si="8"/>
        <v>8</v>
      </c>
      <c r="I41" s="92">
        <f t="shared" si="9"/>
        <v>0.38461538461538464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5</v>
      </c>
      <c r="X41" s="90">
        <f t="shared" si="12"/>
        <v>8</v>
      </c>
      <c r="Y41" s="92">
        <f t="shared" si="13"/>
        <v>0.38461538461538464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9</v>
      </c>
      <c r="H44" s="90">
        <f t="shared" si="8"/>
        <v>1</v>
      </c>
      <c r="I44" s="92">
        <f t="shared" si="9"/>
        <v>0.9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9</v>
      </c>
      <c r="X44" s="90">
        <f t="shared" si="12"/>
        <v>1</v>
      </c>
      <c r="Y44" s="92">
        <f t="shared" si="13"/>
        <v>0.9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2</v>
      </c>
      <c r="T46" s="90">
        <f>R46-S46</f>
        <v>3</v>
      </c>
      <c r="U46" s="92">
        <f>S46/R46</f>
        <v>0.4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22</v>
      </c>
      <c r="H47" s="90">
        <f t="shared" si="8"/>
        <v>8</v>
      </c>
      <c r="I47" s="92">
        <f t="shared" si="9"/>
        <v>0.73333333333333328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22</v>
      </c>
      <c r="X47" s="90">
        <f t="shared" si="12"/>
        <v>8</v>
      </c>
      <c r="Y47" s="92">
        <f t="shared" si="13"/>
        <v>0.73333333333333328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8</v>
      </c>
      <c r="H49" s="90">
        <f t="shared" si="8"/>
        <v>1</v>
      </c>
      <c r="I49" s="92">
        <f t="shared" si="9"/>
        <v>0.88888888888888884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9</v>
      </c>
      <c r="H50" s="90">
        <f t="shared" si="8"/>
        <v>1</v>
      </c>
      <c r="I50" s="92">
        <f t="shared" si="9"/>
        <v>0.9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9</v>
      </c>
      <c r="X50" s="90">
        <f t="shared" si="12"/>
        <v>3</v>
      </c>
      <c r="Y50" s="92">
        <f t="shared" si="13"/>
        <v>0.75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5</v>
      </c>
      <c r="X52" s="90">
        <f t="shared" si="12"/>
        <v>3</v>
      </c>
      <c r="Y52" s="92">
        <f t="shared" si="13"/>
        <v>0.625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125</v>
      </c>
      <c r="H54" s="84">
        <f>SUM(H39:H53)</f>
        <v>40</v>
      </c>
      <c r="I54" s="85">
        <f t="shared" si="9"/>
        <v>0.75757575757575757</v>
      </c>
      <c r="J54" s="84">
        <f>SUM(J39:J53)</f>
        <v>22</v>
      </c>
      <c r="K54" s="84">
        <f>SUM(K39:K53)</f>
        <v>20</v>
      </c>
      <c r="L54" s="84">
        <f>SUM(L39:L53)</f>
        <v>2</v>
      </c>
      <c r="M54" s="85">
        <f>K54/J54</f>
        <v>0.90909090909090906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2</v>
      </c>
      <c r="T54" s="84">
        <f>R54-S54</f>
        <v>3</v>
      </c>
      <c r="U54" s="85">
        <f>S54/R54</f>
        <v>0.4</v>
      </c>
      <c r="V54" s="84">
        <f>SUM(V39:V53)</f>
        <v>212</v>
      </c>
      <c r="W54" s="84">
        <f>SUM(W39:W53)</f>
        <v>153</v>
      </c>
      <c r="X54" s="84">
        <f>SUM(X39:X53)</f>
        <v>59</v>
      </c>
      <c r="Y54" s="85">
        <f t="shared" si="13"/>
        <v>0.72169811320754718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5"/>
        <v>4</v>
      </c>
      <c r="Y57" s="99">
        <f>W58/V57</f>
        <v>0.83333333333333337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10</v>
      </c>
      <c r="H58" s="97">
        <f t="shared" si="14"/>
        <v>0</v>
      </c>
      <c r="I58" s="99">
        <f t="shared" si="9"/>
        <v>1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10</v>
      </c>
      <c r="X58" s="97">
        <f t="shared" si="15"/>
        <v>0</v>
      </c>
      <c r="Y58" s="99">
        <f t="shared" ref="Y58:Y86" si="18">W58/V58</f>
        <v>1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4"/>
        <v>1</v>
      </c>
      <c r="I62" s="99">
        <f t="shared" si="19"/>
        <v>0.875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19</v>
      </c>
      <c r="H68" s="97">
        <f t="shared" si="14"/>
        <v>11</v>
      </c>
      <c r="I68" s="99">
        <f t="shared" si="19"/>
        <v>0.6333333333333333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20</v>
      </c>
      <c r="X68" s="97">
        <f t="shared" si="15"/>
        <v>12</v>
      </c>
      <c r="Y68" s="99">
        <f t="shared" si="18"/>
        <v>0.625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138</v>
      </c>
      <c r="H70" s="84">
        <f>SUM(H55:H69)</f>
        <v>31</v>
      </c>
      <c r="I70" s="85">
        <f t="shared" si="19"/>
        <v>0.81656804733727806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10</v>
      </c>
      <c r="P70" s="84">
        <f>SUM(P55:P69)</f>
        <v>10</v>
      </c>
      <c r="Q70" s="85">
        <f t="shared" si="20"/>
        <v>0.5</v>
      </c>
      <c r="R70" s="85"/>
      <c r="S70" s="85"/>
      <c r="T70" s="85"/>
      <c r="U70" s="85"/>
      <c r="V70" s="84">
        <f>SUM(V55:V69)</f>
        <v>198</v>
      </c>
      <c r="W70" s="84">
        <f>SUM(W55:W69)</f>
        <v>153</v>
      </c>
      <c r="X70" s="84">
        <f>SUM(X55:X69)</f>
        <v>45</v>
      </c>
      <c r="Y70" s="85">
        <f t="shared" si="18"/>
        <v>0.77272727272727271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11</v>
      </c>
      <c r="H72" s="104">
        <f t="shared" si="21"/>
        <v>3</v>
      </c>
      <c r="I72" s="106">
        <f t="shared" si="19"/>
        <v>0.7857142857142857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11</v>
      </c>
      <c r="X72" s="104">
        <f t="shared" si="24"/>
        <v>3</v>
      </c>
      <c r="Y72" s="106">
        <f t="shared" si="18"/>
        <v>0.7857142857142857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15</v>
      </c>
      <c r="H76" s="104">
        <f t="shared" si="21"/>
        <v>2</v>
      </c>
      <c r="I76" s="106">
        <f t="shared" si="19"/>
        <v>0.88235294117647056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20</v>
      </c>
      <c r="X76" s="104">
        <f t="shared" si="24"/>
        <v>2</v>
      </c>
      <c r="Y76" s="106">
        <f t="shared" si="18"/>
        <v>0.90909090909090906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25</v>
      </c>
      <c r="H78" s="104">
        <f t="shared" si="21"/>
        <v>3</v>
      </c>
      <c r="I78" s="106">
        <f t="shared" si="19"/>
        <v>0.8928571428571429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27</v>
      </c>
      <c r="X78" s="104">
        <f t="shared" si="24"/>
        <v>12</v>
      </c>
      <c r="Y78" s="106">
        <f t="shared" si="18"/>
        <v>0.69230769230769229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9</v>
      </c>
      <c r="H79" s="104">
        <f t="shared" si="21"/>
        <v>1</v>
      </c>
      <c r="I79" s="106">
        <f t="shared" si="19"/>
        <v>0.9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9</v>
      </c>
      <c r="X79" s="104">
        <f t="shared" si="24"/>
        <v>1</v>
      </c>
      <c r="Y79" s="106">
        <f t="shared" si="18"/>
        <v>0.9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8</v>
      </c>
      <c r="H84" s="104">
        <f t="shared" si="21"/>
        <v>0</v>
      </c>
      <c r="I84" s="106">
        <f t="shared" si="19"/>
        <v>1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167</v>
      </c>
      <c r="H85" s="84">
        <f>SUM(H71:H84)</f>
        <v>37</v>
      </c>
      <c r="I85" s="85">
        <f t="shared" si="19"/>
        <v>0.81862745098039214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178</v>
      </c>
      <c r="X85" s="84">
        <f>SUM(X71:X84)</f>
        <v>66</v>
      </c>
      <c r="Y85" s="85">
        <f t="shared" si="18"/>
        <v>0.72950819672131151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832</v>
      </c>
      <c r="H86" s="84">
        <f>H38+H54+H70+H85</f>
        <v>205</v>
      </c>
      <c r="I86" s="85">
        <f t="shared" si="19"/>
        <v>0.8023143683702989</v>
      </c>
      <c r="J86" s="84">
        <f>J38+J54+J70+J85</f>
        <v>81</v>
      </c>
      <c r="K86" s="84">
        <f>K38+K54+K70+K85</f>
        <v>55</v>
      </c>
      <c r="L86" s="84">
        <f>L38+L54+L70+L85</f>
        <v>26</v>
      </c>
      <c r="M86" s="85">
        <f>K86/J86</f>
        <v>0.67901234567901236</v>
      </c>
      <c r="N86" s="84">
        <f>N38+N54+N70+N85</f>
        <v>172</v>
      </c>
      <c r="O86" s="84">
        <f>O38+O54+O70+O85</f>
        <v>56</v>
      </c>
      <c r="P86" s="84">
        <f>P38+P54+P70+P85</f>
        <v>116</v>
      </c>
      <c r="Q86" s="85">
        <f>O86/N86</f>
        <v>0.32558139534883723</v>
      </c>
      <c r="R86" s="110">
        <f>R38+R54</f>
        <v>9</v>
      </c>
      <c r="S86" s="110">
        <f>S38+S54</f>
        <v>3</v>
      </c>
      <c r="T86" s="110">
        <f>T38+T54</f>
        <v>6</v>
      </c>
      <c r="U86" s="85">
        <f>S86/R86</f>
        <v>0.33333333333333331</v>
      </c>
      <c r="V86" s="84">
        <f>V38+V54+V70+V85</f>
        <v>1299</v>
      </c>
      <c r="W86" s="84">
        <f>G86+K86+O86+S86</f>
        <v>946</v>
      </c>
      <c r="X86" s="84">
        <f>V86-W86</f>
        <v>353</v>
      </c>
      <c r="Y86" s="85">
        <f t="shared" si="18"/>
        <v>0.72825250192455737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212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402</v>
      </c>
      <c r="H96" s="41">
        <f t="shared" si="25"/>
        <v>97</v>
      </c>
      <c r="I96" s="42">
        <f t="shared" si="25"/>
        <v>0.80561122244488981</v>
      </c>
      <c r="J96" s="41">
        <f t="shared" si="25"/>
        <v>39</v>
      </c>
      <c r="K96" s="41">
        <f t="shared" si="25"/>
        <v>28</v>
      </c>
      <c r="L96" s="41">
        <f t="shared" si="25"/>
        <v>11</v>
      </c>
      <c r="M96" s="42">
        <f t="shared" si="25"/>
        <v>0.71794871794871795</v>
      </c>
      <c r="N96" s="41">
        <f t="shared" si="25"/>
        <v>103</v>
      </c>
      <c r="O96" s="41">
        <f t="shared" si="25"/>
        <v>31</v>
      </c>
      <c r="P96" s="41">
        <f t="shared" si="25"/>
        <v>72</v>
      </c>
      <c r="Q96" s="42">
        <f t="shared" si="25"/>
        <v>0.30097087378640774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462</v>
      </c>
      <c r="X96" s="41">
        <f t="shared" si="25"/>
        <v>183</v>
      </c>
      <c r="Y96" s="42">
        <f t="shared" si="25"/>
        <v>0.71627906976744182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125</v>
      </c>
      <c r="H97" s="49">
        <f t="shared" si="26"/>
        <v>40</v>
      </c>
      <c r="I97" s="50">
        <f t="shared" si="26"/>
        <v>0.75757575757575757</v>
      </c>
      <c r="J97" s="49">
        <f t="shared" si="26"/>
        <v>22</v>
      </c>
      <c r="K97" s="49">
        <f t="shared" si="26"/>
        <v>20</v>
      </c>
      <c r="L97" s="49">
        <f t="shared" si="26"/>
        <v>2</v>
      </c>
      <c r="M97" s="50">
        <f t="shared" si="26"/>
        <v>0.90909090909090906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2</v>
      </c>
      <c r="T97" s="49">
        <f t="shared" si="26"/>
        <v>3</v>
      </c>
      <c r="U97" s="50">
        <f t="shared" si="26"/>
        <v>0.4</v>
      </c>
      <c r="V97" s="49">
        <f t="shared" si="26"/>
        <v>212</v>
      </c>
      <c r="W97" s="49">
        <f t="shared" si="26"/>
        <v>153</v>
      </c>
      <c r="X97" s="49">
        <f t="shared" si="26"/>
        <v>59</v>
      </c>
      <c r="Y97" s="50">
        <f t="shared" si="26"/>
        <v>0.72169811320754718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138</v>
      </c>
      <c r="H98" s="51">
        <f t="shared" si="27"/>
        <v>31</v>
      </c>
      <c r="I98" s="52">
        <f t="shared" si="27"/>
        <v>0.81656804733727806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10</v>
      </c>
      <c r="P98" s="51">
        <f t="shared" si="27"/>
        <v>10</v>
      </c>
      <c r="Q98" s="52">
        <f t="shared" si="27"/>
        <v>0.5</v>
      </c>
      <c r="R98" s="52"/>
      <c r="S98" s="52"/>
      <c r="T98" s="52"/>
      <c r="U98" s="52"/>
      <c r="V98" s="51">
        <f>V70</f>
        <v>198</v>
      </c>
      <c r="W98" s="51">
        <f>W70</f>
        <v>153</v>
      </c>
      <c r="X98" s="51">
        <f>X70</f>
        <v>45</v>
      </c>
      <c r="Y98" s="52">
        <f>Y70</f>
        <v>0.77272727272727271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167</v>
      </c>
      <c r="H99" s="53">
        <f t="shared" si="28"/>
        <v>37</v>
      </c>
      <c r="I99" s="54">
        <f t="shared" si="28"/>
        <v>0.81862745098039214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178</v>
      </c>
      <c r="X99" s="53">
        <f>X85</f>
        <v>66</v>
      </c>
      <c r="Y99" s="54">
        <f>Y85</f>
        <v>0.72950819672131151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832</v>
      </c>
      <c r="H100" s="60">
        <f t="shared" si="29"/>
        <v>205</v>
      </c>
      <c r="I100" s="61">
        <f t="shared" si="29"/>
        <v>0.8023143683702989</v>
      </c>
      <c r="J100" s="60">
        <f t="shared" si="29"/>
        <v>81</v>
      </c>
      <c r="K100" s="60">
        <f t="shared" si="29"/>
        <v>55</v>
      </c>
      <c r="L100" s="60">
        <f t="shared" si="29"/>
        <v>26</v>
      </c>
      <c r="M100" s="61">
        <f t="shared" si="29"/>
        <v>0.67901234567901236</v>
      </c>
      <c r="N100" s="60">
        <f t="shared" si="29"/>
        <v>172</v>
      </c>
      <c r="O100" s="60">
        <f t="shared" si="29"/>
        <v>56</v>
      </c>
      <c r="P100" s="60">
        <f t="shared" si="29"/>
        <v>116</v>
      </c>
      <c r="Q100" s="61">
        <f t="shared" si="29"/>
        <v>0.32558139534883723</v>
      </c>
      <c r="R100" s="62">
        <f t="shared" ref="R100:X100" si="30">R86</f>
        <v>9</v>
      </c>
      <c r="S100" s="62">
        <f t="shared" si="30"/>
        <v>3</v>
      </c>
      <c r="T100" s="62">
        <f t="shared" si="30"/>
        <v>6</v>
      </c>
      <c r="U100" s="61">
        <f t="shared" si="30"/>
        <v>0.33333333333333331</v>
      </c>
      <c r="V100" s="60">
        <f t="shared" si="30"/>
        <v>1299</v>
      </c>
      <c r="W100" s="60">
        <f t="shared" si="30"/>
        <v>946</v>
      </c>
      <c r="X100" s="60">
        <f t="shared" si="30"/>
        <v>353</v>
      </c>
      <c r="Y100" s="61">
        <f>W100/V100</f>
        <v>0.72825250192455737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213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887</v>
      </c>
      <c r="M113" s="169"/>
      <c r="N113" s="169"/>
      <c r="O113" s="169">
        <f>I113-L113</f>
        <v>231</v>
      </c>
      <c r="P113" s="169"/>
      <c r="Q113" s="169"/>
      <c r="R113" s="170">
        <f>L113/I113</f>
        <v>0.79338103756708411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59</v>
      </c>
      <c r="M114" s="169"/>
      <c r="N114" s="169"/>
      <c r="O114" s="169">
        <f>I114-L114</f>
        <v>122</v>
      </c>
      <c r="P114" s="169"/>
      <c r="Q114" s="169"/>
      <c r="R114" s="170">
        <f>L114/I114</f>
        <v>0.32596685082872928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946</v>
      </c>
      <c r="M115" s="169"/>
      <c r="N115" s="169"/>
      <c r="O115" s="169">
        <f>SUM(O113:O114)</f>
        <v>353</v>
      </c>
      <c r="P115" s="169"/>
      <c r="Q115" s="169"/>
      <c r="R115" s="170">
        <f>L115/I115</f>
        <v>0.72825250192455737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1845</v>
      </c>
      <c r="G121" s="118">
        <v>755</v>
      </c>
      <c r="H121" s="118">
        <v>1090</v>
      </c>
      <c r="I121" s="119">
        <f>G121/F121</f>
        <v>0.40921409214092141</v>
      </c>
      <c r="J121" s="118">
        <v>455</v>
      </c>
      <c r="K121" s="118">
        <v>99</v>
      </c>
      <c r="L121" s="118">
        <v>356</v>
      </c>
      <c r="M121" s="119">
        <f>K121/J121</f>
        <v>0.21758241758241759</v>
      </c>
    </row>
    <row r="122" spans="5:20">
      <c r="E122" s="115" t="s">
        <v>26</v>
      </c>
      <c r="F122" s="118">
        <v>1000</v>
      </c>
      <c r="G122" s="118">
        <v>406</v>
      </c>
      <c r="H122" s="118">
        <v>594</v>
      </c>
      <c r="I122" s="119">
        <f>G122/F122</f>
        <v>0.40600000000000003</v>
      </c>
      <c r="J122" s="118">
        <v>398</v>
      </c>
      <c r="K122" s="118">
        <v>61</v>
      </c>
      <c r="L122" s="118">
        <v>337</v>
      </c>
      <c r="M122" s="119">
        <f>K122/J122</f>
        <v>0.15326633165829145</v>
      </c>
    </row>
    <row r="123" spans="5:20">
      <c r="E123" s="115" t="s">
        <v>27</v>
      </c>
      <c r="F123" s="118">
        <v>955</v>
      </c>
      <c r="G123" s="118">
        <v>474</v>
      </c>
      <c r="H123" s="118">
        <v>481</v>
      </c>
      <c r="I123" s="119">
        <f>G123/F123</f>
        <v>0.49633507853403142</v>
      </c>
      <c r="J123" s="118">
        <v>348</v>
      </c>
      <c r="K123" s="118">
        <v>75</v>
      </c>
      <c r="L123" s="118">
        <v>273</v>
      </c>
      <c r="M123" s="119">
        <f>K123/J123</f>
        <v>0.21551724137931033</v>
      </c>
    </row>
    <row r="124" spans="5:20">
      <c r="E124" s="115" t="s">
        <v>28</v>
      </c>
      <c r="F124" s="118">
        <v>1625</v>
      </c>
      <c r="G124" s="118">
        <v>654</v>
      </c>
      <c r="H124" s="118">
        <v>971</v>
      </c>
      <c r="I124" s="119">
        <f>G124/F124</f>
        <v>0.40246153846153848</v>
      </c>
      <c r="J124" s="118">
        <v>471</v>
      </c>
      <c r="K124" s="118">
        <v>61</v>
      </c>
      <c r="L124" s="118">
        <v>410</v>
      </c>
      <c r="M124" s="119">
        <f>K124/J124</f>
        <v>0.12951167728237792</v>
      </c>
    </row>
    <row r="125" spans="5:20">
      <c r="E125" s="115" t="s">
        <v>29</v>
      </c>
      <c r="F125" s="115">
        <f>F121+F122+F123+F124</f>
        <v>5425</v>
      </c>
      <c r="G125" s="115">
        <f>G121+G122+G123+G124</f>
        <v>2289</v>
      </c>
      <c r="H125" s="115">
        <f>H121+H122+H123+H124</f>
        <v>3136</v>
      </c>
      <c r="I125" s="120">
        <f>G125/F125</f>
        <v>0.42193548387096774</v>
      </c>
      <c r="J125" s="115">
        <f>J121+J122+J123+J124</f>
        <v>1672</v>
      </c>
      <c r="K125" s="115">
        <f>K121+K122+K123+K124</f>
        <v>296</v>
      </c>
      <c r="L125" s="115">
        <f>L121+L122+L123+L124</f>
        <v>1376</v>
      </c>
      <c r="M125" s="120">
        <f>K125/J125</f>
        <v>0.17703349282296652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topLeftCell="A43" zoomScaleNormal="100" workbookViewId="0">
      <selection activeCell="G50" sqref="G50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45</v>
      </c>
      <c r="H12" s="80">
        <f t="shared" ref="H12:H18" si="4">F12-G12</f>
        <v>0</v>
      </c>
      <c r="I12" s="82">
        <f t="shared" ref="I12:I18" si="5">G12/F12</f>
        <v>1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45</v>
      </c>
      <c r="X12" s="80">
        <f t="shared" si="2"/>
        <v>0</v>
      </c>
      <c r="Y12" s="82">
        <f t="shared" si="3"/>
        <v>1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40</v>
      </c>
      <c r="H13" s="80">
        <f t="shared" si="4"/>
        <v>8</v>
      </c>
      <c r="I13" s="82">
        <f t="shared" si="5"/>
        <v>0.83333333333333337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42</v>
      </c>
      <c r="X13" s="80">
        <f t="shared" si="2"/>
        <v>31</v>
      </c>
      <c r="Y13" s="82">
        <f t="shared" si="3"/>
        <v>0.57534246575342463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>
        <v>0</v>
      </c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17</v>
      </c>
      <c r="H17" s="80">
        <f t="shared" si="4"/>
        <v>11</v>
      </c>
      <c r="I17" s="82">
        <f t="shared" si="5"/>
        <v>0.6071428571428571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17</v>
      </c>
      <c r="X17" s="80">
        <f t="shared" si="2"/>
        <v>11</v>
      </c>
      <c r="Y17" s="82">
        <f t="shared" si="3"/>
        <v>0.6071428571428571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7</v>
      </c>
      <c r="H21" s="80">
        <f t="shared" si="6"/>
        <v>7</v>
      </c>
      <c r="I21" s="82">
        <f t="shared" si="7"/>
        <v>0.5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7</v>
      </c>
      <c r="X21" s="80">
        <f t="shared" si="2"/>
        <v>7</v>
      </c>
      <c r="Y21" s="82">
        <f t="shared" si="3"/>
        <v>0.5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8</v>
      </c>
      <c r="X23" s="80">
        <f t="shared" si="2"/>
        <v>6</v>
      </c>
      <c r="Y23" s="82">
        <f t="shared" si="3"/>
        <v>0.5714285714285714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6</v>
      </c>
      <c r="H27" s="80">
        <f t="shared" si="6"/>
        <v>3</v>
      </c>
      <c r="I27" s="82">
        <f t="shared" si="7"/>
        <v>0.66666666666666663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6</v>
      </c>
      <c r="X27" s="80">
        <f t="shared" si="2"/>
        <v>3</v>
      </c>
      <c r="Y27" s="82">
        <f t="shared" si="3"/>
        <v>0.66666666666666663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7</v>
      </c>
      <c r="L28" s="80">
        <f>J28-K28</f>
        <v>1</v>
      </c>
      <c r="M28" s="82">
        <f>K28/J28</f>
        <v>0.875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7</v>
      </c>
      <c r="X28" s="80">
        <f t="shared" si="2"/>
        <v>1</v>
      </c>
      <c r="Y28" s="82">
        <f t="shared" si="3"/>
        <v>0.875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18</v>
      </c>
      <c r="X31" s="80">
        <f t="shared" si="2"/>
        <v>6</v>
      </c>
      <c r="Y31" s="82">
        <f t="shared" si="3"/>
        <v>0.75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3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3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6</v>
      </c>
      <c r="H34" s="80">
        <f t="shared" si="8"/>
        <v>3</v>
      </c>
      <c r="I34" s="82">
        <f t="shared" si="9"/>
        <v>0.66666666666666663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6</v>
      </c>
      <c r="X34" s="80">
        <f t="shared" si="2"/>
        <v>7</v>
      </c>
      <c r="Y34" s="82">
        <f t="shared" si="3"/>
        <v>0.46153846153846156</v>
      </c>
    </row>
    <row r="35" spans="1:3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4</v>
      </c>
      <c r="H35" s="80">
        <f t="shared" si="8"/>
        <v>2</v>
      </c>
      <c r="I35" s="82">
        <f t="shared" si="9"/>
        <v>0.66666666666666663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4</v>
      </c>
      <c r="X35" s="80">
        <f t="shared" si="2"/>
        <v>2</v>
      </c>
      <c r="Y35" s="82">
        <f t="shared" si="3"/>
        <v>0.66666666666666663</v>
      </c>
    </row>
    <row r="36" spans="1:3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3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3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398</v>
      </c>
      <c r="H38" s="84">
        <f t="shared" si="8"/>
        <v>101</v>
      </c>
      <c r="I38" s="85">
        <f t="shared" si="9"/>
        <v>0.79759519038076154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32</v>
      </c>
      <c r="P38" s="84">
        <f>SUM(P8:P37)</f>
        <v>71</v>
      </c>
      <c r="Q38" s="85">
        <f>O38/N38</f>
        <v>0.31067961165048541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458</v>
      </c>
      <c r="X38" s="84">
        <f>SUM(X8:X37)</f>
        <v>187</v>
      </c>
      <c r="Y38" s="85">
        <f t="shared" si="3"/>
        <v>0.71007751937984498</v>
      </c>
    </row>
    <row r="39" spans="1:3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3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3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3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3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3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3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  <c r="AB45" s="90">
        <v>5</v>
      </c>
      <c r="AC45" s="91">
        <v>1</v>
      </c>
      <c r="AD45" s="90">
        <f>AB45-AC45</f>
        <v>4</v>
      </c>
      <c r="AE45" s="92">
        <f t="shared" ref="AE45:AE51" si="14">AC45/AB45</f>
        <v>0.2</v>
      </c>
      <c r="AF45" s="93"/>
      <c r="AG45" s="91"/>
      <c r="AH45" s="90"/>
      <c r="AI45" s="92"/>
    </row>
    <row r="46" spans="1:3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  <c r="AB46" s="90">
        <v>9</v>
      </c>
      <c r="AC46" s="91">
        <v>9</v>
      </c>
      <c r="AD46" s="90">
        <f>AB46-AC46</f>
        <v>0</v>
      </c>
      <c r="AE46" s="92">
        <f t="shared" si="14"/>
        <v>1</v>
      </c>
      <c r="AF46" s="93">
        <v>14</v>
      </c>
      <c r="AG46" s="91">
        <v>14</v>
      </c>
      <c r="AH46" s="90">
        <f>AF46-AG46</f>
        <v>0</v>
      </c>
      <c r="AI46" s="92">
        <f>AG46/AF46</f>
        <v>1</v>
      </c>
    </row>
    <row r="47" spans="1:3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23</v>
      </c>
      <c r="H47" s="90">
        <f t="shared" si="8"/>
        <v>7</v>
      </c>
      <c r="I47" s="92">
        <f t="shared" si="9"/>
        <v>0.76666666666666672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23</v>
      </c>
      <c r="X47" s="90">
        <f t="shared" si="12"/>
        <v>7</v>
      </c>
      <c r="Y47" s="92">
        <f t="shared" si="13"/>
        <v>0.76666666666666672</v>
      </c>
      <c r="AB47" s="90">
        <v>10</v>
      </c>
      <c r="AC47" s="91">
        <v>8</v>
      </c>
      <c r="AD47" s="90">
        <f>AB47-AC47</f>
        <v>2</v>
      </c>
      <c r="AE47" s="92">
        <f t="shared" si="14"/>
        <v>0.8</v>
      </c>
      <c r="AF47" s="93"/>
      <c r="AG47" s="91"/>
      <c r="AH47" s="90"/>
      <c r="AI47" s="92"/>
    </row>
    <row r="48" spans="1:3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1</v>
      </c>
      <c r="H48" s="90">
        <f t="shared" si="8"/>
        <v>4</v>
      </c>
      <c r="I48" s="92">
        <f t="shared" si="9"/>
        <v>0.2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1</v>
      </c>
      <c r="X48" s="90">
        <f t="shared" si="12"/>
        <v>4</v>
      </c>
      <c r="Y48" s="92">
        <f t="shared" si="13"/>
        <v>0.2</v>
      </c>
      <c r="AB48" s="90">
        <v>14</v>
      </c>
      <c r="AC48" s="91">
        <v>14</v>
      </c>
      <c r="AD48" s="90">
        <f>AB48-AC48</f>
        <v>0</v>
      </c>
      <c r="AE48" s="92">
        <f t="shared" si="14"/>
        <v>1</v>
      </c>
      <c r="AF48" s="93">
        <v>5</v>
      </c>
      <c r="AG48" s="91">
        <v>5</v>
      </c>
      <c r="AH48" s="90">
        <f>AF48-AG48</f>
        <v>0</v>
      </c>
      <c r="AI48" s="92">
        <f>AG48/AF48</f>
        <v>1</v>
      </c>
    </row>
    <row r="49" spans="1:3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23</v>
      </c>
      <c r="X49" s="90">
        <f t="shared" si="12"/>
        <v>0</v>
      </c>
      <c r="Y49" s="92">
        <f t="shared" si="13"/>
        <v>1</v>
      </c>
      <c r="AB49" s="90">
        <v>5</v>
      </c>
      <c r="AC49" s="91">
        <v>5</v>
      </c>
      <c r="AD49" s="90">
        <f>AB49-AC49</f>
        <v>0</v>
      </c>
      <c r="AE49" s="92">
        <f t="shared" si="14"/>
        <v>1</v>
      </c>
      <c r="AF49" s="93">
        <v>1</v>
      </c>
      <c r="AG49" s="91">
        <v>0</v>
      </c>
      <c r="AH49" s="90">
        <f>AF49-AG49</f>
        <v>1</v>
      </c>
      <c r="AI49" s="92">
        <f>AG49/AF49</f>
        <v>0</v>
      </c>
    </row>
    <row r="50" spans="1:3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8</v>
      </c>
      <c r="H50" s="90">
        <f t="shared" si="8"/>
        <v>2</v>
      </c>
      <c r="I50" s="92">
        <f t="shared" si="9"/>
        <v>0.8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8</v>
      </c>
      <c r="X50" s="90">
        <f t="shared" si="12"/>
        <v>4</v>
      </c>
      <c r="Y50" s="92">
        <f t="shared" si="13"/>
        <v>0.66666666666666663</v>
      </c>
      <c r="AB50" s="90"/>
      <c r="AC50" s="91"/>
      <c r="AD50" s="90"/>
      <c r="AE50" s="92" t="e">
        <f t="shared" si="14"/>
        <v>#DIV/0!</v>
      </c>
      <c r="AF50" s="93"/>
      <c r="AG50" s="91"/>
      <c r="AH50" s="90"/>
      <c r="AI50" s="92"/>
    </row>
    <row r="51" spans="1:3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  <c r="AB51" s="84">
        <f>SUM(AB36:AB50)</f>
        <v>43</v>
      </c>
      <c r="AC51" s="84">
        <f>SUM(AC36:AC50)</f>
        <v>37</v>
      </c>
      <c r="AD51" s="84">
        <f>SUM(AD36:AD50)</f>
        <v>6</v>
      </c>
      <c r="AE51" s="85">
        <f t="shared" si="14"/>
        <v>0.86046511627906974</v>
      </c>
      <c r="AF51" s="84">
        <f>SUM(AF36:AF50)</f>
        <v>20</v>
      </c>
      <c r="AG51" s="84">
        <f>SUM(AG36:AG50)</f>
        <v>19</v>
      </c>
      <c r="AH51" s="84">
        <f>SUM(AH36:AH50)</f>
        <v>1</v>
      </c>
      <c r="AI51" s="85">
        <f>AG51/AF51</f>
        <v>0.95</v>
      </c>
    </row>
    <row r="52" spans="1:3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5</v>
      </c>
      <c r="X52" s="90">
        <f t="shared" si="12"/>
        <v>3</v>
      </c>
      <c r="Y52" s="92">
        <f t="shared" si="13"/>
        <v>0.625</v>
      </c>
    </row>
    <row r="53" spans="1:3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3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127</v>
      </c>
      <c r="H54" s="84">
        <f>SUM(H39:H53)</f>
        <v>38</v>
      </c>
      <c r="I54" s="85">
        <f t="shared" si="9"/>
        <v>0.76969696969696966</v>
      </c>
      <c r="J54" s="84">
        <f>SUM(J39:J53)</f>
        <v>22</v>
      </c>
      <c r="K54" s="84">
        <f>SUM(K39:K53)</f>
        <v>20</v>
      </c>
      <c r="L54" s="84">
        <f>SUM(L39:L53)</f>
        <v>2</v>
      </c>
      <c r="M54" s="85">
        <f>K54/J54</f>
        <v>0.90909090909090906</v>
      </c>
      <c r="N54" s="84">
        <f>SUM(N39:N53)</f>
        <v>20</v>
      </c>
      <c r="O54" s="84">
        <f>SUM(O39:O53)</f>
        <v>7</v>
      </c>
      <c r="P54" s="84">
        <f>N54-O54</f>
        <v>13</v>
      </c>
      <c r="Q54" s="85">
        <f>O54/N54</f>
        <v>0.35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212</v>
      </c>
      <c r="W54" s="84">
        <f>SUM(W39:W53)</f>
        <v>155</v>
      </c>
      <c r="X54" s="84">
        <f>SUM(X39:X53)</f>
        <v>57</v>
      </c>
      <c r="Y54" s="85">
        <f t="shared" si="13"/>
        <v>0.73113207547169812</v>
      </c>
    </row>
    <row r="55" spans="1:3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5">F55-G55</f>
        <v>1</v>
      </c>
      <c r="I55" s="99">
        <f t="shared" si="9"/>
        <v>0.9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6">V55-W55</f>
        <v>5</v>
      </c>
      <c r="Y55" s="99">
        <f t="shared" si="13"/>
        <v>0.6875</v>
      </c>
    </row>
    <row r="56" spans="1:3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5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6"/>
        <v>0</v>
      </c>
      <c r="Y56" s="99">
        <f t="shared" si="13"/>
        <v>1</v>
      </c>
    </row>
    <row r="57" spans="1:3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5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6"/>
        <v>4</v>
      </c>
      <c r="Y57" s="99">
        <f>W58/V57</f>
        <v>0.66666666666666663</v>
      </c>
    </row>
    <row r="58" spans="1:3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5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7">F58+J58+N58</f>
        <v>10</v>
      </c>
      <c r="W58" s="97">
        <f t="shared" ref="W58:W69" si="18">G58+K58+O58</f>
        <v>8</v>
      </c>
      <c r="X58" s="97">
        <f t="shared" si="16"/>
        <v>2</v>
      </c>
      <c r="Y58" s="99">
        <f t="shared" ref="Y58:Y86" si="19">W58/V58</f>
        <v>0.8</v>
      </c>
    </row>
    <row r="59" spans="1:3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7</v>
      </c>
      <c r="H59" s="97">
        <f t="shared" si="15"/>
        <v>3</v>
      </c>
      <c r="I59" s="99">
        <f t="shared" si="9"/>
        <v>0.7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7"/>
        <v>12</v>
      </c>
      <c r="W59" s="97">
        <f t="shared" si="18"/>
        <v>8</v>
      </c>
      <c r="X59" s="97">
        <f t="shared" si="16"/>
        <v>4</v>
      </c>
      <c r="Y59" s="99">
        <f t="shared" si="19"/>
        <v>0.66666666666666663</v>
      </c>
    </row>
    <row r="60" spans="1:3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5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7"/>
        <v>14</v>
      </c>
      <c r="W60" s="97">
        <f t="shared" si="18"/>
        <v>7</v>
      </c>
      <c r="X60" s="97">
        <f t="shared" si="16"/>
        <v>7</v>
      </c>
      <c r="Y60" s="99">
        <f t="shared" si="19"/>
        <v>0.5</v>
      </c>
    </row>
    <row r="61" spans="1:3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4</v>
      </c>
      <c r="H61" s="97">
        <f t="shared" si="15"/>
        <v>4</v>
      </c>
      <c r="I61" s="99">
        <f t="shared" ref="I61:I86" si="20">G61/F61</f>
        <v>0.5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7"/>
        <v>8</v>
      </c>
      <c r="W61" s="97">
        <f t="shared" si="18"/>
        <v>4</v>
      </c>
      <c r="X61" s="97">
        <f t="shared" si="16"/>
        <v>4</v>
      </c>
      <c r="Y61" s="99">
        <f t="shared" si="19"/>
        <v>0.5</v>
      </c>
    </row>
    <row r="62" spans="1:3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6</v>
      </c>
      <c r="H62" s="97">
        <f t="shared" si="15"/>
        <v>2</v>
      </c>
      <c r="I62" s="99">
        <f t="shared" si="20"/>
        <v>0.75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7"/>
        <v>11</v>
      </c>
      <c r="W62" s="97">
        <f t="shared" si="18"/>
        <v>6</v>
      </c>
      <c r="X62" s="97">
        <f t="shared" si="16"/>
        <v>5</v>
      </c>
      <c r="Y62" s="99">
        <f t="shared" si="19"/>
        <v>0.54545454545454541</v>
      </c>
    </row>
    <row r="63" spans="1:3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5"/>
        <v>1</v>
      </c>
      <c r="I63" s="99">
        <f t="shared" si="20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7"/>
        <v>11</v>
      </c>
      <c r="W63" s="97">
        <f t="shared" si="18"/>
        <v>9</v>
      </c>
      <c r="X63" s="97">
        <f t="shared" si="16"/>
        <v>2</v>
      </c>
      <c r="Y63" s="99">
        <f t="shared" si="19"/>
        <v>0.81818181818181823</v>
      </c>
    </row>
    <row r="64" spans="1:3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5"/>
        <v>0</v>
      </c>
      <c r="I64" s="99">
        <f t="shared" si="20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7"/>
        <v>6</v>
      </c>
      <c r="W64" s="97">
        <f t="shared" si="18"/>
        <v>6</v>
      </c>
      <c r="X64" s="97">
        <f t="shared" si="16"/>
        <v>0</v>
      </c>
      <c r="Y64" s="99">
        <f t="shared" si="19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5"/>
        <v>0</v>
      </c>
      <c r="I65" s="99">
        <f t="shared" si="20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7"/>
        <v>6</v>
      </c>
      <c r="W65" s="97">
        <f t="shared" si="18"/>
        <v>6</v>
      </c>
      <c r="X65" s="97">
        <f t="shared" si="16"/>
        <v>0</v>
      </c>
      <c r="Y65" s="99">
        <f t="shared" si="19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5"/>
        <v>0</v>
      </c>
      <c r="I66" s="99">
        <f t="shared" si="20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1">O66/N66</f>
        <v>0.5</v>
      </c>
      <c r="R66" s="99"/>
      <c r="S66" s="100"/>
      <c r="T66" s="99"/>
      <c r="U66" s="99"/>
      <c r="V66" s="97">
        <f t="shared" si="17"/>
        <v>14</v>
      </c>
      <c r="W66" s="97">
        <f t="shared" si="18"/>
        <v>11</v>
      </c>
      <c r="X66" s="97">
        <f t="shared" si="16"/>
        <v>3</v>
      </c>
      <c r="Y66" s="99">
        <f t="shared" si="19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12</v>
      </c>
      <c r="H67" s="97">
        <f t="shared" si="15"/>
        <v>2</v>
      </c>
      <c r="I67" s="99">
        <f t="shared" si="20"/>
        <v>0.8571428571428571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1"/>
        <v>1</v>
      </c>
      <c r="R67" s="99"/>
      <c r="S67" s="100"/>
      <c r="T67" s="99"/>
      <c r="U67" s="99"/>
      <c r="V67" s="97">
        <f t="shared" si="17"/>
        <v>16</v>
      </c>
      <c r="W67" s="97">
        <f t="shared" si="18"/>
        <v>14</v>
      </c>
      <c r="X67" s="97">
        <f t="shared" si="16"/>
        <v>2</v>
      </c>
      <c r="Y67" s="99">
        <f t="shared" si="19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17</v>
      </c>
      <c r="H68" s="97">
        <f t="shared" si="15"/>
        <v>13</v>
      </c>
      <c r="I68" s="99">
        <f t="shared" si="20"/>
        <v>0.56666666666666665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1"/>
        <v>0.5</v>
      </c>
      <c r="R68" s="99"/>
      <c r="S68" s="100"/>
      <c r="T68" s="99"/>
      <c r="U68" s="99"/>
      <c r="V68" s="97">
        <f t="shared" si="17"/>
        <v>32</v>
      </c>
      <c r="W68" s="97">
        <f t="shared" si="18"/>
        <v>18</v>
      </c>
      <c r="X68" s="97">
        <f t="shared" si="16"/>
        <v>14</v>
      </c>
      <c r="Y68" s="99">
        <f t="shared" si="19"/>
        <v>0.5625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5"/>
        <v>2</v>
      </c>
      <c r="I69" s="99">
        <f t="shared" si="20"/>
        <v>0.8666666666666667</v>
      </c>
      <c r="J69" s="97"/>
      <c r="K69" s="98"/>
      <c r="L69" s="97"/>
      <c r="M69" s="99"/>
      <c r="N69" s="97">
        <v>2</v>
      </c>
      <c r="O69" s="98">
        <v>2</v>
      </c>
      <c r="P69" s="97">
        <f>N69-O69</f>
        <v>0</v>
      </c>
      <c r="Q69" s="99">
        <f t="shared" si="21"/>
        <v>1</v>
      </c>
      <c r="R69" s="99"/>
      <c r="S69" s="100"/>
      <c r="T69" s="99"/>
      <c r="U69" s="99"/>
      <c r="V69" s="97">
        <f t="shared" si="17"/>
        <v>17</v>
      </c>
      <c r="W69" s="97">
        <f t="shared" si="18"/>
        <v>15</v>
      </c>
      <c r="X69" s="97">
        <f t="shared" si="16"/>
        <v>2</v>
      </c>
      <c r="Y69" s="99">
        <f t="shared" si="19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128</v>
      </c>
      <c r="H70" s="84">
        <f>SUM(H55:H69)</f>
        <v>41</v>
      </c>
      <c r="I70" s="85">
        <f t="shared" si="20"/>
        <v>0.75739644970414199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11</v>
      </c>
      <c r="P70" s="84">
        <f>SUM(P55:P69)</f>
        <v>9</v>
      </c>
      <c r="Q70" s="85">
        <f t="shared" si="21"/>
        <v>0.55000000000000004</v>
      </c>
      <c r="R70" s="85"/>
      <c r="S70" s="85"/>
      <c r="T70" s="85"/>
      <c r="U70" s="85"/>
      <c r="V70" s="84">
        <f>SUM(V55:V69)</f>
        <v>198</v>
      </c>
      <c r="W70" s="84">
        <f>SUM(W55:W69)</f>
        <v>144</v>
      </c>
      <c r="X70" s="84">
        <f>SUM(X55:X69)</f>
        <v>54</v>
      </c>
      <c r="Y70" s="85">
        <f t="shared" si="19"/>
        <v>0.72727272727272729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2">F71-G71</f>
        <v>2</v>
      </c>
      <c r="I71" s="106">
        <f t="shared" si="20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1"/>
        <v>0.5</v>
      </c>
      <c r="R71" s="106"/>
      <c r="S71" s="108"/>
      <c r="T71" s="106"/>
      <c r="U71" s="106"/>
      <c r="V71" s="104">
        <f t="shared" ref="V71:V84" si="23">F71+J71+N71</f>
        <v>4</v>
      </c>
      <c r="W71" s="104">
        <f t="shared" ref="W71:W84" si="24">G71+K71+O71</f>
        <v>1</v>
      </c>
      <c r="X71" s="104">
        <f t="shared" ref="X71:X84" si="25">V71-W71</f>
        <v>3</v>
      </c>
      <c r="Y71" s="106">
        <f t="shared" si="19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2"/>
        <v>0</v>
      </c>
      <c r="I72" s="106">
        <f t="shared" si="20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3"/>
        <v>14</v>
      </c>
      <c r="W72" s="104">
        <f t="shared" si="24"/>
        <v>14</v>
      </c>
      <c r="X72" s="104">
        <f t="shared" si="25"/>
        <v>0</v>
      </c>
      <c r="Y72" s="106">
        <f t="shared" si="19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2"/>
        <v>3</v>
      </c>
      <c r="I73" s="106">
        <f t="shared" si="20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3"/>
        <v>10</v>
      </c>
      <c r="W73" s="104">
        <f t="shared" si="24"/>
        <v>2</v>
      </c>
      <c r="X73" s="104">
        <f t="shared" si="25"/>
        <v>8</v>
      </c>
      <c r="Y73" s="106">
        <f t="shared" si="19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2"/>
        <v>15</v>
      </c>
      <c r="I74" s="106">
        <f t="shared" si="20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3"/>
        <v>61</v>
      </c>
      <c r="W74" s="104">
        <f t="shared" si="24"/>
        <v>46</v>
      </c>
      <c r="X74" s="104">
        <f t="shared" si="25"/>
        <v>15</v>
      </c>
      <c r="Y74" s="106">
        <f t="shared" si="19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12</v>
      </c>
      <c r="H75" s="104">
        <f t="shared" si="22"/>
        <v>3</v>
      </c>
      <c r="I75" s="106">
        <f t="shared" si="20"/>
        <v>0.8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3"/>
        <v>18</v>
      </c>
      <c r="W75" s="104">
        <f t="shared" si="24"/>
        <v>13</v>
      </c>
      <c r="X75" s="104">
        <f t="shared" si="25"/>
        <v>5</v>
      </c>
      <c r="Y75" s="106">
        <f t="shared" si="19"/>
        <v>0.72222222222222221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15</v>
      </c>
      <c r="H76" s="104">
        <f t="shared" si="22"/>
        <v>2</v>
      </c>
      <c r="I76" s="106">
        <f t="shared" si="20"/>
        <v>0.88235294117647056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3"/>
        <v>22</v>
      </c>
      <c r="W76" s="104">
        <f t="shared" si="24"/>
        <v>20</v>
      </c>
      <c r="X76" s="104">
        <f t="shared" si="25"/>
        <v>2</v>
      </c>
      <c r="Y76" s="106">
        <f t="shared" si="19"/>
        <v>0.90909090909090906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2"/>
        <v>7</v>
      </c>
      <c r="I77" s="106">
        <f t="shared" si="20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3"/>
        <v>17</v>
      </c>
      <c r="W77" s="104">
        <f t="shared" si="24"/>
        <v>0</v>
      </c>
      <c r="X77" s="104">
        <f t="shared" si="25"/>
        <v>17</v>
      </c>
      <c r="Y77" s="106">
        <f t="shared" si="19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18</v>
      </c>
      <c r="H78" s="104">
        <f t="shared" si="22"/>
        <v>10</v>
      </c>
      <c r="I78" s="106">
        <f t="shared" si="20"/>
        <v>0.6428571428571429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3"/>
        <v>39</v>
      </c>
      <c r="W78" s="104">
        <f t="shared" si="24"/>
        <v>20</v>
      </c>
      <c r="X78" s="104">
        <f t="shared" si="25"/>
        <v>19</v>
      </c>
      <c r="Y78" s="106">
        <f t="shared" si="19"/>
        <v>0.51282051282051277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2"/>
        <v>2</v>
      </c>
      <c r="I79" s="106">
        <f t="shared" si="20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3"/>
        <v>10</v>
      </c>
      <c r="W79" s="104">
        <f t="shared" si="24"/>
        <v>8</v>
      </c>
      <c r="X79" s="104">
        <f t="shared" si="25"/>
        <v>2</v>
      </c>
      <c r="Y79" s="106">
        <f t="shared" si="19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2"/>
        <v>0</v>
      </c>
      <c r="I80" s="106">
        <f t="shared" si="20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3"/>
        <v>10</v>
      </c>
      <c r="W80" s="104">
        <f t="shared" si="24"/>
        <v>10</v>
      </c>
      <c r="X80" s="104">
        <f t="shared" si="25"/>
        <v>0</v>
      </c>
      <c r="Y80" s="106">
        <f t="shared" si="19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2"/>
        <v>0</v>
      </c>
      <c r="I81" s="106">
        <f t="shared" si="20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3"/>
        <v>10</v>
      </c>
      <c r="W81" s="104">
        <f t="shared" si="24"/>
        <v>10</v>
      </c>
      <c r="X81" s="104">
        <f t="shared" si="25"/>
        <v>0</v>
      </c>
      <c r="Y81" s="106">
        <f t="shared" si="19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2"/>
        <v>2</v>
      </c>
      <c r="I82" s="106">
        <f t="shared" si="20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3"/>
        <v>8</v>
      </c>
      <c r="W82" s="104">
        <f t="shared" si="24"/>
        <v>6</v>
      </c>
      <c r="X82" s="104">
        <f t="shared" si="25"/>
        <v>2</v>
      </c>
      <c r="Y82" s="106">
        <f t="shared" si="19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2"/>
        <v>0</v>
      </c>
      <c r="I83" s="106">
        <f t="shared" si="20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3"/>
        <v>11</v>
      </c>
      <c r="W83" s="104">
        <f t="shared" si="24"/>
        <v>10</v>
      </c>
      <c r="X83" s="104">
        <f t="shared" si="25"/>
        <v>1</v>
      </c>
      <c r="Y83" s="106">
        <f t="shared" si="19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2"/>
        <v>2</v>
      </c>
      <c r="I84" s="106">
        <f t="shared" si="20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3"/>
        <v>10</v>
      </c>
      <c r="W84" s="104">
        <f t="shared" si="24"/>
        <v>6</v>
      </c>
      <c r="X84" s="104">
        <f t="shared" si="25"/>
        <v>4</v>
      </c>
      <c r="Y84" s="106">
        <f t="shared" si="19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156</v>
      </c>
      <c r="H85" s="84">
        <f>SUM(H71:H84)</f>
        <v>48</v>
      </c>
      <c r="I85" s="85">
        <f t="shared" si="20"/>
        <v>0.76470588235294112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166</v>
      </c>
      <c r="X85" s="84">
        <f>SUM(X71:X84)</f>
        <v>78</v>
      </c>
      <c r="Y85" s="85">
        <f t="shared" si="19"/>
        <v>0.68032786885245899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809</v>
      </c>
      <c r="H86" s="84">
        <f>H38+H54+H70+H85</f>
        <v>228</v>
      </c>
      <c r="I86" s="85">
        <f t="shared" si="20"/>
        <v>0.78013500482160081</v>
      </c>
      <c r="J86" s="84">
        <f>J38+J54+J70+J85</f>
        <v>81</v>
      </c>
      <c r="K86" s="84">
        <f>K38+K54+K70+K85</f>
        <v>53</v>
      </c>
      <c r="L86" s="84">
        <f>L38+L54+L70+L85</f>
        <v>28</v>
      </c>
      <c r="M86" s="85">
        <f>K86/J86</f>
        <v>0.65432098765432101</v>
      </c>
      <c r="N86" s="84">
        <f>N38+N54+N70+N85</f>
        <v>172</v>
      </c>
      <c r="O86" s="84">
        <f>O38+O54+O70+O85</f>
        <v>59</v>
      </c>
      <c r="P86" s="84">
        <f>P38+P54+P70+P85</f>
        <v>113</v>
      </c>
      <c r="Q86" s="85">
        <f>O86/N86</f>
        <v>0.34302325581395349</v>
      </c>
      <c r="R86" s="110">
        <f>R38+R54</f>
        <v>9</v>
      </c>
      <c r="S86" s="110">
        <f>S38+S54</f>
        <v>2</v>
      </c>
      <c r="T86" s="110">
        <f>T38+T54</f>
        <v>7</v>
      </c>
      <c r="U86" s="85">
        <f>S86/R86</f>
        <v>0.22222222222222221</v>
      </c>
      <c r="V86" s="84">
        <f>V38+V54+V70+V85</f>
        <v>1299</v>
      </c>
      <c r="W86" s="84">
        <f>G86+K86+O86+S86</f>
        <v>923</v>
      </c>
      <c r="X86" s="84">
        <f>V86-W86</f>
        <v>376</v>
      </c>
      <c r="Y86" s="85">
        <f t="shared" si="19"/>
        <v>0.71054657428791379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214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6">F38</f>
        <v>499</v>
      </c>
      <c r="G96" s="41">
        <f t="shared" si="26"/>
        <v>398</v>
      </c>
      <c r="H96" s="41">
        <f t="shared" si="26"/>
        <v>101</v>
      </c>
      <c r="I96" s="42">
        <f t="shared" si="26"/>
        <v>0.79759519038076154</v>
      </c>
      <c r="J96" s="41">
        <f t="shared" si="26"/>
        <v>39</v>
      </c>
      <c r="K96" s="41">
        <f t="shared" si="26"/>
        <v>27</v>
      </c>
      <c r="L96" s="41">
        <f t="shared" si="26"/>
        <v>12</v>
      </c>
      <c r="M96" s="42">
        <f t="shared" si="26"/>
        <v>0.69230769230769229</v>
      </c>
      <c r="N96" s="41">
        <f t="shared" si="26"/>
        <v>103</v>
      </c>
      <c r="O96" s="41">
        <f t="shared" si="26"/>
        <v>32</v>
      </c>
      <c r="P96" s="41">
        <f t="shared" si="26"/>
        <v>71</v>
      </c>
      <c r="Q96" s="42">
        <f t="shared" si="26"/>
        <v>0.31067961165048541</v>
      </c>
      <c r="R96" s="41">
        <f t="shared" si="26"/>
        <v>4</v>
      </c>
      <c r="S96" s="41">
        <f t="shared" si="26"/>
        <v>1</v>
      </c>
      <c r="T96" s="41">
        <f t="shared" si="26"/>
        <v>3</v>
      </c>
      <c r="U96" s="42">
        <f t="shared" si="26"/>
        <v>0.25</v>
      </c>
      <c r="V96" s="41">
        <f t="shared" si="26"/>
        <v>645</v>
      </c>
      <c r="W96" s="41">
        <f t="shared" si="26"/>
        <v>458</v>
      </c>
      <c r="X96" s="41">
        <f t="shared" si="26"/>
        <v>187</v>
      </c>
      <c r="Y96" s="42">
        <f t="shared" si="26"/>
        <v>0.71007751937984498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7">F54</f>
        <v>165</v>
      </c>
      <c r="G97" s="49">
        <f t="shared" si="27"/>
        <v>127</v>
      </c>
      <c r="H97" s="49">
        <f t="shared" si="27"/>
        <v>38</v>
      </c>
      <c r="I97" s="50">
        <f t="shared" si="27"/>
        <v>0.76969696969696966</v>
      </c>
      <c r="J97" s="49">
        <f t="shared" si="27"/>
        <v>22</v>
      </c>
      <c r="K97" s="49">
        <f t="shared" si="27"/>
        <v>20</v>
      </c>
      <c r="L97" s="49">
        <f t="shared" si="27"/>
        <v>2</v>
      </c>
      <c r="M97" s="50">
        <f t="shared" si="27"/>
        <v>0.90909090909090906</v>
      </c>
      <c r="N97" s="49">
        <f t="shared" si="27"/>
        <v>20</v>
      </c>
      <c r="O97" s="49">
        <f t="shared" si="27"/>
        <v>7</v>
      </c>
      <c r="P97" s="49">
        <f t="shared" si="27"/>
        <v>13</v>
      </c>
      <c r="Q97" s="50">
        <f t="shared" si="27"/>
        <v>0.35</v>
      </c>
      <c r="R97" s="49">
        <f t="shared" si="27"/>
        <v>5</v>
      </c>
      <c r="S97" s="49">
        <f t="shared" si="27"/>
        <v>1</v>
      </c>
      <c r="T97" s="49">
        <f t="shared" si="27"/>
        <v>4</v>
      </c>
      <c r="U97" s="50">
        <f t="shared" si="27"/>
        <v>0.2</v>
      </c>
      <c r="V97" s="49">
        <f t="shared" si="27"/>
        <v>212</v>
      </c>
      <c r="W97" s="49">
        <f t="shared" si="27"/>
        <v>155</v>
      </c>
      <c r="X97" s="49">
        <f t="shared" si="27"/>
        <v>57</v>
      </c>
      <c r="Y97" s="50">
        <f t="shared" si="27"/>
        <v>0.73113207547169812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8">F70</f>
        <v>169</v>
      </c>
      <c r="G98" s="51">
        <f t="shared" si="28"/>
        <v>128</v>
      </c>
      <c r="H98" s="51">
        <f t="shared" si="28"/>
        <v>41</v>
      </c>
      <c r="I98" s="52">
        <f t="shared" si="28"/>
        <v>0.75739644970414199</v>
      </c>
      <c r="J98" s="51">
        <f t="shared" si="28"/>
        <v>9</v>
      </c>
      <c r="K98" s="51">
        <f t="shared" si="28"/>
        <v>5</v>
      </c>
      <c r="L98" s="51">
        <f t="shared" si="28"/>
        <v>4</v>
      </c>
      <c r="M98" s="52">
        <f t="shared" si="28"/>
        <v>0.55555555555555558</v>
      </c>
      <c r="N98" s="51">
        <f t="shared" si="28"/>
        <v>20</v>
      </c>
      <c r="O98" s="51">
        <f t="shared" si="28"/>
        <v>11</v>
      </c>
      <c r="P98" s="51">
        <f t="shared" si="28"/>
        <v>9</v>
      </c>
      <c r="Q98" s="52">
        <f t="shared" si="28"/>
        <v>0.55000000000000004</v>
      </c>
      <c r="R98" s="52"/>
      <c r="S98" s="52"/>
      <c r="T98" s="52"/>
      <c r="U98" s="52"/>
      <c r="V98" s="51">
        <f>V70</f>
        <v>198</v>
      </c>
      <c r="W98" s="51">
        <f>W70</f>
        <v>144</v>
      </c>
      <c r="X98" s="51">
        <f>X70</f>
        <v>54</v>
      </c>
      <c r="Y98" s="52">
        <f>Y70</f>
        <v>0.72727272727272729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9">F85</f>
        <v>204</v>
      </c>
      <c r="G99" s="53">
        <f t="shared" si="29"/>
        <v>156</v>
      </c>
      <c r="H99" s="53">
        <f t="shared" si="29"/>
        <v>48</v>
      </c>
      <c r="I99" s="54">
        <f t="shared" si="29"/>
        <v>0.76470588235294112</v>
      </c>
      <c r="J99" s="53">
        <f t="shared" si="29"/>
        <v>11</v>
      </c>
      <c r="K99" s="53">
        <f t="shared" si="29"/>
        <v>1</v>
      </c>
      <c r="L99" s="53">
        <f t="shared" si="29"/>
        <v>10</v>
      </c>
      <c r="M99" s="54">
        <f t="shared" si="29"/>
        <v>9.0909090909090912E-2</v>
      </c>
      <c r="N99" s="53">
        <f t="shared" si="29"/>
        <v>29</v>
      </c>
      <c r="O99" s="53">
        <f t="shared" si="29"/>
        <v>9</v>
      </c>
      <c r="P99" s="53">
        <f t="shared" si="29"/>
        <v>20</v>
      </c>
      <c r="Q99" s="54">
        <f t="shared" si="29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166</v>
      </c>
      <c r="X99" s="53">
        <f>X85</f>
        <v>78</v>
      </c>
      <c r="Y99" s="54">
        <f>Y85</f>
        <v>0.68032786885245899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30">F86</f>
        <v>1037</v>
      </c>
      <c r="G100" s="60">
        <f t="shared" si="30"/>
        <v>809</v>
      </c>
      <c r="H100" s="60">
        <f t="shared" si="30"/>
        <v>228</v>
      </c>
      <c r="I100" s="61">
        <f t="shared" si="30"/>
        <v>0.78013500482160081</v>
      </c>
      <c r="J100" s="60">
        <f t="shared" si="30"/>
        <v>81</v>
      </c>
      <c r="K100" s="60">
        <f t="shared" si="30"/>
        <v>53</v>
      </c>
      <c r="L100" s="60">
        <f t="shared" si="30"/>
        <v>28</v>
      </c>
      <c r="M100" s="61">
        <f t="shared" si="30"/>
        <v>0.65432098765432101</v>
      </c>
      <c r="N100" s="60">
        <f t="shared" si="30"/>
        <v>172</v>
      </c>
      <c r="O100" s="60">
        <f t="shared" si="30"/>
        <v>59</v>
      </c>
      <c r="P100" s="60">
        <f t="shared" si="30"/>
        <v>113</v>
      </c>
      <c r="Q100" s="61">
        <f t="shared" si="30"/>
        <v>0.34302325581395349</v>
      </c>
      <c r="R100" s="62">
        <f t="shared" ref="R100:X100" si="31">R86</f>
        <v>9</v>
      </c>
      <c r="S100" s="62">
        <f t="shared" si="31"/>
        <v>2</v>
      </c>
      <c r="T100" s="62">
        <f t="shared" si="31"/>
        <v>7</v>
      </c>
      <c r="U100" s="61">
        <f t="shared" si="31"/>
        <v>0.22222222222222221</v>
      </c>
      <c r="V100" s="60">
        <f t="shared" si="31"/>
        <v>1299</v>
      </c>
      <c r="W100" s="60">
        <f t="shared" si="31"/>
        <v>923</v>
      </c>
      <c r="X100" s="60">
        <f t="shared" si="31"/>
        <v>376</v>
      </c>
      <c r="Y100" s="61">
        <f>W100/V100</f>
        <v>0.71054657428791379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215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862</v>
      </c>
      <c r="M113" s="169"/>
      <c r="N113" s="169"/>
      <c r="O113" s="169">
        <f>I113-L113</f>
        <v>256</v>
      </c>
      <c r="P113" s="169"/>
      <c r="Q113" s="169"/>
      <c r="R113" s="170">
        <f>L113/I113</f>
        <v>0.77101967799642224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61</v>
      </c>
      <c r="M114" s="169"/>
      <c r="N114" s="169"/>
      <c r="O114" s="169">
        <f>I114-L114</f>
        <v>120</v>
      </c>
      <c r="P114" s="169"/>
      <c r="Q114" s="169"/>
      <c r="R114" s="170">
        <f>L114/I114</f>
        <v>0.33701657458563539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923</v>
      </c>
      <c r="M115" s="169"/>
      <c r="N115" s="169"/>
      <c r="O115" s="169">
        <f>SUM(O113:O114)</f>
        <v>376</v>
      </c>
      <c r="P115" s="169"/>
      <c r="Q115" s="169"/>
      <c r="R115" s="170">
        <f>L115/I115</f>
        <v>0.71054657428791379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1838</v>
      </c>
      <c r="G121" s="118">
        <v>771</v>
      </c>
      <c r="H121" s="118">
        <v>1067</v>
      </c>
      <c r="I121" s="119">
        <f>G121/F121</f>
        <v>0.41947769314472255</v>
      </c>
      <c r="J121" s="118">
        <v>453</v>
      </c>
      <c r="K121" s="118">
        <v>100</v>
      </c>
      <c r="L121" s="118">
        <v>353</v>
      </c>
      <c r="M121" s="119">
        <f>K121/J121</f>
        <v>0.22075055187637968</v>
      </c>
    </row>
    <row r="122" spans="5:20">
      <c r="E122" s="115" t="s">
        <v>26</v>
      </c>
      <c r="F122" s="118">
        <v>992</v>
      </c>
      <c r="G122" s="118">
        <v>397</v>
      </c>
      <c r="H122" s="118">
        <v>595</v>
      </c>
      <c r="I122" s="119">
        <f>G122/F122</f>
        <v>0.40020161290322581</v>
      </c>
      <c r="J122" s="118">
        <v>394</v>
      </c>
      <c r="K122" s="118">
        <v>59</v>
      </c>
      <c r="L122" s="118">
        <v>335</v>
      </c>
      <c r="M122" s="119">
        <f>K122/J122</f>
        <v>0.14974619289340102</v>
      </c>
    </row>
    <row r="123" spans="5:20">
      <c r="E123" s="115" t="s">
        <v>27</v>
      </c>
      <c r="F123" s="118">
        <v>954</v>
      </c>
      <c r="G123" s="118">
        <v>426</v>
      </c>
      <c r="H123" s="118">
        <v>528</v>
      </c>
      <c r="I123" s="119">
        <f>G123/F123</f>
        <v>0.44654088050314467</v>
      </c>
      <c r="J123" s="118">
        <v>349</v>
      </c>
      <c r="K123" s="118">
        <v>65</v>
      </c>
      <c r="L123" s="118">
        <v>284</v>
      </c>
      <c r="M123" s="119">
        <f>K123/J123</f>
        <v>0.18624641833810887</v>
      </c>
    </row>
    <row r="124" spans="5:20">
      <c r="E124" s="115" t="s">
        <v>28</v>
      </c>
      <c r="F124" s="118">
        <v>1625</v>
      </c>
      <c r="G124" s="118">
        <v>608</v>
      </c>
      <c r="H124" s="118">
        <v>1017</v>
      </c>
      <c r="I124" s="119">
        <f>G124/F124</f>
        <v>0.37415384615384617</v>
      </c>
      <c r="J124" s="118">
        <v>471</v>
      </c>
      <c r="K124" s="118">
        <v>60</v>
      </c>
      <c r="L124" s="118">
        <v>411</v>
      </c>
      <c r="M124" s="119">
        <f>K124/J124</f>
        <v>0.12738853503184713</v>
      </c>
    </row>
    <row r="125" spans="5:20">
      <c r="E125" s="115" t="s">
        <v>29</v>
      </c>
      <c r="F125" s="115">
        <f>F121+F122+F123+F124</f>
        <v>5409</v>
      </c>
      <c r="G125" s="115">
        <f>G121+G122+G123+G124</f>
        <v>2202</v>
      </c>
      <c r="H125" s="115">
        <f>H121+H122+H123+H124</f>
        <v>3207</v>
      </c>
      <c r="I125" s="120">
        <f>G125/F125</f>
        <v>0.40709927897947867</v>
      </c>
      <c r="J125" s="115">
        <f>J121+J122+J123+J124</f>
        <v>1667</v>
      </c>
      <c r="K125" s="115">
        <f>K121+K122+K123+K124</f>
        <v>284</v>
      </c>
      <c r="L125" s="115">
        <f>L121+L122+L123+L124</f>
        <v>1383</v>
      </c>
      <c r="M125" s="120">
        <f>K125/J125</f>
        <v>0.17036592681463708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topLeftCell="A31" zoomScaleNormal="100" workbookViewId="0">
      <selection activeCell="AA48" sqref="AA48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8.42578125" customWidth="1"/>
    <col min="7" max="7" width="9.140625" customWidth="1"/>
    <col min="8" max="8" width="9.7109375" customWidth="1"/>
    <col min="9" max="9" width="12.7109375" customWidth="1"/>
    <col min="10" max="10" width="7.28515625" customWidth="1"/>
    <col min="11" max="11" width="7.85546875" customWidth="1"/>
    <col min="12" max="12" width="7.140625" customWidth="1"/>
    <col min="13" max="13" width="9.85546875" customWidth="1"/>
    <col min="14" max="16" width="5.85546875" customWidth="1"/>
    <col min="17" max="17" width="7.140625" customWidth="1"/>
    <col min="18" max="20" width="5.85546875" customWidth="1"/>
    <col min="21" max="21" width="8" customWidth="1"/>
    <col min="22" max="24" width="5.85546875" customWidth="1"/>
    <col min="25" max="25" width="8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8</v>
      </c>
      <c r="P9" s="80">
        <f>N9-O9</f>
        <v>2</v>
      </c>
      <c r="Q9" s="82">
        <f>O9/N9</f>
        <v>0.8</v>
      </c>
      <c r="R9" s="80"/>
      <c r="S9" s="81"/>
      <c r="T9" s="80"/>
      <c r="U9" s="82"/>
      <c r="V9" s="80">
        <f t="shared" si="0"/>
        <v>68</v>
      </c>
      <c r="W9" s="80">
        <f t="shared" si="1"/>
        <v>66</v>
      </c>
      <c r="X9" s="80">
        <f t="shared" si="2"/>
        <v>2</v>
      </c>
      <c r="Y9" s="82">
        <f t="shared" si="3"/>
        <v>0.97058823529411764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45</v>
      </c>
      <c r="H12" s="80">
        <f t="shared" ref="H12:H18" si="4">F12-G12</f>
        <v>0</v>
      </c>
      <c r="I12" s="82">
        <f t="shared" ref="I12:I18" si="5">G12/F12</f>
        <v>1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45</v>
      </c>
      <c r="X12" s="80">
        <f t="shared" si="2"/>
        <v>0</v>
      </c>
      <c r="Y12" s="82">
        <f t="shared" si="3"/>
        <v>1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43</v>
      </c>
      <c r="H13" s="80">
        <f t="shared" si="4"/>
        <v>5</v>
      </c>
      <c r="I13" s="82">
        <f t="shared" si="5"/>
        <v>0.89583333333333337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45</v>
      </c>
      <c r="X13" s="80">
        <f t="shared" si="2"/>
        <v>28</v>
      </c>
      <c r="Y13" s="82">
        <f t="shared" si="3"/>
        <v>0.61643835616438358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4</v>
      </c>
      <c r="L14" s="80">
        <f>J14-K14</f>
        <v>1</v>
      </c>
      <c r="M14" s="82">
        <f>K14/J14</f>
        <v>0.8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34</v>
      </c>
      <c r="X14" s="80">
        <f t="shared" si="2"/>
        <v>1</v>
      </c>
      <c r="Y14" s="82">
        <f t="shared" si="3"/>
        <v>0.97142857142857142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18</v>
      </c>
      <c r="H17" s="80">
        <f t="shared" si="4"/>
        <v>10</v>
      </c>
      <c r="I17" s="82">
        <f t="shared" si="5"/>
        <v>0.6428571428571429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18</v>
      </c>
      <c r="X17" s="80">
        <f t="shared" si="2"/>
        <v>10</v>
      </c>
      <c r="Y17" s="82">
        <f t="shared" si="3"/>
        <v>0.6428571428571429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13</v>
      </c>
      <c r="P19" s="80">
        <f>N19-O19</f>
        <v>21</v>
      </c>
      <c r="Q19" s="82">
        <f>O19/N19</f>
        <v>0.38235294117647056</v>
      </c>
      <c r="R19" s="80"/>
      <c r="S19" s="81"/>
      <c r="T19" s="80"/>
      <c r="U19" s="82"/>
      <c r="V19" s="80">
        <f t="shared" si="0"/>
        <v>34</v>
      </c>
      <c r="W19" s="80">
        <f t="shared" si="1"/>
        <v>13</v>
      </c>
      <c r="X19" s="80">
        <f t="shared" si="2"/>
        <v>21</v>
      </c>
      <c r="Y19" s="82">
        <f t="shared" si="3"/>
        <v>0.38235294117647056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8</v>
      </c>
      <c r="H21" s="80">
        <f t="shared" si="6"/>
        <v>6</v>
      </c>
      <c r="I21" s="82">
        <f t="shared" si="7"/>
        <v>0.5714285714285714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8</v>
      </c>
      <c r="X21" s="80">
        <f t="shared" si="2"/>
        <v>6</v>
      </c>
      <c r="Y21" s="82">
        <f t="shared" si="3"/>
        <v>0.5714285714285714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12</v>
      </c>
      <c r="X23" s="80">
        <f t="shared" si="2"/>
        <v>2</v>
      </c>
      <c r="Y23" s="82">
        <f t="shared" si="3"/>
        <v>0.8571428571428571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23</v>
      </c>
      <c r="H24" s="80">
        <f t="shared" si="6"/>
        <v>17</v>
      </c>
      <c r="I24" s="82">
        <f t="shared" si="7"/>
        <v>0.57499999999999996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23</v>
      </c>
      <c r="X24" s="80">
        <f t="shared" si="2"/>
        <v>25</v>
      </c>
      <c r="Y24" s="82">
        <f t="shared" si="3"/>
        <v>0.47916666666666669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9</v>
      </c>
      <c r="H31" s="80">
        <f t="shared" si="8"/>
        <v>3</v>
      </c>
      <c r="I31" s="82">
        <f t="shared" si="9"/>
        <v>0.75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16</v>
      </c>
      <c r="X31" s="80">
        <f t="shared" si="2"/>
        <v>8</v>
      </c>
      <c r="Y31" s="82">
        <f t="shared" si="3"/>
        <v>0.66666666666666663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1</v>
      </c>
      <c r="L32" s="80">
        <f>J32-K32</f>
        <v>0</v>
      </c>
      <c r="M32" s="82">
        <f>K32/J32</f>
        <v>1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5</v>
      </c>
      <c r="X32" s="80">
        <f t="shared" si="2"/>
        <v>6</v>
      </c>
      <c r="Y32" s="82">
        <f t="shared" si="3"/>
        <v>0.45454545454545453</v>
      </c>
    </row>
    <row r="33" spans="1:34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34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4</v>
      </c>
      <c r="H34" s="80">
        <f t="shared" si="8"/>
        <v>5</v>
      </c>
      <c r="I34" s="82">
        <f t="shared" si="9"/>
        <v>0.44444444444444442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4</v>
      </c>
      <c r="X34" s="80">
        <f t="shared" si="2"/>
        <v>9</v>
      </c>
      <c r="Y34" s="82">
        <f t="shared" si="3"/>
        <v>0.30769230769230771</v>
      </c>
    </row>
    <row r="35" spans="1:34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4</v>
      </c>
      <c r="H35" s="80">
        <f t="shared" si="8"/>
        <v>2</v>
      </c>
      <c r="I35" s="82">
        <f t="shared" si="9"/>
        <v>0.66666666666666663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4</v>
      </c>
      <c r="X35" s="80">
        <f t="shared" si="2"/>
        <v>2</v>
      </c>
      <c r="Y35" s="82">
        <f t="shared" si="3"/>
        <v>0.66666666666666663</v>
      </c>
    </row>
    <row r="36" spans="1:34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6</v>
      </c>
      <c r="X36" s="80">
        <f t="shared" si="2"/>
        <v>2</v>
      </c>
      <c r="Y36" s="82">
        <f t="shared" si="3"/>
        <v>0.75</v>
      </c>
    </row>
    <row r="37" spans="1:34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7</v>
      </c>
      <c r="H37" s="80">
        <f t="shared" si="8"/>
        <v>3</v>
      </c>
      <c r="I37" s="82">
        <f t="shared" si="9"/>
        <v>0.7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7</v>
      </c>
      <c r="X37" s="80">
        <f t="shared" si="2"/>
        <v>3</v>
      </c>
      <c r="Y37" s="82">
        <f t="shared" si="3"/>
        <v>0.7</v>
      </c>
    </row>
    <row r="38" spans="1:34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406</v>
      </c>
      <c r="H38" s="84">
        <f t="shared" si="8"/>
        <v>93</v>
      </c>
      <c r="I38" s="85">
        <f t="shared" si="9"/>
        <v>0.81362725450901807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38</v>
      </c>
      <c r="P38" s="84">
        <f>SUM(P8:P37)</f>
        <v>65</v>
      </c>
      <c r="Q38" s="85">
        <f>O38/N38</f>
        <v>0.36893203883495146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472</v>
      </c>
      <c r="X38" s="84">
        <f>SUM(X8:X37)</f>
        <v>173</v>
      </c>
      <c r="Y38" s="85">
        <f t="shared" si="3"/>
        <v>0.7317829457364341</v>
      </c>
    </row>
    <row r="39" spans="1:34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34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34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5</v>
      </c>
      <c r="H41" s="90">
        <f t="shared" si="8"/>
        <v>8</v>
      </c>
      <c r="I41" s="92">
        <f t="shared" si="9"/>
        <v>0.38461538461538464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5</v>
      </c>
      <c r="X41" s="90">
        <f t="shared" si="12"/>
        <v>8</v>
      </c>
      <c r="Y41" s="92">
        <f t="shared" si="13"/>
        <v>0.38461538461538464</v>
      </c>
    </row>
    <row r="42" spans="1:34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34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34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34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3</v>
      </c>
      <c r="X45" s="90">
        <f t="shared" si="12"/>
        <v>2</v>
      </c>
      <c r="Y45" s="92">
        <f t="shared" si="13"/>
        <v>0.6</v>
      </c>
    </row>
    <row r="46" spans="1:34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  <c r="AA46" s="90">
        <v>5</v>
      </c>
      <c r="AB46" s="91">
        <v>1</v>
      </c>
      <c r="AC46" s="90">
        <f>AA46-AB46</f>
        <v>4</v>
      </c>
      <c r="AD46" s="92">
        <f t="shared" ref="AD46:AD52" si="14">AB46/AA46</f>
        <v>0.2</v>
      </c>
      <c r="AE46" s="93"/>
      <c r="AF46" s="91"/>
      <c r="AG46" s="90"/>
      <c r="AH46" s="92"/>
    </row>
    <row r="47" spans="1:34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24</v>
      </c>
      <c r="H47" s="90">
        <f t="shared" si="8"/>
        <v>6</v>
      </c>
      <c r="I47" s="92">
        <f t="shared" si="9"/>
        <v>0.8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24</v>
      </c>
      <c r="X47" s="90">
        <f t="shared" si="12"/>
        <v>6</v>
      </c>
      <c r="Y47" s="92">
        <f t="shared" si="13"/>
        <v>0.8</v>
      </c>
      <c r="AA47" s="90">
        <v>9</v>
      </c>
      <c r="AB47" s="91">
        <v>9</v>
      </c>
      <c r="AC47" s="90">
        <f>AA47-AB47</f>
        <v>0</v>
      </c>
      <c r="AD47" s="92">
        <f t="shared" si="14"/>
        <v>1</v>
      </c>
      <c r="AE47" s="93">
        <v>14</v>
      </c>
      <c r="AF47" s="91">
        <v>10</v>
      </c>
      <c r="AG47" s="90">
        <f>AE47-AF47</f>
        <v>4</v>
      </c>
      <c r="AH47" s="92">
        <f>AF47/AE47</f>
        <v>0.7142857142857143</v>
      </c>
    </row>
    <row r="48" spans="1:34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1</v>
      </c>
      <c r="H48" s="90">
        <f t="shared" si="8"/>
        <v>4</v>
      </c>
      <c r="I48" s="92">
        <f t="shared" si="9"/>
        <v>0.2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1</v>
      </c>
      <c r="X48" s="90">
        <f t="shared" si="12"/>
        <v>4</v>
      </c>
      <c r="Y48" s="92">
        <f t="shared" si="13"/>
        <v>0.2</v>
      </c>
      <c r="AA48" s="90">
        <v>10</v>
      </c>
      <c r="AB48" s="91">
        <v>6</v>
      </c>
      <c r="AC48" s="90">
        <f>AA48-AB48</f>
        <v>4</v>
      </c>
      <c r="AD48" s="92">
        <f t="shared" si="14"/>
        <v>0.6</v>
      </c>
      <c r="AE48" s="93"/>
      <c r="AF48" s="91"/>
      <c r="AG48" s="90"/>
      <c r="AH48" s="92"/>
    </row>
    <row r="49" spans="1:34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10</v>
      </c>
      <c r="L49" s="90">
        <f>J49-K49</f>
        <v>4</v>
      </c>
      <c r="M49" s="92">
        <f>K49/J49</f>
        <v>0.7142857142857143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19</v>
      </c>
      <c r="X49" s="90">
        <f t="shared" si="12"/>
        <v>4</v>
      </c>
      <c r="Y49" s="92">
        <f t="shared" si="13"/>
        <v>0.82608695652173914</v>
      </c>
      <c r="AA49" s="90">
        <v>14</v>
      </c>
      <c r="AB49" s="91">
        <v>14</v>
      </c>
      <c r="AC49" s="90">
        <f>AA49-AB49</f>
        <v>0</v>
      </c>
      <c r="AD49" s="92">
        <f t="shared" si="14"/>
        <v>1</v>
      </c>
      <c r="AE49" s="93">
        <v>5</v>
      </c>
      <c r="AF49" s="91">
        <v>5</v>
      </c>
      <c r="AG49" s="90">
        <f>AE49-AF49</f>
        <v>0</v>
      </c>
      <c r="AH49" s="92">
        <f>AF49/AE49</f>
        <v>1</v>
      </c>
    </row>
    <row r="50" spans="1:34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6</v>
      </c>
      <c r="H50" s="90">
        <f t="shared" si="8"/>
        <v>4</v>
      </c>
      <c r="I50" s="92">
        <f t="shared" si="9"/>
        <v>0.6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  <c r="AA50" s="90">
        <v>5</v>
      </c>
      <c r="AB50" s="91">
        <v>3</v>
      </c>
      <c r="AC50" s="90">
        <f>AA50-AB50</f>
        <v>2</v>
      </c>
      <c r="AD50" s="92">
        <f t="shared" si="14"/>
        <v>0.6</v>
      </c>
      <c r="AE50" s="93">
        <v>1</v>
      </c>
      <c r="AF50" s="91">
        <v>0</v>
      </c>
      <c r="AG50" s="90">
        <f>AE50-AF50</f>
        <v>1</v>
      </c>
      <c r="AH50" s="92">
        <f>AF50/AE50</f>
        <v>0</v>
      </c>
    </row>
    <row r="51" spans="1:34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  <c r="AA51" s="90"/>
      <c r="AB51" s="91"/>
      <c r="AC51" s="90"/>
      <c r="AD51" s="92" t="e">
        <f t="shared" si="14"/>
        <v>#DIV/0!</v>
      </c>
      <c r="AE51" s="93"/>
      <c r="AF51" s="91"/>
      <c r="AG51" s="90"/>
      <c r="AH51" s="92"/>
    </row>
    <row r="52" spans="1:34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  <c r="AA52" s="84">
        <f>SUM(AA37:AA51)</f>
        <v>43</v>
      </c>
      <c r="AB52" s="84">
        <f>SUM(AB37:AB51)</f>
        <v>33</v>
      </c>
      <c r="AC52" s="84">
        <f>SUM(AC37:AC51)</f>
        <v>10</v>
      </c>
      <c r="AD52" s="85">
        <f t="shared" si="14"/>
        <v>0.76744186046511631</v>
      </c>
      <c r="AE52" s="84">
        <f>SUM(AE37:AE51)</f>
        <v>20</v>
      </c>
      <c r="AF52" s="84">
        <f>SUM(AF37:AF51)</f>
        <v>15</v>
      </c>
      <c r="AG52" s="84">
        <f>SUM(AG37:AG51)</f>
        <v>5</v>
      </c>
      <c r="AH52" s="85">
        <f>AF52/AE52</f>
        <v>0.75</v>
      </c>
    </row>
    <row r="53" spans="1:34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34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122</v>
      </c>
      <c r="H54" s="84">
        <f>SUM(H39:H53)</f>
        <v>43</v>
      </c>
      <c r="I54" s="85">
        <f t="shared" si="9"/>
        <v>0.73939393939393938</v>
      </c>
      <c r="J54" s="84">
        <f>SUM(J39:J53)</f>
        <v>22</v>
      </c>
      <c r="K54" s="84">
        <f>SUM(K39:K53)</f>
        <v>16</v>
      </c>
      <c r="L54" s="84">
        <f>SUM(L39:L53)</f>
        <v>6</v>
      </c>
      <c r="M54" s="85">
        <f>K54/J54</f>
        <v>0.72727272727272729</v>
      </c>
      <c r="N54" s="84">
        <f>SUM(N39:N53)</f>
        <v>20</v>
      </c>
      <c r="O54" s="84">
        <f>SUM(O39:O53)</f>
        <v>7</v>
      </c>
      <c r="P54" s="84">
        <f>N54-O54</f>
        <v>13</v>
      </c>
      <c r="Q54" s="85">
        <f>O54/N54</f>
        <v>0.35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212</v>
      </c>
      <c r="W54" s="84">
        <f>SUM(W39:W53)</f>
        <v>146</v>
      </c>
      <c r="X54" s="84">
        <f>SUM(X39:X53)</f>
        <v>66</v>
      </c>
      <c r="Y54" s="85">
        <f t="shared" si="13"/>
        <v>0.68867924528301883</v>
      </c>
    </row>
    <row r="55" spans="1:34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5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6">V55-W55</f>
        <v>5</v>
      </c>
      <c r="Y55" s="99">
        <f t="shared" si="13"/>
        <v>0.6875</v>
      </c>
    </row>
    <row r="56" spans="1:34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5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6"/>
        <v>0</v>
      </c>
      <c r="Y56" s="99">
        <f t="shared" si="13"/>
        <v>1</v>
      </c>
    </row>
    <row r="57" spans="1:34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5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7</v>
      </c>
      <c r="X57" s="97">
        <f t="shared" si="16"/>
        <v>5</v>
      </c>
      <c r="Y57" s="99">
        <f>W58/V57</f>
        <v>0.75</v>
      </c>
    </row>
    <row r="58" spans="1:34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5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7">F58+J58+N58</f>
        <v>10</v>
      </c>
      <c r="W58" s="97">
        <f t="shared" ref="W58:W69" si="18">G58+K58+O58</f>
        <v>9</v>
      </c>
      <c r="X58" s="97">
        <f t="shared" si="16"/>
        <v>1</v>
      </c>
      <c r="Y58" s="99">
        <f t="shared" ref="Y58:Y86" si="19">W58/V58</f>
        <v>0.9</v>
      </c>
    </row>
    <row r="59" spans="1:34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5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7"/>
        <v>12</v>
      </c>
      <c r="W59" s="97">
        <f t="shared" si="18"/>
        <v>10</v>
      </c>
      <c r="X59" s="97">
        <f t="shared" si="16"/>
        <v>2</v>
      </c>
      <c r="Y59" s="99">
        <f t="shared" si="19"/>
        <v>0.83333333333333337</v>
      </c>
    </row>
    <row r="60" spans="1:34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5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7"/>
        <v>14</v>
      </c>
      <c r="W60" s="97">
        <f t="shared" si="18"/>
        <v>6</v>
      </c>
      <c r="X60" s="97">
        <f t="shared" si="16"/>
        <v>8</v>
      </c>
      <c r="Y60" s="99">
        <f t="shared" si="19"/>
        <v>0.42857142857142855</v>
      </c>
    </row>
    <row r="61" spans="1:34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5"/>
        <v>5</v>
      </c>
      <c r="I61" s="99">
        <f t="shared" ref="I61:I86" si="20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7"/>
        <v>8</v>
      </c>
      <c r="W61" s="97">
        <f t="shared" si="18"/>
        <v>3</v>
      </c>
      <c r="X61" s="97">
        <f t="shared" si="16"/>
        <v>5</v>
      </c>
      <c r="Y61" s="99">
        <f t="shared" si="19"/>
        <v>0.375</v>
      </c>
    </row>
    <row r="62" spans="1:34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5"/>
        <v>1</v>
      </c>
      <c r="I62" s="99">
        <f t="shared" si="20"/>
        <v>0.875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7"/>
        <v>11</v>
      </c>
      <c r="W62" s="97">
        <f t="shared" si="18"/>
        <v>7</v>
      </c>
      <c r="X62" s="97">
        <f t="shared" si="16"/>
        <v>4</v>
      </c>
      <c r="Y62" s="99">
        <f t="shared" si="19"/>
        <v>0.63636363636363635</v>
      </c>
    </row>
    <row r="63" spans="1:34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5"/>
        <v>1</v>
      </c>
      <c r="I63" s="99">
        <f t="shared" si="20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7"/>
        <v>11</v>
      </c>
      <c r="W63" s="97">
        <f t="shared" si="18"/>
        <v>9</v>
      </c>
      <c r="X63" s="97">
        <f t="shared" si="16"/>
        <v>2</v>
      </c>
      <c r="Y63" s="99">
        <f t="shared" si="19"/>
        <v>0.81818181818181823</v>
      </c>
    </row>
    <row r="64" spans="1:34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5"/>
        <v>1</v>
      </c>
      <c r="I64" s="99">
        <f t="shared" si="20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7"/>
        <v>6</v>
      </c>
      <c r="W64" s="97">
        <f t="shared" si="18"/>
        <v>5</v>
      </c>
      <c r="X64" s="97">
        <f t="shared" si="16"/>
        <v>1</v>
      </c>
      <c r="Y64" s="99">
        <f t="shared" si="19"/>
        <v>0.83333333333333337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5"/>
        <v>0</v>
      </c>
      <c r="I65" s="99">
        <f t="shared" si="20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7"/>
        <v>6</v>
      </c>
      <c r="W65" s="97">
        <f t="shared" si="18"/>
        <v>6</v>
      </c>
      <c r="X65" s="97">
        <f t="shared" si="16"/>
        <v>0</v>
      </c>
      <c r="Y65" s="99">
        <f t="shared" si="19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5"/>
        <v>0</v>
      </c>
      <c r="I66" s="99">
        <f t="shared" si="20"/>
        <v>1</v>
      </c>
      <c r="J66" s="97"/>
      <c r="K66" s="98"/>
      <c r="L66" s="97"/>
      <c r="M66" s="99"/>
      <c r="N66" s="97">
        <v>6</v>
      </c>
      <c r="O66" s="98">
        <v>2</v>
      </c>
      <c r="P66" s="97">
        <f>N66-O66</f>
        <v>4</v>
      </c>
      <c r="Q66" s="99">
        <f t="shared" ref="Q66:Q71" si="21">O66/N66</f>
        <v>0.33333333333333331</v>
      </c>
      <c r="R66" s="99"/>
      <c r="S66" s="100"/>
      <c r="T66" s="99"/>
      <c r="U66" s="99"/>
      <c r="V66" s="97">
        <f t="shared" si="17"/>
        <v>14</v>
      </c>
      <c r="W66" s="97">
        <f t="shared" si="18"/>
        <v>10</v>
      </c>
      <c r="X66" s="97">
        <f t="shared" si="16"/>
        <v>4</v>
      </c>
      <c r="Y66" s="99">
        <f t="shared" si="19"/>
        <v>0.7142857142857143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5"/>
        <v>0</v>
      </c>
      <c r="I67" s="99">
        <f t="shared" si="20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1"/>
        <v>1</v>
      </c>
      <c r="R67" s="99"/>
      <c r="S67" s="100"/>
      <c r="T67" s="99"/>
      <c r="U67" s="99"/>
      <c r="V67" s="97">
        <f t="shared" si="17"/>
        <v>16</v>
      </c>
      <c r="W67" s="97">
        <f t="shared" si="18"/>
        <v>16</v>
      </c>
      <c r="X67" s="97">
        <f t="shared" si="16"/>
        <v>0</v>
      </c>
      <c r="Y67" s="99">
        <f t="shared" si="19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16</v>
      </c>
      <c r="H68" s="97">
        <f t="shared" si="15"/>
        <v>14</v>
      </c>
      <c r="I68" s="99">
        <f t="shared" si="20"/>
        <v>0.53333333333333333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1"/>
        <v>0.5</v>
      </c>
      <c r="R68" s="99"/>
      <c r="S68" s="100"/>
      <c r="T68" s="99"/>
      <c r="U68" s="99"/>
      <c r="V68" s="97">
        <f t="shared" si="17"/>
        <v>32</v>
      </c>
      <c r="W68" s="97">
        <f t="shared" si="18"/>
        <v>17</v>
      </c>
      <c r="X68" s="97">
        <f t="shared" si="16"/>
        <v>15</v>
      </c>
      <c r="Y68" s="99">
        <f t="shared" si="19"/>
        <v>0.53125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5"/>
        <v>0</v>
      </c>
      <c r="I69" s="99">
        <f t="shared" si="20"/>
        <v>1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1"/>
        <v>0</v>
      </c>
      <c r="R69" s="99"/>
      <c r="S69" s="100"/>
      <c r="T69" s="99"/>
      <c r="U69" s="99"/>
      <c r="V69" s="97">
        <f t="shared" si="17"/>
        <v>17</v>
      </c>
      <c r="W69" s="97">
        <f t="shared" si="18"/>
        <v>15</v>
      </c>
      <c r="X69" s="97">
        <f t="shared" si="16"/>
        <v>2</v>
      </c>
      <c r="Y69" s="99">
        <f t="shared" si="19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132</v>
      </c>
      <c r="H70" s="84">
        <f>SUM(H55:H69)</f>
        <v>37</v>
      </c>
      <c r="I70" s="85">
        <f t="shared" si="20"/>
        <v>0.78106508875739644</v>
      </c>
      <c r="J70" s="84">
        <f>SUM(J55:J69)</f>
        <v>9</v>
      </c>
      <c r="K70" s="84">
        <f>SUM(K55:K69)</f>
        <v>4</v>
      </c>
      <c r="L70" s="84">
        <f>J70-K70</f>
        <v>5</v>
      </c>
      <c r="M70" s="85">
        <f>K70/J70</f>
        <v>0.44444444444444442</v>
      </c>
      <c r="N70" s="84">
        <f>SUM(N55:N69)</f>
        <v>20</v>
      </c>
      <c r="O70" s="84">
        <f>SUM(O55:O69)</f>
        <v>8</v>
      </c>
      <c r="P70" s="84">
        <f>SUM(P55:P69)</f>
        <v>12</v>
      </c>
      <c r="Q70" s="85">
        <f t="shared" si="21"/>
        <v>0.4</v>
      </c>
      <c r="R70" s="85"/>
      <c r="S70" s="85"/>
      <c r="T70" s="85"/>
      <c r="U70" s="85"/>
      <c r="V70" s="84">
        <f>SUM(V55:V69)</f>
        <v>198</v>
      </c>
      <c r="W70" s="84">
        <f>SUM(W55:W69)</f>
        <v>144</v>
      </c>
      <c r="X70" s="84">
        <f>SUM(X55:X69)</f>
        <v>54</v>
      </c>
      <c r="Y70" s="85">
        <f t="shared" si="19"/>
        <v>0.72727272727272729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2">F71-G71</f>
        <v>2</v>
      </c>
      <c r="I71" s="106">
        <f t="shared" si="20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1"/>
        <v>0.5</v>
      </c>
      <c r="R71" s="106"/>
      <c r="S71" s="108"/>
      <c r="T71" s="106"/>
      <c r="U71" s="106"/>
      <c r="V71" s="104">
        <f t="shared" ref="V71:V84" si="23">F71+J71+N71</f>
        <v>4</v>
      </c>
      <c r="W71" s="104">
        <f t="shared" ref="W71:W84" si="24">G71+K71+O71</f>
        <v>1</v>
      </c>
      <c r="X71" s="104">
        <f t="shared" ref="X71:X84" si="25">V71-W71</f>
        <v>3</v>
      </c>
      <c r="Y71" s="106">
        <f t="shared" si="19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2"/>
        <v>0</v>
      </c>
      <c r="I72" s="106">
        <f t="shared" si="20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3"/>
        <v>14</v>
      </c>
      <c r="W72" s="104">
        <f t="shared" si="24"/>
        <v>14</v>
      </c>
      <c r="X72" s="104">
        <f t="shared" si="25"/>
        <v>0</v>
      </c>
      <c r="Y72" s="106">
        <f t="shared" si="19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2"/>
        <v>3</v>
      </c>
      <c r="I73" s="106">
        <f t="shared" si="20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3"/>
        <v>10</v>
      </c>
      <c r="W73" s="104">
        <f t="shared" si="24"/>
        <v>2</v>
      </c>
      <c r="X73" s="104">
        <f t="shared" si="25"/>
        <v>8</v>
      </c>
      <c r="Y73" s="106">
        <f t="shared" si="19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2"/>
        <v>15</v>
      </c>
      <c r="I74" s="106">
        <f t="shared" si="20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3"/>
        <v>61</v>
      </c>
      <c r="W74" s="104">
        <f t="shared" si="24"/>
        <v>46</v>
      </c>
      <c r="X74" s="104">
        <f t="shared" si="25"/>
        <v>15</v>
      </c>
      <c r="Y74" s="106">
        <f t="shared" si="19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11</v>
      </c>
      <c r="H75" s="104">
        <f t="shared" si="22"/>
        <v>4</v>
      </c>
      <c r="I75" s="106">
        <f t="shared" si="20"/>
        <v>0.73333333333333328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3"/>
        <v>18</v>
      </c>
      <c r="W75" s="104">
        <f t="shared" si="24"/>
        <v>12</v>
      </c>
      <c r="X75" s="104">
        <f t="shared" si="25"/>
        <v>6</v>
      </c>
      <c r="Y75" s="106">
        <f t="shared" si="19"/>
        <v>0.66666666666666663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12</v>
      </c>
      <c r="H76" s="104">
        <f t="shared" si="22"/>
        <v>5</v>
      </c>
      <c r="I76" s="106">
        <f t="shared" si="20"/>
        <v>0.70588235294117652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3"/>
        <v>22</v>
      </c>
      <c r="W76" s="104">
        <f t="shared" si="24"/>
        <v>15</v>
      </c>
      <c r="X76" s="104">
        <f t="shared" si="25"/>
        <v>7</v>
      </c>
      <c r="Y76" s="106">
        <f t="shared" si="19"/>
        <v>0.68181818181818177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2"/>
        <v>7</v>
      </c>
      <c r="I77" s="106">
        <f t="shared" si="20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3"/>
        <v>17</v>
      </c>
      <c r="W77" s="104">
        <f t="shared" si="24"/>
        <v>0</v>
      </c>
      <c r="X77" s="104">
        <f t="shared" si="25"/>
        <v>17</v>
      </c>
      <c r="Y77" s="106">
        <f t="shared" si="19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16</v>
      </c>
      <c r="H78" s="104">
        <f t="shared" si="22"/>
        <v>12</v>
      </c>
      <c r="I78" s="106">
        <f t="shared" si="20"/>
        <v>0.5714285714285714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3"/>
        <v>39</v>
      </c>
      <c r="W78" s="104">
        <f t="shared" si="24"/>
        <v>18</v>
      </c>
      <c r="X78" s="104">
        <f t="shared" si="25"/>
        <v>21</v>
      </c>
      <c r="Y78" s="106">
        <f t="shared" si="19"/>
        <v>0.46153846153846156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2"/>
        <v>2</v>
      </c>
      <c r="I79" s="106">
        <f t="shared" si="20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3"/>
        <v>10</v>
      </c>
      <c r="W79" s="104">
        <f t="shared" si="24"/>
        <v>8</v>
      </c>
      <c r="X79" s="104">
        <f t="shared" si="25"/>
        <v>2</v>
      </c>
      <c r="Y79" s="106">
        <f t="shared" si="19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2"/>
        <v>1</v>
      </c>
      <c r="I80" s="106">
        <f t="shared" si="20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3"/>
        <v>10</v>
      </c>
      <c r="W80" s="104">
        <f t="shared" si="24"/>
        <v>9</v>
      </c>
      <c r="X80" s="104">
        <f t="shared" si="25"/>
        <v>1</v>
      </c>
      <c r="Y80" s="106">
        <f t="shared" si="19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8</v>
      </c>
      <c r="H81" s="104">
        <f t="shared" si="22"/>
        <v>2</v>
      </c>
      <c r="I81" s="106">
        <f t="shared" si="20"/>
        <v>0.8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3"/>
        <v>10</v>
      </c>
      <c r="W81" s="104">
        <f t="shared" si="24"/>
        <v>8</v>
      </c>
      <c r="X81" s="104">
        <f t="shared" si="25"/>
        <v>2</v>
      </c>
      <c r="Y81" s="106">
        <f t="shared" si="19"/>
        <v>0.8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2"/>
        <v>2</v>
      </c>
      <c r="I82" s="106">
        <f t="shared" si="20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3"/>
        <v>8</v>
      </c>
      <c r="W82" s="104">
        <f t="shared" si="24"/>
        <v>6</v>
      </c>
      <c r="X82" s="104">
        <f t="shared" si="25"/>
        <v>2</v>
      </c>
      <c r="Y82" s="106">
        <f t="shared" si="19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2"/>
        <v>2</v>
      </c>
      <c r="I83" s="106">
        <f t="shared" si="20"/>
        <v>0.77777777777777779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3"/>
        <v>11</v>
      </c>
      <c r="W83" s="104">
        <f t="shared" si="24"/>
        <v>8</v>
      </c>
      <c r="X83" s="104">
        <f t="shared" si="25"/>
        <v>3</v>
      </c>
      <c r="Y83" s="106">
        <f t="shared" si="19"/>
        <v>0.72727272727272729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2"/>
        <v>2</v>
      </c>
      <c r="I84" s="106">
        <f t="shared" si="20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3"/>
        <v>10</v>
      </c>
      <c r="W84" s="104">
        <f t="shared" si="24"/>
        <v>6</v>
      </c>
      <c r="X84" s="104">
        <f t="shared" si="25"/>
        <v>4</v>
      </c>
      <c r="Y84" s="106">
        <f t="shared" si="19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145</v>
      </c>
      <c r="H85" s="84">
        <f>SUM(H71:H84)</f>
        <v>59</v>
      </c>
      <c r="I85" s="85">
        <f t="shared" si="20"/>
        <v>0.71078431372549022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7</v>
      </c>
      <c r="P85" s="84">
        <f>SUM(P71:P84)</f>
        <v>22</v>
      </c>
      <c r="Q85" s="85">
        <f>O85/N85</f>
        <v>0.2413793103448276</v>
      </c>
      <c r="R85" s="85"/>
      <c r="S85" s="85"/>
      <c r="T85" s="85"/>
      <c r="U85" s="85"/>
      <c r="V85" s="84">
        <f>SUM(V71:V84)</f>
        <v>244</v>
      </c>
      <c r="W85" s="84">
        <f>SUM(W71:W84)</f>
        <v>153</v>
      </c>
      <c r="X85" s="84">
        <f>SUM(X71:X84)</f>
        <v>91</v>
      </c>
      <c r="Y85" s="85">
        <f t="shared" si="19"/>
        <v>0.62704918032786883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805</v>
      </c>
      <c r="H86" s="84">
        <f>H38+H54+H70+H85</f>
        <v>232</v>
      </c>
      <c r="I86" s="85">
        <f t="shared" si="20"/>
        <v>0.77627772420443586</v>
      </c>
      <c r="J86" s="84">
        <f>J38+J54+J70+J85</f>
        <v>81</v>
      </c>
      <c r="K86" s="84">
        <f>K38+K54+K70+K85</f>
        <v>48</v>
      </c>
      <c r="L86" s="84">
        <f>L38+L54+L70+L85</f>
        <v>33</v>
      </c>
      <c r="M86" s="85">
        <f>K86/J86</f>
        <v>0.59259259259259256</v>
      </c>
      <c r="N86" s="84">
        <f>N38+N54+N70+N85</f>
        <v>172</v>
      </c>
      <c r="O86" s="84">
        <f>O38+O54+O70+O85</f>
        <v>60</v>
      </c>
      <c r="P86" s="84">
        <f>P38+P54+P70+P85</f>
        <v>112</v>
      </c>
      <c r="Q86" s="85">
        <f>O86/N86</f>
        <v>0.34883720930232559</v>
      </c>
      <c r="R86" s="110">
        <f>R38+R54</f>
        <v>9</v>
      </c>
      <c r="S86" s="110">
        <f>S38+S54</f>
        <v>2</v>
      </c>
      <c r="T86" s="110">
        <f>T38+T54</f>
        <v>7</v>
      </c>
      <c r="U86" s="85">
        <f>S86/R86</f>
        <v>0.22222222222222221</v>
      </c>
      <c r="V86" s="84">
        <f>V38+V54+V70+V85</f>
        <v>1299</v>
      </c>
      <c r="W86" s="84">
        <f>G86+K86+O86+S86</f>
        <v>915</v>
      </c>
      <c r="X86" s="84">
        <f>V86-W86</f>
        <v>384</v>
      </c>
      <c r="Y86" s="85">
        <f t="shared" si="19"/>
        <v>0.70438799076212466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216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6">F38</f>
        <v>499</v>
      </c>
      <c r="G96" s="41">
        <f t="shared" si="26"/>
        <v>406</v>
      </c>
      <c r="H96" s="41">
        <f t="shared" si="26"/>
        <v>93</v>
      </c>
      <c r="I96" s="42">
        <f t="shared" si="26"/>
        <v>0.81362725450901807</v>
      </c>
      <c r="J96" s="41">
        <f t="shared" si="26"/>
        <v>39</v>
      </c>
      <c r="K96" s="41">
        <f t="shared" si="26"/>
        <v>27</v>
      </c>
      <c r="L96" s="41">
        <f t="shared" si="26"/>
        <v>12</v>
      </c>
      <c r="M96" s="42">
        <f t="shared" si="26"/>
        <v>0.69230769230769229</v>
      </c>
      <c r="N96" s="41">
        <f t="shared" si="26"/>
        <v>103</v>
      </c>
      <c r="O96" s="41">
        <f t="shared" si="26"/>
        <v>38</v>
      </c>
      <c r="P96" s="41">
        <f t="shared" si="26"/>
        <v>65</v>
      </c>
      <c r="Q96" s="42">
        <f t="shared" si="26"/>
        <v>0.36893203883495146</v>
      </c>
      <c r="R96" s="41">
        <f t="shared" si="26"/>
        <v>4</v>
      </c>
      <c r="S96" s="41">
        <f t="shared" si="26"/>
        <v>1</v>
      </c>
      <c r="T96" s="41">
        <f t="shared" si="26"/>
        <v>3</v>
      </c>
      <c r="U96" s="42">
        <f t="shared" si="26"/>
        <v>0.25</v>
      </c>
      <c r="V96" s="41">
        <f t="shared" si="26"/>
        <v>645</v>
      </c>
      <c r="W96" s="41">
        <f t="shared" si="26"/>
        <v>472</v>
      </c>
      <c r="X96" s="41">
        <f t="shared" si="26"/>
        <v>173</v>
      </c>
      <c r="Y96" s="42">
        <f t="shared" si="26"/>
        <v>0.7317829457364341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7">F54</f>
        <v>165</v>
      </c>
      <c r="G97" s="49">
        <f t="shared" si="27"/>
        <v>122</v>
      </c>
      <c r="H97" s="49">
        <f t="shared" si="27"/>
        <v>43</v>
      </c>
      <c r="I97" s="50">
        <f t="shared" si="27"/>
        <v>0.73939393939393938</v>
      </c>
      <c r="J97" s="49">
        <f t="shared" si="27"/>
        <v>22</v>
      </c>
      <c r="K97" s="49">
        <f t="shared" si="27"/>
        <v>16</v>
      </c>
      <c r="L97" s="49">
        <f t="shared" si="27"/>
        <v>6</v>
      </c>
      <c r="M97" s="50">
        <f t="shared" si="27"/>
        <v>0.72727272727272729</v>
      </c>
      <c r="N97" s="49">
        <f t="shared" si="27"/>
        <v>20</v>
      </c>
      <c r="O97" s="49">
        <f t="shared" si="27"/>
        <v>7</v>
      </c>
      <c r="P97" s="49">
        <f t="shared" si="27"/>
        <v>13</v>
      </c>
      <c r="Q97" s="50">
        <f t="shared" si="27"/>
        <v>0.35</v>
      </c>
      <c r="R97" s="49">
        <f t="shared" si="27"/>
        <v>5</v>
      </c>
      <c r="S97" s="49">
        <f t="shared" si="27"/>
        <v>1</v>
      </c>
      <c r="T97" s="49">
        <f t="shared" si="27"/>
        <v>4</v>
      </c>
      <c r="U97" s="50">
        <f t="shared" si="27"/>
        <v>0.2</v>
      </c>
      <c r="V97" s="49">
        <f t="shared" si="27"/>
        <v>212</v>
      </c>
      <c r="W97" s="49">
        <f t="shared" si="27"/>
        <v>146</v>
      </c>
      <c r="X97" s="49">
        <f t="shared" si="27"/>
        <v>66</v>
      </c>
      <c r="Y97" s="50">
        <f t="shared" si="27"/>
        <v>0.68867924528301883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8">F70</f>
        <v>169</v>
      </c>
      <c r="G98" s="51">
        <f t="shared" si="28"/>
        <v>132</v>
      </c>
      <c r="H98" s="51">
        <f t="shared" si="28"/>
        <v>37</v>
      </c>
      <c r="I98" s="52">
        <f t="shared" si="28"/>
        <v>0.78106508875739644</v>
      </c>
      <c r="J98" s="51">
        <f t="shared" si="28"/>
        <v>9</v>
      </c>
      <c r="K98" s="51">
        <f t="shared" si="28"/>
        <v>4</v>
      </c>
      <c r="L98" s="51">
        <f t="shared" si="28"/>
        <v>5</v>
      </c>
      <c r="M98" s="52">
        <f t="shared" si="28"/>
        <v>0.44444444444444442</v>
      </c>
      <c r="N98" s="51">
        <f t="shared" si="28"/>
        <v>20</v>
      </c>
      <c r="O98" s="51">
        <f t="shared" si="28"/>
        <v>8</v>
      </c>
      <c r="P98" s="51">
        <f t="shared" si="28"/>
        <v>12</v>
      </c>
      <c r="Q98" s="52">
        <f t="shared" si="28"/>
        <v>0.4</v>
      </c>
      <c r="R98" s="52"/>
      <c r="S98" s="52"/>
      <c r="T98" s="52"/>
      <c r="U98" s="52"/>
      <c r="V98" s="51">
        <f>V70</f>
        <v>198</v>
      </c>
      <c r="W98" s="51">
        <f>W70</f>
        <v>144</v>
      </c>
      <c r="X98" s="51">
        <f>X70</f>
        <v>54</v>
      </c>
      <c r="Y98" s="52">
        <f>Y70</f>
        <v>0.72727272727272729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9">F85</f>
        <v>204</v>
      </c>
      <c r="G99" s="53">
        <f t="shared" si="29"/>
        <v>145</v>
      </c>
      <c r="H99" s="53">
        <f t="shared" si="29"/>
        <v>59</v>
      </c>
      <c r="I99" s="54">
        <f t="shared" si="29"/>
        <v>0.71078431372549022</v>
      </c>
      <c r="J99" s="53">
        <f t="shared" si="29"/>
        <v>11</v>
      </c>
      <c r="K99" s="53">
        <f t="shared" si="29"/>
        <v>1</v>
      </c>
      <c r="L99" s="53">
        <f t="shared" si="29"/>
        <v>10</v>
      </c>
      <c r="M99" s="54">
        <f t="shared" si="29"/>
        <v>9.0909090909090912E-2</v>
      </c>
      <c r="N99" s="53">
        <f t="shared" si="29"/>
        <v>29</v>
      </c>
      <c r="O99" s="53">
        <f t="shared" si="29"/>
        <v>7</v>
      </c>
      <c r="P99" s="53">
        <f t="shared" si="29"/>
        <v>22</v>
      </c>
      <c r="Q99" s="54">
        <f t="shared" si="29"/>
        <v>0.2413793103448276</v>
      </c>
      <c r="R99" s="54"/>
      <c r="S99" s="54"/>
      <c r="T99" s="54"/>
      <c r="U99" s="54"/>
      <c r="V99" s="53">
        <f>V85</f>
        <v>244</v>
      </c>
      <c r="W99" s="53">
        <f>W85</f>
        <v>153</v>
      </c>
      <c r="X99" s="53">
        <f>X85</f>
        <v>91</v>
      </c>
      <c r="Y99" s="54">
        <f>Y85</f>
        <v>0.62704918032786883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30">F86</f>
        <v>1037</v>
      </c>
      <c r="G100" s="60">
        <f t="shared" si="30"/>
        <v>805</v>
      </c>
      <c r="H100" s="60">
        <f t="shared" si="30"/>
        <v>232</v>
      </c>
      <c r="I100" s="61">
        <f t="shared" si="30"/>
        <v>0.77627772420443586</v>
      </c>
      <c r="J100" s="60">
        <f t="shared" si="30"/>
        <v>81</v>
      </c>
      <c r="K100" s="60">
        <f t="shared" si="30"/>
        <v>48</v>
      </c>
      <c r="L100" s="60">
        <f t="shared" si="30"/>
        <v>33</v>
      </c>
      <c r="M100" s="61">
        <f t="shared" si="30"/>
        <v>0.59259259259259256</v>
      </c>
      <c r="N100" s="60">
        <f t="shared" si="30"/>
        <v>172</v>
      </c>
      <c r="O100" s="60">
        <f t="shared" si="30"/>
        <v>60</v>
      </c>
      <c r="P100" s="60">
        <f t="shared" si="30"/>
        <v>112</v>
      </c>
      <c r="Q100" s="61">
        <f t="shared" si="30"/>
        <v>0.34883720930232559</v>
      </c>
      <c r="R100" s="62">
        <f t="shared" ref="R100:X100" si="31">R86</f>
        <v>9</v>
      </c>
      <c r="S100" s="62">
        <f t="shared" si="31"/>
        <v>2</v>
      </c>
      <c r="T100" s="62">
        <f t="shared" si="31"/>
        <v>7</v>
      </c>
      <c r="U100" s="61">
        <f t="shared" si="31"/>
        <v>0.22222222222222221</v>
      </c>
      <c r="V100" s="60">
        <f t="shared" si="31"/>
        <v>1299</v>
      </c>
      <c r="W100" s="60">
        <f t="shared" si="31"/>
        <v>915</v>
      </c>
      <c r="X100" s="60">
        <f t="shared" si="31"/>
        <v>384</v>
      </c>
      <c r="Y100" s="61">
        <f>W100/V100</f>
        <v>0.70438799076212466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217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853</v>
      </c>
      <c r="M113" s="169"/>
      <c r="N113" s="169"/>
      <c r="O113" s="169">
        <f>I113-L113</f>
        <v>265</v>
      </c>
      <c r="P113" s="169"/>
      <c r="Q113" s="169"/>
      <c r="R113" s="170">
        <f>L113/I113</f>
        <v>0.76296958855098385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62</v>
      </c>
      <c r="M114" s="169"/>
      <c r="N114" s="169"/>
      <c r="O114" s="169">
        <f>I114-L114</f>
        <v>119</v>
      </c>
      <c r="P114" s="169"/>
      <c r="Q114" s="169"/>
      <c r="R114" s="170">
        <f>L114/I114</f>
        <v>0.34254143646408841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915</v>
      </c>
      <c r="M115" s="169"/>
      <c r="N115" s="169"/>
      <c r="O115" s="169">
        <f>SUM(O113:O114)</f>
        <v>384</v>
      </c>
      <c r="P115" s="169"/>
      <c r="Q115" s="169"/>
      <c r="R115" s="170">
        <f>L115/I115</f>
        <v>0.70438799076212466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1836</v>
      </c>
      <c r="G121" s="118">
        <v>752</v>
      </c>
      <c r="H121" s="118">
        <v>1084</v>
      </c>
      <c r="I121" s="119">
        <f>G121/F121</f>
        <v>0.40958605664488018</v>
      </c>
      <c r="J121" s="118">
        <v>451</v>
      </c>
      <c r="K121" s="118">
        <v>101</v>
      </c>
      <c r="L121" s="118">
        <v>350</v>
      </c>
      <c r="M121" s="119">
        <f>K121/J121</f>
        <v>0.22394678492239467</v>
      </c>
    </row>
    <row r="122" spans="5:20">
      <c r="E122" s="115" t="s">
        <v>26</v>
      </c>
      <c r="F122" s="118">
        <v>992</v>
      </c>
      <c r="G122" s="118">
        <v>434</v>
      </c>
      <c r="H122" s="118">
        <v>558</v>
      </c>
      <c r="I122" s="119">
        <f>G122/F122</f>
        <v>0.4375</v>
      </c>
      <c r="J122" s="118">
        <v>394</v>
      </c>
      <c r="K122" s="118">
        <v>67</v>
      </c>
      <c r="L122" s="118">
        <v>327</v>
      </c>
      <c r="M122" s="119">
        <f>K122/J122</f>
        <v>0.17005076142131981</v>
      </c>
    </row>
    <row r="123" spans="5:20">
      <c r="E123" s="115" t="s">
        <v>27</v>
      </c>
      <c r="F123" s="118">
        <v>944</v>
      </c>
      <c r="G123" s="118">
        <v>389</v>
      </c>
      <c r="H123" s="118">
        <v>555</v>
      </c>
      <c r="I123" s="119">
        <f>G123/F123</f>
        <v>0.41207627118644069</v>
      </c>
      <c r="J123" s="118">
        <v>345</v>
      </c>
      <c r="K123" s="118">
        <v>64</v>
      </c>
      <c r="L123" s="118">
        <v>281</v>
      </c>
      <c r="M123" s="119">
        <f>K123/J123</f>
        <v>0.1855072463768116</v>
      </c>
    </row>
    <row r="124" spans="5:20">
      <c r="E124" s="115" t="s">
        <v>28</v>
      </c>
      <c r="F124" s="118">
        <v>457</v>
      </c>
      <c r="G124" s="118">
        <v>60</v>
      </c>
      <c r="H124" s="118">
        <v>397</v>
      </c>
      <c r="I124" s="119">
        <f>G124/F124</f>
        <v>0.13129102844638948</v>
      </c>
      <c r="J124" s="118"/>
      <c r="K124" s="118"/>
      <c r="L124" s="118"/>
      <c r="M124" s="119" t="e">
        <f>K124/J124</f>
        <v>#DIV/0!</v>
      </c>
    </row>
    <row r="125" spans="5:20">
      <c r="E125" s="115" t="s">
        <v>29</v>
      </c>
      <c r="F125" s="115">
        <f>F121+F122+F123+F124</f>
        <v>4229</v>
      </c>
      <c r="G125" s="115">
        <f>G121+G122+G123+G124</f>
        <v>1635</v>
      </c>
      <c r="H125" s="115">
        <f>H121+H122+H123+H124</f>
        <v>2594</v>
      </c>
      <c r="I125" s="120">
        <f>G125/F125</f>
        <v>0.38661622132891937</v>
      </c>
      <c r="J125" s="115">
        <f>J121+J122+J123+J124</f>
        <v>1190</v>
      </c>
      <c r="K125" s="115">
        <f>K121+K122+K123+K124</f>
        <v>232</v>
      </c>
      <c r="L125" s="115">
        <f>L121+L122+L123+L124</f>
        <v>958</v>
      </c>
      <c r="M125" s="120">
        <f>K125/J125</f>
        <v>0.19495798319327731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6" zoomScaleNormal="100" workbookViewId="0">
      <selection activeCell="G50" sqref="G50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5.85546875" customWidth="1"/>
    <col min="7" max="7" width="6.85546875" customWidth="1"/>
    <col min="8" max="8" width="7" customWidth="1"/>
    <col min="9" max="9" width="7.85546875" customWidth="1"/>
    <col min="10" max="10" width="6.7109375" customWidth="1"/>
    <col min="11" max="11" width="6.85546875" customWidth="1"/>
    <col min="12" max="12" width="8" customWidth="1"/>
    <col min="13" max="13" width="9.285156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218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13</v>
      </c>
      <c r="H8" s="80">
        <f>F8-G8</f>
        <v>1</v>
      </c>
      <c r="I8" s="82">
        <f>G8/F8</f>
        <v>0.9285714285714286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13</v>
      </c>
      <c r="X8" s="80">
        <f t="shared" ref="X8:X37" si="2">V8-W8</f>
        <v>1</v>
      </c>
      <c r="Y8" s="82">
        <f t="shared" ref="Y8:Y39" si="3">W8/V8</f>
        <v>0.9285714285714286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52</v>
      </c>
      <c r="H9" s="80">
        <f>F9-G9</f>
        <v>5</v>
      </c>
      <c r="I9" s="82">
        <f>G9/F9</f>
        <v>0.91228070175438591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63</v>
      </c>
      <c r="X9" s="80">
        <f t="shared" si="2"/>
        <v>5</v>
      </c>
      <c r="Y9" s="82">
        <f t="shared" si="3"/>
        <v>0.92647058823529416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/>
      <c r="P11" s="80">
        <f>N11-O11</f>
        <v>10</v>
      </c>
      <c r="Q11" s="82">
        <f>O11/N11</f>
        <v>0</v>
      </c>
      <c r="R11" s="80"/>
      <c r="S11" s="81"/>
      <c r="T11" s="80"/>
      <c r="U11" s="82"/>
      <c r="V11" s="80">
        <f t="shared" si="0"/>
        <v>10</v>
      </c>
      <c r="W11" s="80">
        <f t="shared" si="1"/>
        <v>0</v>
      </c>
      <c r="X11" s="80">
        <f t="shared" si="2"/>
        <v>10</v>
      </c>
      <c r="Y11" s="82">
        <f t="shared" si="3"/>
        <v>0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37</v>
      </c>
      <c r="H13" s="80">
        <f t="shared" si="4"/>
        <v>11</v>
      </c>
      <c r="I13" s="82">
        <f t="shared" si="5"/>
        <v>0.77083333333333337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39</v>
      </c>
      <c r="X13" s="80">
        <f t="shared" si="2"/>
        <v>34</v>
      </c>
      <c r="Y13" s="82">
        <f t="shared" si="3"/>
        <v>0.53424657534246578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16</v>
      </c>
      <c r="H15" s="80">
        <f t="shared" si="4"/>
        <v>4</v>
      </c>
      <c r="I15" s="82">
        <f t="shared" si="5"/>
        <v>0.8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16</v>
      </c>
      <c r="X15" s="80">
        <f t="shared" si="2"/>
        <v>4</v>
      </c>
      <c r="Y15" s="82">
        <f t="shared" si="3"/>
        <v>0.8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16</v>
      </c>
      <c r="H17" s="80">
        <f t="shared" si="4"/>
        <v>12</v>
      </c>
      <c r="I17" s="82">
        <f t="shared" si="5"/>
        <v>0.5714285714285714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16</v>
      </c>
      <c r="X17" s="80">
        <f t="shared" si="2"/>
        <v>12</v>
      </c>
      <c r="Y17" s="82">
        <f t="shared" si="3"/>
        <v>0.5714285714285714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12</v>
      </c>
      <c r="P19" s="80">
        <f>N19-O19</f>
        <v>22</v>
      </c>
      <c r="Q19" s="82">
        <f>O19/N19</f>
        <v>0.35294117647058826</v>
      </c>
      <c r="R19" s="80"/>
      <c r="S19" s="81"/>
      <c r="T19" s="80"/>
      <c r="U19" s="82"/>
      <c r="V19" s="80">
        <f t="shared" si="0"/>
        <v>34</v>
      </c>
      <c r="W19" s="80">
        <f t="shared" si="1"/>
        <v>12</v>
      </c>
      <c r="X19" s="80">
        <f t="shared" si="2"/>
        <v>22</v>
      </c>
      <c r="Y19" s="82">
        <f t="shared" si="3"/>
        <v>0.35294117647058826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8</v>
      </c>
      <c r="H21" s="80">
        <f t="shared" si="6"/>
        <v>6</v>
      </c>
      <c r="I21" s="82">
        <f t="shared" si="7"/>
        <v>0.5714285714285714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8</v>
      </c>
      <c r="X21" s="80">
        <f t="shared" si="2"/>
        <v>6</v>
      </c>
      <c r="Y21" s="82">
        <f t="shared" si="3"/>
        <v>0.5714285714285714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10</v>
      </c>
      <c r="H23" s="80">
        <f t="shared" si="6"/>
        <v>0</v>
      </c>
      <c r="I23" s="82">
        <f t="shared" si="7"/>
        <v>1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14</v>
      </c>
      <c r="X23" s="80">
        <f t="shared" si="2"/>
        <v>0</v>
      </c>
      <c r="Y23" s="82">
        <f t="shared" si="3"/>
        <v>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25</v>
      </c>
      <c r="H24" s="80">
        <f t="shared" si="6"/>
        <v>15</v>
      </c>
      <c r="I24" s="82">
        <f t="shared" si="7"/>
        <v>0.625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25</v>
      </c>
      <c r="X24" s="80">
        <f t="shared" si="2"/>
        <v>23</v>
      </c>
      <c r="Y24" s="82">
        <f t="shared" si="3"/>
        <v>0.52083333333333337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6</v>
      </c>
      <c r="H27" s="80">
        <f t="shared" si="6"/>
        <v>3</v>
      </c>
      <c r="I27" s="82">
        <f t="shared" si="7"/>
        <v>0.66666666666666663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6</v>
      </c>
      <c r="X27" s="80">
        <f t="shared" si="2"/>
        <v>3</v>
      </c>
      <c r="Y27" s="82">
        <f t="shared" si="3"/>
        <v>0.66666666666666663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7</v>
      </c>
      <c r="L28" s="80">
        <f>J28-K28</f>
        <v>1</v>
      </c>
      <c r="M28" s="82">
        <f>K28/J28</f>
        <v>0.875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7</v>
      </c>
      <c r="X28" s="80">
        <f t="shared" si="2"/>
        <v>1</v>
      </c>
      <c r="Y28" s="82">
        <f t="shared" si="3"/>
        <v>0.875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21</v>
      </c>
      <c r="X31" s="80">
        <f t="shared" si="2"/>
        <v>3</v>
      </c>
      <c r="Y31" s="82">
        <f t="shared" si="3"/>
        <v>0.875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13</v>
      </c>
      <c r="X33" s="80">
        <f t="shared" si="2"/>
        <v>7</v>
      </c>
      <c r="Y33" s="82">
        <f t="shared" si="3"/>
        <v>0.65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5</v>
      </c>
      <c r="X34" s="80">
        <f t="shared" si="2"/>
        <v>8</v>
      </c>
      <c r="Y34" s="82">
        <f t="shared" si="3"/>
        <v>0.38461538461538464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3</v>
      </c>
      <c r="H35" s="80">
        <f t="shared" si="8"/>
        <v>3</v>
      </c>
      <c r="I35" s="82">
        <f t="shared" si="9"/>
        <v>0.5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3</v>
      </c>
      <c r="X35" s="80">
        <f t="shared" si="2"/>
        <v>3</v>
      </c>
      <c r="Y35" s="82">
        <f t="shared" si="3"/>
        <v>0.5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6</v>
      </c>
      <c r="H37" s="80">
        <f t="shared" si="8"/>
        <v>4</v>
      </c>
      <c r="I37" s="82">
        <f t="shared" si="9"/>
        <v>0.6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6</v>
      </c>
      <c r="X37" s="80">
        <f t="shared" si="2"/>
        <v>4</v>
      </c>
      <c r="Y37" s="82">
        <f t="shared" si="3"/>
        <v>0.6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403</v>
      </c>
      <c r="H38" s="84">
        <f t="shared" si="8"/>
        <v>96</v>
      </c>
      <c r="I38" s="85">
        <f t="shared" si="9"/>
        <v>0.80761523046092187</v>
      </c>
      <c r="J38" s="84">
        <f>SUM(J8:J37)</f>
        <v>39</v>
      </c>
      <c r="K38" s="84">
        <f>SUM(K8:K37)</f>
        <v>26</v>
      </c>
      <c r="L38" s="84">
        <f>J38-K38</f>
        <v>13</v>
      </c>
      <c r="M38" s="85">
        <f>K38/J38</f>
        <v>0.66666666666666663</v>
      </c>
      <c r="N38" s="84">
        <f>SUM(N8:N37)</f>
        <v>103</v>
      </c>
      <c r="O38" s="84">
        <f>SUM(O8:O37)</f>
        <v>30</v>
      </c>
      <c r="P38" s="84">
        <f>SUM(P8:P37)</f>
        <v>73</v>
      </c>
      <c r="Q38" s="85">
        <f>O38/N38</f>
        <v>0.29126213592233008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461</v>
      </c>
      <c r="X38" s="84">
        <f>SUM(X8:X37)</f>
        <v>184</v>
      </c>
      <c r="Y38" s="85">
        <f t="shared" si="3"/>
        <v>0.71472868217054264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2</v>
      </c>
      <c r="H41" s="90">
        <f t="shared" si="8"/>
        <v>11</v>
      </c>
      <c r="I41" s="92">
        <f t="shared" si="9"/>
        <v>0.15384615384615385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2</v>
      </c>
      <c r="X41" s="90">
        <f t="shared" si="12"/>
        <v>11</v>
      </c>
      <c r="Y41" s="92">
        <f t="shared" si="13"/>
        <v>0.15384615384615385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3</v>
      </c>
      <c r="X45" s="90">
        <f t="shared" si="12"/>
        <v>2</v>
      </c>
      <c r="Y45" s="92">
        <f t="shared" si="13"/>
        <v>0.6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24</v>
      </c>
      <c r="H47" s="90">
        <f t="shared" si="8"/>
        <v>6</v>
      </c>
      <c r="I47" s="92">
        <f t="shared" si="9"/>
        <v>0.8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24</v>
      </c>
      <c r="X47" s="90">
        <f t="shared" si="12"/>
        <v>6</v>
      </c>
      <c r="Y47" s="92">
        <f t="shared" si="13"/>
        <v>0.8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1</v>
      </c>
      <c r="H48" s="90">
        <f t="shared" si="8"/>
        <v>4</v>
      </c>
      <c r="I48" s="92">
        <f t="shared" si="9"/>
        <v>0.2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1</v>
      </c>
      <c r="X48" s="90">
        <f t="shared" si="12"/>
        <v>4</v>
      </c>
      <c r="Y48" s="92">
        <f t="shared" si="13"/>
        <v>0.2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5</v>
      </c>
      <c r="H50" s="90">
        <f t="shared" si="8"/>
        <v>5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2</v>
      </c>
      <c r="P50" s="90">
        <f>N50-O50</f>
        <v>0</v>
      </c>
      <c r="Q50" s="92">
        <f>O50/N50</f>
        <v>1</v>
      </c>
      <c r="R50" s="90"/>
      <c r="S50" s="91"/>
      <c r="T50" s="90"/>
      <c r="U50" s="92"/>
      <c r="V50" s="90">
        <f t="shared" si="10"/>
        <v>12</v>
      </c>
      <c r="W50" s="90">
        <f t="shared" si="11"/>
        <v>7</v>
      </c>
      <c r="X50" s="90">
        <f t="shared" si="12"/>
        <v>5</v>
      </c>
      <c r="Y50" s="92">
        <f t="shared" si="13"/>
        <v>0.58333333333333337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4</v>
      </c>
      <c r="P51" s="90">
        <f>N51-O51</f>
        <v>1</v>
      </c>
      <c r="Q51" s="92">
        <f>O51/N51</f>
        <v>0.8</v>
      </c>
      <c r="R51" s="90"/>
      <c r="S51" s="91"/>
      <c r="T51" s="90"/>
      <c r="U51" s="92"/>
      <c r="V51" s="90">
        <f t="shared" si="10"/>
        <v>24</v>
      </c>
      <c r="W51" s="90">
        <f t="shared" si="11"/>
        <v>23</v>
      </c>
      <c r="X51" s="90">
        <f t="shared" si="12"/>
        <v>1</v>
      </c>
      <c r="Y51" s="92">
        <f t="shared" si="13"/>
        <v>0.95833333333333337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117</v>
      </c>
      <c r="H54" s="84">
        <f>SUM(H39:H53)</f>
        <v>48</v>
      </c>
      <c r="I54" s="85">
        <f t="shared" si="9"/>
        <v>0.70909090909090911</v>
      </c>
      <c r="J54" s="84">
        <f>SUM(J39:J53)</f>
        <v>22</v>
      </c>
      <c r="K54" s="84">
        <f>SUM(K39:K53)</f>
        <v>19</v>
      </c>
      <c r="L54" s="84">
        <f>SUM(L39:L53)</f>
        <v>3</v>
      </c>
      <c r="M54" s="85">
        <f>K54/J54</f>
        <v>0.86363636363636365</v>
      </c>
      <c r="N54" s="84">
        <f>SUM(N39:N53)</f>
        <v>20</v>
      </c>
      <c r="O54" s="84">
        <f>SUM(O39:O53)</f>
        <v>11</v>
      </c>
      <c r="P54" s="84">
        <f>N54-O54</f>
        <v>9</v>
      </c>
      <c r="Q54" s="85">
        <f>O54/N54</f>
        <v>0.55000000000000004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212</v>
      </c>
      <c r="W54" s="84">
        <f>SUM(W39:W53)</f>
        <v>148</v>
      </c>
      <c r="X54" s="84">
        <f>SUM(X39:X53)</f>
        <v>64</v>
      </c>
      <c r="Y54" s="85">
        <f t="shared" si="13"/>
        <v>0.69811320754716977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7</v>
      </c>
      <c r="X57" s="97">
        <f t="shared" si="15"/>
        <v>5</v>
      </c>
      <c r="Y57" s="99">
        <f>W58/V57</f>
        <v>0.58333333333333337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7</v>
      </c>
      <c r="H58" s="97">
        <f t="shared" si="14"/>
        <v>3</v>
      </c>
      <c r="I58" s="99">
        <f t="shared" si="9"/>
        <v>0.7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7</v>
      </c>
      <c r="X58" s="97">
        <f t="shared" si="15"/>
        <v>3</v>
      </c>
      <c r="Y58" s="99">
        <f t="shared" ref="Y58:Y86" si="18">W58/V58</f>
        <v>0.7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7</v>
      </c>
      <c r="H59" s="97">
        <f t="shared" si="14"/>
        <v>3</v>
      </c>
      <c r="I59" s="99">
        <f t="shared" si="9"/>
        <v>0.7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6"/>
        <v>12</v>
      </c>
      <c r="W59" s="97">
        <f t="shared" si="17"/>
        <v>8</v>
      </c>
      <c r="X59" s="97">
        <f t="shared" si="15"/>
        <v>4</v>
      </c>
      <c r="Y59" s="99">
        <f t="shared" si="18"/>
        <v>0.66666666666666663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00"/>
      <c r="T66" s="99"/>
      <c r="U66" s="99"/>
      <c r="V66" s="97">
        <f t="shared" si="16"/>
        <v>14</v>
      </c>
      <c r="W66" s="97">
        <f t="shared" si="17"/>
        <v>11</v>
      </c>
      <c r="X66" s="97">
        <f t="shared" si="15"/>
        <v>3</v>
      </c>
      <c r="Y66" s="99">
        <f t="shared" si="18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17</v>
      </c>
      <c r="H68" s="97">
        <f t="shared" si="14"/>
        <v>13</v>
      </c>
      <c r="I68" s="99">
        <f t="shared" si="19"/>
        <v>0.56666666666666665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18</v>
      </c>
      <c r="X68" s="97">
        <f t="shared" si="15"/>
        <v>14</v>
      </c>
      <c r="Y68" s="99">
        <f t="shared" si="18"/>
        <v>0.5625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4"/>
        <v>2</v>
      </c>
      <c r="I69" s="99">
        <f t="shared" si="19"/>
        <v>0.8666666666666667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13</v>
      </c>
      <c r="X69" s="97">
        <f t="shared" si="15"/>
        <v>4</v>
      </c>
      <c r="Y69" s="99">
        <f t="shared" si="18"/>
        <v>0.76470588235294112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130</v>
      </c>
      <c r="H70" s="84">
        <f>SUM(H55:H69)</f>
        <v>39</v>
      </c>
      <c r="I70" s="85">
        <f t="shared" si="19"/>
        <v>0.76923076923076927</v>
      </c>
      <c r="J70" s="84">
        <f>SUM(J55:J69)</f>
        <v>9</v>
      </c>
      <c r="K70" s="84">
        <f>SUM(K55:K69)</f>
        <v>4</v>
      </c>
      <c r="L70" s="84">
        <f>J70-K70</f>
        <v>5</v>
      </c>
      <c r="M70" s="85">
        <f>K70/J70</f>
        <v>0.44444444444444442</v>
      </c>
      <c r="N70" s="84">
        <f>SUM(N55:N69)</f>
        <v>20</v>
      </c>
      <c r="O70" s="84">
        <f>SUM(O55:O69)</f>
        <v>9</v>
      </c>
      <c r="P70" s="84">
        <f>SUM(P55:P69)</f>
        <v>11</v>
      </c>
      <c r="Q70" s="85">
        <f t="shared" si="20"/>
        <v>0.45</v>
      </c>
      <c r="R70" s="85"/>
      <c r="S70" s="85"/>
      <c r="T70" s="85"/>
      <c r="U70" s="85"/>
      <c r="V70" s="84">
        <f>SUM(V55:V69)</f>
        <v>198</v>
      </c>
      <c r="W70" s="84">
        <f>SUM(W55:W69)</f>
        <v>143</v>
      </c>
      <c r="X70" s="84">
        <f>SUM(X55:X69)</f>
        <v>55</v>
      </c>
      <c r="Y70" s="85">
        <f t="shared" si="18"/>
        <v>0.72222222222222221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12</v>
      </c>
      <c r="H72" s="104">
        <f t="shared" si="21"/>
        <v>2</v>
      </c>
      <c r="I72" s="106">
        <f t="shared" si="19"/>
        <v>0.8571428571428571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12</v>
      </c>
      <c r="X72" s="104">
        <f t="shared" si="24"/>
        <v>2</v>
      </c>
      <c r="Y72" s="106">
        <f t="shared" si="18"/>
        <v>0.8571428571428571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9</v>
      </c>
      <c r="H76" s="104">
        <f t="shared" si="21"/>
        <v>8</v>
      </c>
      <c r="I76" s="106">
        <f t="shared" si="19"/>
        <v>0.52941176470588236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11</v>
      </c>
      <c r="X76" s="104">
        <f t="shared" si="24"/>
        <v>11</v>
      </c>
      <c r="Y76" s="106">
        <f t="shared" si="18"/>
        <v>0.5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16</v>
      </c>
      <c r="H78" s="104">
        <f t="shared" si="21"/>
        <v>12</v>
      </c>
      <c r="I78" s="106">
        <f t="shared" si="19"/>
        <v>0.5714285714285714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20</v>
      </c>
      <c r="X78" s="104">
        <f t="shared" si="24"/>
        <v>19</v>
      </c>
      <c r="Y78" s="106">
        <f t="shared" si="18"/>
        <v>0.51282051282051277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8</v>
      </c>
      <c r="X83" s="104">
        <f t="shared" si="24"/>
        <v>3</v>
      </c>
      <c r="Y83" s="106">
        <f t="shared" si="18"/>
        <v>0.72727272727272729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3</v>
      </c>
      <c r="H84" s="104">
        <f t="shared" si="21"/>
        <v>5</v>
      </c>
      <c r="I84" s="106">
        <f t="shared" si="19"/>
        <v>0.375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3</v>
      </c>
      <c r="X84" s="104">
        <f t="shared" si="24"/>
        <v>7</v>
      </c>
      <c r="Y84" s="106">
        <f t="shared" si="18"/>
        <v>0.3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141</v>
      </c>
      <c r="H85" s="84">
        <f>SUM(H71:H84)</f>
        <v>63</v>
      </c>
      <c r="I85" s="85">
        <f t="shared" si="19"/>
        <v>0.69117647058823528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151</v>
      </c>
      <c r="X85" s="84">
        <f>SUM(X71:X84)</f>
        <v>93</v>
      </c>
      <c r="Y85" s="85">
        <f t="shared" si="18"/>
        <v>0.61885245901639341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791</v>
      </c>
      <c r="H86" s="84">
        <f>H38+H54+H70+H85</f>
        <v>246</v>
      </c>
      <c r="I86" s="85">
        <f t="shared" si="19"/>
        <v>0.76277724204435871</v>
      </c>
      <c r="J86" s="84">
        <f>J38+J54+J70+J85</f>
        <v>81</v>
      </c>
      <c r="K86" s="84">
        <f>K38+K54+K70+K85</f>
        <v>50</v>
      </c>
      <c r="L86" s="84">
        <f>L38+L54+L70+L85</f>
        <v>31</v>
      </c>
      <c r="M86" s="85">
        <f>K86/J86</f>
        <v>0.61728395061728392</v>
      </c>
      <c r="N86" s="84">
        <f>N38+N54+N70+N85</f>
        <v>172</v>
      </c>
      <c r="O86" s="84">
        <f>O38+O54+O70+O85</f>
        <v>59</v>
      </c>
      <c r="P86" s="84">
        <f>P38+P54+P70+P85</f>
        <v>113</v>
      </c>
      <c r="Q86" s="85">
        <f>O86/N86</f>
        <v>0.34302325581395349</v>
      </c>
      <c r="R86" s="110">
        <f>R38+R54</f>
        <v>9</v>
      </c>
      <c r="S86" s="110">
        <f>S38+S54</f>
        <v>3</v>
      </c>
      <c r="T86" s="110">
        <f>T38+T54</f>
        <v>6</v>
      </c>
      <c r="U86" s="85">
        <f>S86/R86</f>
        <v>0.33333333333333331</v>
      </c>
      <c r="V86" s="84">
        <f>V38+V54+V70+V85</f>
        <v>1299</v>
      </c>
      <c r="W86" s="84">
        <f>G86+K86+O86+S86</f>
        <v>903</v>
      </c>
      <c r="X86" s="84">
        <f>V86-W86</f>
        <v>396</v>
      </c>
      <c r="Y86" s="85">
        <f t="shared" si="18"/>
        <v>0.69515011547344108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 ht="10.5" customHeight="1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218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403</v>
      </c>
      <c r="H96" s="41">
        <f t="shared" si="25"/>
        <v>96</v>
      </c>
      <c r="I96" s="42">
        <f t="shared" si="25"/>
        <v>0.80761523046092187</v>
      </c>
      <c r="J96" s="41">
        <f t="shared" si="25"/>
        <v>39</v>
      </c>
      <c r="K96" s="41">
        <f t="shared" si="25"/>
        <v>26</v>
      </c>
      <c r="L96" s="41">
        <f t="shared" si="25"/>
        <v>13</v>
      </c>
      <c r="M96" s="42">
        <f t="shared" si="25"/>
        <v>0.66666666666666663</v>
      </c>
      <c r="N96" s="41">
        <f t="shared" si="25"/>
        <v>103</v>
      </c>
      <c r="O96" s="41">
        <f t="shared" si="25"/>
        <v>30</v>
      </c>
      <c r="P96" s="41">
        <f t="shared" si="25"/>
        <v>73</v>
      </c>
      <c r="Q96" s="42">
        <f t="shared" si="25"/>
        <v>0.29126213592233008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461</v>
      </c>
      <c r="X96" s="41">
        <f t="shared" si="25"/>
        <v>184</v>
      </c>
      <c r="Y96" s="42">
        <f t="shared" si="25"/>
        <v>0.71472868217054264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117</v>
      </c>
      <c r="H97" s="49">
        <f t="shared" si="26"/>
        <v>48</v>
      </c>
      <c r="I97" s="50">
        <f t="shared" si="26"/>
        <v>0.70909090909090911</v>
      </c>
      <c r="J97" s="49">
        <f t="shared" si="26"/>
        <v>22</v>
      </c>
      <c r="K97" s="49">
        <f t="shared" si="26"/>
        <v>19</v>
      </c>
      <c r="L97" s="49">
        <f t="shared" si="26"/>
        <v>3</v>
      </c>
      <c r="M97" s="50">
        <f t="shared" si="26"/>
        <v>0.86363636363636365</v>
      </c>
      <c r="N97" s="49">
        <f t="shared" si="26"/>
        <v>20</v>
      </c>
      <c r="O97" s="49">
        <f t="shared" si="26"/>
        <v>11</v>
      </c>
      <c r="P97" s="49">
        <f t="shared" si="26"/>
        <v>9</v>
      </c>
      <c r="Q97" s="50">
        <f t="shared" si="26"/>
        <v>0.55000000000000004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212</v>
      </c>
      <c r="W97" s="49">
        <f t="shared" si="26"/>
        <v>148</v>
      </c>
      <c r="X97" s="49">
        <f t="shared" si="26"/>
        <v>64</v>
      </c>
      <c r="Y97" s="50">
        <f t="shared" si="26"/>
        <v>0.69811320754716977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130</v>
      </c>
      <c r="H98" s="51">
        <f t="shared" si="27"/>
        <v>39</v>
      </c>
      <c r="I98" s="52">
        <f t="shared" si="27"/>
        <v>0.76923076923076927</v>
      </c>
      <c r="J98" s="51">
        <f t="shared" si="27"/>
        <v>9</v>
      </c>
      <c r="K98" s="51">
        <f t="shared" si="27"/>
        <v>4</v>
      </c>
      <c r="L98" s="51">
        <f t="shared" si="27"/>
        <v>5</v>
      </c>
      <c r="M98" s="52">
        <f t="shared" si="27"/>
        <v>0.44444444444444442</v>
      </c>
      <c r="N98" s="51">
        <f t="shared" si="27"/>
        <v>20</v>
      </c>
      <c r="O98" s="51">
        <f t="shared" si="27"/>
        <v>9</v>
      </c>
      <c r="P98" s="51">
        <f t="shared" si="27"/>
        <v>11</v>
      </c>
      <c r="Q98" s="52">
        <f t="shared" si="27"/>
        <v>0.45</v>
      </c>
      <c r="R98" s="52"/>
      <c r="S98" s="52"/>
      <c r="T98" s="52"/>
      <c r="U98" s="52"/>
      <c r="V98" s="51">
        <f>V70</f>
        <v>198</v>
      </c>
      <c r="W98" s="51">
        <f>W70</f>
        <v>143</v>
      </c>
      <c r="X98" s="51">
        <f>X70</f>
        <v>55</v>
      </c>
      <c r="Y98" s="52">
        <f>Y70</f>
        <v>0.72222222222222221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141</v>
      </c>
      <c r="H99" s="53">
        <f t="shared" si="28"/>
        <v>63</v>
      </c>
      <c r="I99" s="54">
        <f t="shared" si="28"/>
        <v>0.69117647058823528</v>
      </c>
      <c r="J99" s="53">
        <f t="shared" si="28"/>
        <v>11</v>
      </c>
      <c r="K99" s="53">
        <f t="shared" si="28"/>
        <v>1</v>
      </c>
      <c r="L99" s="53">
        <f t="shared" si="28"/>
        <v>10</v>
      </c>
      <c r="M99" s="54">
        <f t="shared" si="28"/>
        <v>9.0909090909090912E-2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151</v>
      </c>
      <c r="X99" s="53">
        <f>X85</f>
        <v>93</v>
      </c>
      <c r="Y99" s="54">
        <f>Y85</f>
        <v>0.61885245901639341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791</v>
      </c>
      <c r="H100" s="60">
        <f t="shared" si="29"/>
        <v>246</v>
      </c>
      <c r="I100" s="61">
        <f t="shared" si="29"/>
        <v>0.76277724204435871</v>
      </c>
      <c r="J100" s="60">
        <f t="shared" si="29"/>
        <v>81</v>
      </c>
      <c r="K100" s="60">
        <f t="shared" si="29"/>
        <v>50</v>
      </c>
      <c r="L100" s="60">
        <f t="shared" si="29"/>
        <v>31</v>
      </c>
      <c r="M100" s="61">
        <f t="shared" si="29"/>
        <v>0.61728395061728392</v>
      </c>
      <c r="N100" s="60">
        <f t="shared" si="29"/>
        <v>172</v>
      </c>
      <c r="O100" s="60">
        <f t="shared" si="29"/>
        <v>59</v>
      </c>
      <c r="P100" s="60">
        <f t="shared" si="29"/>
        <v>113</v>
      </c>
      <c r="Q100" s="61">
        <f t="shared" si="29"/>
        <v>0.34302325581395349</v>
      </c>
      <c r="R100" s="62">
        <f t="shared" ref="R100:X100" si="30">R86</f>
        <v>9</v>
      </c>
      <c r="S100" s="62">
        <f t="shared" si="30"/>
        <v>3</v>
      </c>
      <c r="T100" s="62">
        <f t="shared" si="30"/>
        <v>6</v>
      </c>
      <c r="U100" s="61">
        <f t="shared" si="30"/>
        <v>0.33333333333333331</v>
      </c>
      <c r="V100" s="60">
        <f t="shared" si="30"/>
        <v>1299</v>
      </c>
      <c r="W100" s="60">
        <f t="shared" si="30"/>
        <v>903</v>
      </c>
      <c r="X100" s="60">
        <f t="shared" si="30"/>
        <v>396</v>
      </c>
      <c r="Y100" s="61">
        <f>W100/V100</f>
        <v>0.69515011547344108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219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841</v>
      </c>
      <c r="M113" s="169"/>
      <c r="N113" s="169"/>
      <c r="O113" s="169">
        <f>I113-L113</f>
        <v>277</v>
      </c>
      <c r="P113" s="169"/>
      <c r="Q113" s="169"/>
      <c r="R113" s="170">
        <f>L113/I113</f>
        <v>0.75223613595706618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62</v>
      </c>
      <c r="M114" s="169"/>
      <c r="N114" s="169"/>
      <c r="O114" s="169">
        <f>I114-L114</f>
        <v>119</v>
      </c>
      <c r="P114" s="169"/>
      <c r="Q114" s="169"/>
      <c r="R114" s="170">
        <f>L114/I114</f>
        <v>0.34254143646408841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903</v>
      </c>
      <c r="M115" s="169"/>
      <c r="N115" s="169"/>
      <c r="O115" s="169">
        <f>SUM(O113:O114)</f>
        <v>396</v>
      </c>
      <c r="P115" s="169"/>
      <c r="Q115" s="169"/>
      <c r="R115" s="170">
        <f>L115/I115</f>
        <v>0.69515011547344108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1820</v>
      </c>
      <c r="G121" s="118">
        <v>743</v>
      </c>
      <c r="H121" s="118">
        <v>1077</v>
      </c>
      <c r="I121" s="119">
        <f>G121/F121</f>
        <v>0.40824175824175823</v>
      </c>
      <c r="J121" s="118">
        <v>441</v>
      </c>
      <c r="K121" s="118">
        <v>93</v>
      </c>
      <c r="L121" s="118">
        <v>348</v>
      </c>
      <c r="M121" s="119">
        <f>K121/J121</f>
        <v>0.21088435374149661</v>
      </c>
    </row>
    <row r="122" spans="5:20">
      <c r="E122" s="115" t="s">
        <v>26</v>
      </c>
      <c r="F122" s="118">
        <v>1000</v>
      </c>
      <c r="G122" s="118">
        <v>423</v>
      </c>
      <c r="H122" s="118">
        <v>577</v>
      </c>
      <c r="I122" s="119">
        <f>G122/F122</f>
        <v>0.42299999999999999</v>
      </c>
      <c r="J122" s="118">
        <v>398</v>
      </c>
      <c r="K122" s="118">
        <v>58</v>
      </c>
      <c r="L122" s="118">
        <v>340</v>
      </c>
      <c r="M122" s="119">
        <f>K122/J122</f>
        <v>0.14572864321608039</v>
      </c>
    </row>
    <row r="123" spans="5:20">
      <c r="E123" s="115" t="s">
        <v>27</v>
      </c>
      <c r="F123" s="118">
        <v>953</v>
      </c>
      <c r="G123" s="118">
        <v>416</v>
      </c>
      <c r="H123" s="118">
        <v>537</v>
      </c>
      <c r="I123" s="119">
        <f>G123/F123</f>
        <v>0.43651626442812175</v>
      </c>
      <c r="J123" s="118">
        <v>348</v>
      </c>
      <c r="K123" s="118">
        <v>71</v>
      </c>
      <c r="L123" s="118">
        <v>277</v>
      </c>
      <c r="M123" s="119">
        <f>K123/J123</f>
        <v>0.20402298850574713</v>
      </c>
    </row>
    <row r="124" spans="5:20">
      <c r="E124" s="115" t="s">
        <v>28</v>
      </c>
      <c r="F124" s="118">
        <v>1646</v>
      </c>
      <c r="G124" s="118">
        <v>625</v>
      </c>
      <c r="H124" s="118">
        <v>1021</v>
      </c>
      <c r="I124" s="119">
        <f>G124/F124</f>
        <v>0.37970838396111783</v>
      </c>
      <c r="J124" s="118">
        <v>477</v>
      </c>
      <c r="K124" s="118">
        <v>62</v>
      </c>
      <c r="L124" s="118">
        <v>415</v>
      </c>
      <c r="M124" s="119">
        <f>K124/J124</f>
        <v>0.12997903563941299</v>
      </c>
    </row>
    <row r="125" spans="5:20">
      <c r="E125" s="115" t="s">
        <v>29</v>
      </c>
      <c r="F125" s="115">
        <f>F121+F122+F123+F124</f>
        <v>5419</v>
      </c>
      <c r="G125" s="115">
        <f>G121+G122+G123+G124</f>
        <v>2207</v>
      </c>
      <c r="H125" s="115">
        <f>H121+H122+H123+H124</f>
        <v>3212</v>
      </c>
      <c r="I125" s="120">
        <f>G125/F125</f>
        <v>0.40727071415390292</v>
      </c>
      <c r="J125" s="115">
        <f>J121+J122+J123+J124</f>
        <v>1664</v>
      </c>
      <c r="K125" s="115">
        <f>K121+K122+K123+K124</f>
        <v>284</v>
      </c>
      <c r="L125" s="115">
        <f>L121+L122+L123+L124</f>
        <v>1380</v>
      </c>
      <c r="M125" s="120">
        <f>K125/J125</f>
        <v>0.17067307692307693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A16" zoomScaleNormal="100" workbookViewId="0">
      <selection activeCell="A53" sqref="A53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7" width="7" customWidth="1"/>
    <col min="8" max="8" width="8.42578125" customWidth="1"/>
    <col min="9" max="9" width="13.42578125" customWidth="1"/>
    <col min="10" max="10" width="7.42578125" customWidth="1"/>
    <col min="11" max="11" width="7.28515625" customWidth="1"/>
    <col min="12" max="12" width="7.140625" customWidth="1"/>
    <col min="13" max="13" width="10.425781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55</v>
      </c>
      <c r="H9" s="80">
        <f>F9-G9</f>
        <v>2</v>
      </c>
      <c r="I9" s="82">
        <f>G9/F9</f>
        <v>0.96491228070175439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66</v>
      </c>
      <c r="X9" s="80">
        <f t="shared" si="2"/>
        <v>2</v>
      </c>
      <c r="Y9" s="82">
        <f t="shared" si="3"/>
        <v>0.97058823529411764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8</v>
      </c>
      <c r="H10" s="80">
        <f>F10-G10</f>
        <v>12</v>
      </c>
      <c r="I10" s="82">
        <f>G10/F10</f>
        <v>0.4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8</v>
      </c>
      <c r="X10" s="80">
        <f t="shared" si="2"/>
        <v>14</v>
      </c>
      <c r="Y10" s="82">
        <f t="shared" si="3"/>
        <v>0.36363636363636365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8</v>
      </c>
      <c r="P11" s="80">
        <f>N11-O11</f>
        <v>2</v>
      </c>
      <c r="Q11" s="82">
        <f>O11/N11</f>
        <v>0.8</v>
      </c>
      <c r="R11" s="80"/>
      <c r="S11" s="81"/>
      <c r="T11" s="80"/>
      <c r="U11" s="82"/>
      <c r="V11" s="80">
        <f t="shared" si="0"/>
        <v>10</v>
      </c>
      <c r="W11" s="80">
        <f t="shared" si="1"/>
        <v>8</v>
      </c>
      <c r="X11" s="80">
        <f t="shared" si="2"/>
        <v>2</v>
      </c>
      <c r="Y11" s="82">
        <f t="shared" si="3"/>
        <v>0.8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45</v>
      </c>
      <c r="H12" s="80">
        <f t="shared" ref="H12:H18" si="4">F12-G12</f>
        <v>0</v>
      </c>
      <c r="I12" s="82">
        <f t="shared" ref="I12:I18" si="5">G12/F12</f>
        <v>1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45</v>
      </c>
      <c r="X12" s="80">
        <f t="shared" si="2"/>
        <v>0</v>
      </c>
      <c r="Y12" s="82">
        <f t="shared" si="3"/>
        <v>1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38</v>
      </c>
      <c r="H13" s="80">
        <f t="shared" si="4"/>
        <v>10</v>
      </c>
      <c r="I13" s="82">
        <f t="shared" si="5"/>
        <v>0.79166666666666663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40</v>
      </c>
      <c r="X13" s="80">
        <f t="shared" si="2"/>
        <v>33</v>
      </c>
      <c r="Y13" s="82">
        <f t="shared" si="3"/>
        <v>0.54794520547945202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19</v>
      </c>
      <c r="H15" s="80">
        <f t="shared" si="4"/>
        <v>1</v>
      </c>
      <c r="I15" s="82">
        <f t="shared" si="5"/>
        <v>0.95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19</v>
      </c>
      <c r="X15" s="80">
        <f t="shared" si="2"/>
        <v>1</v>
      </c>
      <c r="Y15" s="82">
        <f t="shared" si="3"/>
        <v>0.95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14</v>
      </c>
      <c r="H17" s="80">
        <f t="shared" si="4"/>
        <v>14</v>
      </c>
      <c r="I17" s="82">
        <f t="shared" si="5"/>
        <v>0.5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14</v>
      </c>
      <c r="X17" s="80">
        <f t="shared" si="2"/>
        <v>14</v>
      </c>
      <c r="Y17" s="82">
        <f t="shared" si="3"/>
        <v>0.5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9</v>
      </c>
      <c r="P19" s="80">
        <f>N19-O19</f>
        <v>25</v>
      </c>
      <c r="Q19" s="82">
        <f>O19/N19</f>
        <v>0.26470588235294118</v>
      </c>
      <c r="R19" s="80"/>
      <c r="S19" s="81"/>
      <c r="T19" s="80"/>
      <c r="U19" s="82"/>
      <c r="V19" s="80">
        <f t="shared" si="0"/>
        <v>34</v>
      </c>
      <c r="W19" s="80">
        <f t="shared" si="1"/>
        <v>9</v>
      </c>
      <c r="X19" s="80">
        <f t="shared" si="2"/>
        <v>25</v>
      </c>
      <c r="Y19" s="82">
        <f t="shared" si="3"/>
        <v>0.26470588235294118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9</v>
      </c>
      <c r="H21" s="80">
        <f t="shared" si="6"/>
        <v>5</v>
      </c>
      <c r="I21" s="82">
        <f t="shared" si="7"/>
        <v>0.6428571428571429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9</v>
      </c>
      <c r="X21" s="80">
        <f t="shared" si="2"/>
        <v>5</v>
      </c>
      <c r="Y21" s="82">
        <f t="shared" si="3"/>
        <v>0.6428571428571429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>
        <v>2</v>
      </c>
      <c r="P23" s="80">
        <f>N23-O23</f>
        <v>2</v>
      </c>
      <c r="Q23" s="82">
        <f>O23/N23</f>
        <v>0.5</v>
      </c>
      <c r="R23" s="80"/>
      <c r="S23" s="81"/>
      <c r="T23" s="80"/>
      <c r="U23" s="82"/>
      <c r="V23" s="80">
        <f t="shared" si="0"/>
        <v>14</v>
      </c>
      <c r="W23" s="80">
        <f t="shared" si="1"/>
        <v>11</v>
      </c>
      <c r="X23" s="80">
        <f t="shared" si="2"/>
        <v>3</v>
      </c>
      <c r="Y23" s="82">
        <f t="shared" si="3"/>
        <v>0.7857142857142857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24</v>
      </c>
      <c r="H24" s="80">
        <f t="shared" si="6"/>
        <v>16</v>
      </c>
      <c r="I24" s="82">
        <f t="shared" si="7"/>
        <v>0.6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24</v>
      </c>
      <c r="X24" s="80">
        <f t="shared" si="2"/>
        <v>24</v>
      </c>
      <c r="Y24" s="82">
        <f t="shared" si="3"/>
        <v>0.5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6</v>
      </c>
      <c r="H26" s="80">
        <f t="shared" si="6"/>
        <v>3</v>
      </c>
      <c r="I26" s="82">
        <f t="shared" si="7"/>
        <v>0.66666666666666663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7</v>
      </c>
      <c r="X26" s="80">
        <f t="shared" si="2"/>
        <v>5</v>
      </c>
      <c r="Y26" s="82">
        <f t="shared" si="3"/>
        <v>0.58333333333333337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4</v>
      </c>
      <c r="H27" s="80">
        <f t="shared" si="6"/>
        <v>5</v>
      </c>
      <c r="I27" s="82">
        <f t="shared" si="7"/>
        <v>0.44444444444444442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4</v>
      </c>
      <c r="X27" s="80">
        <f t="shared" si="2"/>
        <v>5</v>
      </c>
      <c r="Y27" s="82">
        <f t="shared" si="3"/>
        <v>0.44444444444444442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5</v>
      </c>
      <c r="L31" s="80">
        <f>J31-K31</f>
        <v>3</v>
      </c>
      <c r="M31" s="82">
        <f>K31/J31</f>
        <v>0.625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13</v>
      </c>
      <c r="X33" s="80">
        <f t="shared" si="2"/>
        <v>7</v>
      </c>
      <c r="Y33" s="82">
        <f t="shared" si="3"/>
        <v>0.65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4</v>
      </c>
      <c r="H34" s="80">
        <f t="shared" si="8"/>
        <v>5</v>
      </c>
      <c r="I34" s="82">
        <f t="shared" si="9"/>
        <v>0.44444444444444442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4</v>
      </c>
      <c r="X34" s="80">
        <f t="shared" si="2"/>
        <v>9</v>
      </c>
      <c r="Y34" s="82">
        <f t="shared" si="3"/>
        <v>0.30769230769230771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4</v>
      </c>
      <c r="H35" s="80">
        <f t="shared" si="8"/>
        <v>2</v>
      </c>
      <c r="I35" s="82">
        <f t="shared" si="9"/>
        <v>0.66666666666666663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4</v>
      </c>
      <c r="X35" s="80">
        <f t="shared" si="2"/>
        <v>2</v>
      </c>
      <c r="Y35" s="82">
        <f t="shared" si="3"/>
        <v>0.66666666666666663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410</v>
      </c>
      <c r="H38" s="84">
        <f t="shared" si="8"/>
        <v>89</v>
      </c>
      <c r="I38" s="85">
        <f t="shared" si="9"/>
        <v>0.82164328657314634</v>
      </c>
      <c r="J38" s="84">
        <f>SUM(J8:J37)</f>
        <v>39</v>
      </c>
      <c r="K38" s="84">
        <f>SUM(K8:K37)</f>
        <v>25</v>
      </c>
      <c r="L38" s="84">
        <f>J38-K38</f>
        <v>14</v>
      </c>
      <c r="M38" s="85">
        <f>K38/J38</f>
        <v>0.64102564102564108</v>
      </c>
      <c r="N38" s="84">
        <f>SUM(N8:N37)</f>
        <v>103</v>
      </c>
      <c r="O38" s="84">
        <f>SUM(O8:O37)</f>
        <v>33</v>
      </c>
      <c r="P38" s="84">
        <f>SUM(P8:P37)</f>
        <v>70</v>
      </c>
      <c r="Q38" s="85">
        <f>O38/N38</f>
        <v>0.32038834951456313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471</v>
      </c>
      <c r="X38" s="84">
        <f>SUM(X8:X37)</f>
        <v>174</v>
      </c>
      <c r="Y38" s="85">
        <f t="shared" si="3"/>
        <v>0.73023255813953492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4</v>
      </c>
      <c r="H41" s="90">
        <f t="shared" si="8"/>
        <v>9</v>
      </c>
      <c r="I41" s="92">
        <f t="shared" si="9"/>
        <v>0.30769230769230771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4</v>
      </c>
      <c r="X41" s="90">
        <f t="shared" si="12"/>
        <v>9</v>
      </c>
      <c r="Y41" s="92">
        <f t="shared" si="13"/>
        <v>0.30769230769230771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22</v>
      </c>
      <c r="H47" s="90">
        <f t="shared" si="8"/>
        <v>8</v>
      </c>
      <c r="I47" s="92">
        <f t="shared" si="9"/>
        <v>0.73333333333333328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22</v>
      </c>
      <c r="X47" s="90">
        <f t="shared" si="12"/>
        <v>8</v>
      </c>
      <c r="Y47" s="92">
        <f t="shared" si="13"/>
        <v>0.73333333333333328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1</v>
      </c>
      <c r="H48" s="90">
        <f t="shared" si="8"/>
        <v>4</v>
      </c>
      <c r="I48" s="92">
        <f t="shared" si="9"/>
        <v>0.2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1</v>
      </c>
      <c r="X48" s="90">
        <f t="shared" si="12"/>
        <v>4</v>
      </c>
      <c r="Y48" s="92">
        <f t="shared" si="13"/>
        <v>0.2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8</v>
      </c>
      <c r="H49" s="90">
        <f t="shared" si="8"/>
        <v>1</v>
      </c>
      <c r="I49" s="92">
        <f t="shared" si="9"/>
        <v>0.88888888888888884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4</v>
      </c>
      <c r="H50" s="90">
        <f t="shared" si="8"/>
        <v>6</v>
      </c>
      <c r="I50" s="92">
        <f t="shared" si="9"/>
        <v>0.4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4</v>
      </c>
      <c r="X50" s="90">
        <f t="shared" si="12"/>
        <v>8</v>
      </c>
      <c r="Y50" s="92">
        <f t="shared" si="13"/>
        <v>0.33333333333333331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117</v>
      </c>
      <c r="H54" s="84">
        <f>SUM(H39:H53)</f>
        <v>48</v>
      </c>
      <c r="I54" s="85">
        <f t="shared" si="9"/>
        <v>0.70909090909090911</v>
      </c>
      <c r="J54" s="84">
        <f>SUM(J39:J53)</f>
        <v>22</v>
      </c>
      <c r="K54" s="84">
        <f>SUM(K39:K53)</f>
        <v>19</v>
      </c>
      <c r="L54" s="84">
        <f>SUM(L39:L53)</f>
        <v>3</v>
      </c>
      <c r="M54" s="85">
        <f>K54/J54</f>
        <v>0.86363636363636365</v>
      </c>
      <c r="N54" s="84">
        <f>SUM(N39:N53)</f>
        <v>20</v>
      </c>
      <c r="O54" s="84">
        <f>SUM(O39:O53)</f>
        <v>7</v>
      </c>
      <c r="P54" s="84">
        <f>N54-O54</f>
        <v>13</v>
      </c>
      <c r="Q54" s="85">
        <f>O54/N54</f>
        <v>0.35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212</v>
      </c>
      <c r="W54" s="84">
        <f>SUM(W39:W53)</f>
        <v>144</v>
      </c>
      <c r="X54" s="84">
        <f>SUM(X39:X53)</f>
        <v>68</v>
      </c>
      <c r="Y54" s="85">
        <f t="shared" si="13"/>
        <v>0.67924528301886788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23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23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4</v>
      </c>
      <c r="H57" s="97">
        <f t="shared" si="14"/>
        <v>6</v>
      </c>
      <c r="I57" s="99">
        <f t="shared" si="9"/>
        <v>0.4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23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0.66666666666666663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23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23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23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23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1</v>
      </c>
      <c r="L62" s="97">
        <f>J62-K62</f>
        <v>2</v>
      </c>
      <c r="M62" s="99">
        <f>K62/J62</f>
        <v>0.33333333333333331</v>
      </c>
      <c r="N62" s="97"/>
      <c r="O62" s="98"/>
      <c r="P62" s="97"/>
      <c r="Q62" s="99"/>
      <c r="R62" s="99"/>
      <c r="S62" s="123"/>
      <c r="T62" s="99"/>
      <c r="U62" s="99"/>
      <c r="V62" s="97">
        <f t="shared" si="16"/>
        <v>11</v>
      </c>
      <c r="W62" s="97">
        <f t="shared" si="17"/>
        <v>9</v>
      </c>
      <c r="X62" s="97">
        <f t="shared" si="15"/>
        <v>2</v>
      </c>
      <c r="Y62" s="99">
        <f t="shared" si="18"/>
        <v>0.81818181818181823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23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4"/>
        <v>1</v>
      </c>
      <c r="I64" s="99">
        <f t="shared" si="19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23"/>
      <c r="T64" s="99"/>
      <c r="U64" s="99"/>
      <c r="V64" s="97">
        <f t="shared" si="16"/>
        <v>6</v>
      </c>
      <c r="W64" s="97">
        <f t="shared" si="17"/>
        <v>5</v>
      </c>
      <c r="X64" s="97">
        <f t="shared" si="15"/>
        <v>1</v>
      </c>
      <c r="Y64" s="99">
        <f t="shared" si="18"/>
        <v>0.83333333333333337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23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23"/>
      <c r="T66" s="99"/>
      <c r="U66" s="99"/>
      <c r="V66" s="97">
        <f t="shared" si="16"/>
        <v>14</v>
      </c>
      <c r="W66" s="97">
        <f t="shared" si="17"/>
        <v>11</v>
      </c>
      <c r="X66" s="97">
        <f t="shared" si="15"/>
        <v>3</v>
      </c>
      <c r="Y66" s="99">
        <f t="shared" si="18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23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17</v>
      </c>
      <c r="H68" s="97">
        <f t="shared" si="14"/>
        <v>13</v>
      </c>
      <c r="I68" s="99">
        <f t="shared" si="19"/>
        <v>0.56666666666666665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23"/>
      <c r="T68" s="99"/>
      <c r="U68" s="99"/>
      <c r="V68" s="97">
        <f t="shared" si="16"/>
        <v>32</v>
      </c>
      <c r="W68" s="97">
        <f t="shared" si="17"/>
        <v>18</v>
      </c>
      <c r="X68" s="97">
        <f t="shared" si="15"/>
        <v>14</v>
      </c>
      <c r="Y68" s="99">
        <f t="shared" si="18"/>
        <v>0.5625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23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133</v>
      </c>
      <c r="H70" s="84">
        <f>SUM(H55:H69)</f>
        <v>36</v>
      </c>
      <c r="I70" s="85">
        <f t="shared" si="19"/>
        <v>0.78698224852071008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10</v>
      </c>
      <c r="P70" s="84">
        <f>SUM(P55:P69)</f>
        <v>10</v>
      </c>
      <c r="Q70" s="85">
        <f t="shared" si="20"/>
        <v>0.5</v>
      </c>
      <c r="R70" s="85"/>
      <c r="S70" s="124"/>
      <c r="T70" s="85"/>
      <c r="U70" s="85"/>
      <c r="V70" s="84">
        <f>SUM(V55:V69)</f>
        <v>198</v>
      </c>
      <c r="W70" s="84">
        <f>SUM(W55:W69)</f>
        <v>148</v>
      </c>
      <c r="X70" s="84">
        <f>SUM(X55:X69)</f>
        <v>50</v>
      </c>
      <c r="Y70" s="85">
        <f t="shared" si="18"/>
        <v>0.74747474747474751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25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13</v>
      </c>
      <c r="H72" s="104">
        <f t="shared" si="21"/>
        <v>1</v>
      </c>
      <c r="I72" s="106">
        <f t="shared" si="19"/>
        <v>0.9285714285714286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25"/>
      <c r="T72" s="106"/>
      <c r="U72" s="106"/>
      <c r="V72" s="104">
        <f t="shared" si="22"/>
        <v>14</v>
      </c>
      <c r="W72" s="104">
        <f t="shared" si="23"/>
        <v>13</v>
      </c>
      <c r="X72" s="104">
        <f t="shared" si="24"/>
        <v>1</v>
      </c>
      <c r="Y72" s="106">
        <f t="shared" si="18"/>
        <v>0.9285714285714286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25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47</v>
      </c>
      <c r="H74" s="104">
        <f t="shared" si="21"/>
        <v>14</v>
      </c>
      <c r="I74" s="106">
        <f t="shared" si="19"/>
        <v>0.77049180327868849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25"/>
      <c r="T74" s="106"/>
      <c r="U74" s="106"/>
      <c r="V74" s="104">
        <f t="shared" si="22"/>
        <v>61</v>
      </c>
      <c r="W74" s="104">
        <f t="shared" si="23"/>
        <v>47</v>
      </c>
      <c r="X74" s="104">
        <f t="shared" si="24"/>
        <v>14</v>
      </c>
      <c r="Y74" s="106">
        <f t="shared" si="18"/>
        <v>0.77049180327868849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13</v>
      </c>
      <c r="H75" s="104">
        <f t="shared" si="21"/>
        <v>2</v>
      </c>
      <c r="I75" s="106">
        <f t="shared" si="19"/>
        <v>0.8666666666666667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25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9</v>
      </c>
      <c r="H76" s="104">
        <f t="shared" si="21"/>
        <v>8</v>
      </c>
      <c r="I76" s="106">
        <f t="shared" si="19"/>
        <v>0.52941176470588236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25"/>
      <c r="T76" s="106"/>
      <c r="U76" s="106"/>
      <c r="V76" s="104">
        <f t="shared" si="22"/>
        <v>22</v>
      </c>
      <c r="W76" s="104">
        <f t="shared" si="23"/>
        <v>11</v>
      </c>
      <c r="X76" s="104">
        <f t="shared" si="24"/>
        <v>11</v>
      </c>
      <c r="Y76" s="106">
        <f t="shared" si="18"/>
        <v>0.5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25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16</v>
      </c>
      <c r="H78" s="104">
        <f t="shared" si="21"/>
        <v>12</v>
      </c>
      <c r="I78" s="106">
        <f t="shared" si="19"/>
        <v>0.5714285714285714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3</v>
      </c>
      <c r="P78" s="104">
        <f>N78-O78</f>
        <v>4</v>
      </c>
      <c r="Q78" s="106">
        <f>O78/N78</f>
        <v>0.42857142857142855</v>
      </c>
      <c r="R78" s="106"/>
      <c r="S78" s="125"/>
      <c r="T78" s="106"/>
      <c r="U78" s="106"/>
      <c r="V78" s="104">
        <f t="shared" si="22"/>
        <v>39</v>
      </c>
      <c r="W78" s="104">
        <f t="shared" si="23"/>
        <v>19</v>
      </c>
      <c r="X78" s="104">
        <f t="shared" si="24"/>
        <v>20</v>
      </c>
      <c r="Y78" s="106">
        <f t="shared" si="18"/>
        <v>0.48717948717948717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5</v>
      </c>
      <c r="H79" s="104">
        <f t="shared" si="21"/>
        <v>5</v>
      </c>
      <c r="I79" s="106">
        <f t="shared" si="19"/>
        <v>0.5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25"/>
      <c r="T79" s="106"/>
      <c r="U79" s="106"/>
      <c r="V79" s="104">
        <f t="shared" si="22"/>
        <v>10</v>
      </c>
      <c r="W79" s="104">
        <f t="shared" si="23"/>
        <v>5</v>
      </c>
      <c r="X79" s="104">
        <f t="shared" si="24"/>
        <v>5</v>
      </c>
      <c r="Y79" s="106">
        <f t="shared" si="18"/>
        <v>0.5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25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25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25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25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3</v>
      </c>
      <c r="H84" s="104">
        <f t="shared" si="21"/>
        <v>5</v>
      </c>
      <c r="I84" s="106">
        <f t="shared" si="19"/>
        <v>0.375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25"/>
      <c r="T84" s="106"/>
      <c r="U84" s="106"/>
      <c r="V84" s="104">
        <f t="shared" si="22"/>
        <v>10</v>
      </c>
      <c r="W84" s="104">
        <f t="shared" si="23"/>
        <v>3</v>
      </c>
      <c r="X84" s="104">
        <f t="shared" si="24"/>
        <v>7</v>
      </c>
      <c r="Y84" s="106">
        <f t="shared" si="18"/>
        <v>0.3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139</v>
      </c>
      <c r="H85" s="84">
        <f>SUM(H71:H84)</f>
        <v>65</v>
      </c>
      <c r="I85" s="85">
        <f t="shared" si="19"/>
        <v>0.68137254901960786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8</v>
      </c>
      <c r="P85" s="84">
        <f>SUM(P71:P84)</f>
        <v>21</v>
      </c>
      <c r="Q85" s="85">
        <f>O85/N85</f>
        <v>0.27586206896551724</v>
      </c>
      <c r="R85" s="85"/>
      <c r="S85" s="85"/>
      <c r="T85" s="85"/>
      <c r="U85" s="85"/>
      <c r="V85" s="84">
        <f>SUM(V71:V84)</f>
        <v>244</v>
      </c>
      <c r="W85" s="84">
        <f>SUM(W71:W84)</f>
        <v>148</v>
      </c>
      <c r="X85" s="84">
        <f>SUM(X71:X84)</f>
        <v>96</v>
      </c>
      <c r="Y85" s="85">
        <f t="shared" si="18"/>
        <v>0.60655737704918034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799</v>
      </c>
      <c r="H86" s="84">
        <f>H38+H54+H70+H85</f>
        <v>238</v>
      </c>
      <c r="I86" s="85">
        <f t="shared" si="19"/>
        <v>0.77049180327868849</v>
      </c>
      <c r="J86" s="84">
        <f>J38+J54+J70+J85</f>
        <v>81</v>
      </c>
      <c r="K86" s="84">
        <f>K38+K54+K70+K85</f>
        <v>50</v>
      </c>
      <c r="L86" s="84">
        <f>L38+L54+L70+L85</f>
        <v>31</v>
      </c>
      <c r="M86" s="85">
        <f>K86/J86</f>
        <v>0.61728395061728392</v>
      </c>
      <c r="N86" s="84">
        <f>N38+N54+N70+N85</f>
        <v>172</v>
      </c>
      <c r="O86" s="84">
        <f>O38+O54+O70+O85</f>
        <v>58</v>
      </c>
      <c r="P86" s="84">
        <f>P38+P54+P70+P85</f>
        <v>114</v>
      </c>
      <c r="Q86" s="85">
        <f>O86/N86</f>
        <v>0.33720930232558138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911</v>
      </c>
      <c r="X86" s="84">
        <f>V86-W86</f>
        <v>388</v>
      </c>
      <c r="Y86" s="85">
        <f t="shared" si="18"/>
        <v>0.70130869899923021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220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410</v>
      </c>
      <c r="H96" s="41">
        <f t="shared" si="25"/>
        <v>89</v>
      </c>
      <c r="I96" s="42">
        <f t="shared" si="25"/>
        <v>0.82164328657314634</v>
      </c>
      <c r="J96" s="41">
        <f t="shared" si="25"/>
        <v>39</v>
      </c>
      <c r="K96" s="41">
        <f t="shared" si="25"/>
        <v>25</v>
      </c>
      <c r="L96" s="41">
        <f t="shared" si="25"/>
        <v>14</v>
      </c>
      <c r="M96" s="42">
        <f t="shared" si="25"/>
        <v>0.64102564102564108</v>
      </c>
      <c r="N96" s="41">
        <f t="shared" si="25"/>
        <v>103</v>
      </c>
      <c r="O96" s="41">
        <f t="shared" si="25"/>
        <v>33</v>
      </c>
      <c r="P96" s="41">
        <f t="shared" si="25"/>
        <v>70</v>
      </c>
      <c r="Q96" s="42">
        <f t="shared" si="25"/>
        <v>0.32038834951456313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471</v>
      </c>
      <c r="X96" s="41">
        <f t="shared" si="25"/>
        <v>174</v>
      </c>
      <c r="Y96" s="42">
        <f t="shared" si="25"/>
        <v>0.73023255813953492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117</v>
      </c>
      <c r="H97" s="49">
        <f t="shared" si="26"/>
        <v>48</v>
      </c>
      <c r="I97" s="50">
        <f t="shared" si="26"/>
        <v>0.70909090909090911</v>
      </c>
      <c r="J97" s="49">
        <f t="shared" si="26"/>
        <v>22</v>
      </c>
      <c r="K97" s="49">
        <f t="shared" si="26"/>
        <v>19</v>
      </c>
      <c r="L97" s="49">
        <f t="shared" si="26"/>
        <v>3</v>
      </c>
      <c r="M97" s="50">
        <f t="shared" si="26"/>
        <v>0.86363636363636365</v>
      </c>
      <c r="N97" s="49">
        <f t="shared" si="26"/>
        <v>20</v>
      </c>
      <c r="O97" s="49">
        <f t="shared" si="26"/>
        <v>7</v>
      </c>
      <c r="P97" s="49">
        <f t="shared" si="26"/>
        <v>13</v>
      </c>
      <c r="Q97" s="50">
        <f t="shared" si="26"/>
        <v>0.35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212</v>
      </c>
      <c r="W97" s="49">
        <f t="shared" si="26"/>
        <v>144</v>
      </c>
      <c r="X97" s="49">
        <f t="shared" si="26"/>
        <v>68</v>
      </c>
      <c r="Y97" s="50">
        <f t="shared" si="26"/>
        <v>0.67924528301886788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133</v>
      </c>
      <c r="H98" s="51">
        <f t="shared" si="27"/>
        <v>36</v>
      </c>
      <c r="I98" s="52">
        <f t="shared" si="27"/>
        <v>0.78698224852071008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10</v>
      </c>
      <c r="P98" s="51">
        <f t="shared" si="27"/>
        <v>10</v>
      </c>
      <c r="Q98" s="52">
        <f t="shared" si="27"/>
        <v>0.5</v>
      </c>
      <c r="R98" s="52"/>
      <c r="S98" s="52"/>
      <c r="T98" s="52"/>
      <c r="U98" s="52"/>
      <c r="V98" s="51">
        <f>V70</f>
        <v>198</v>
      </c>
      <c r="W98" s="51">
        <f>W70</f>
        <v>148</v>
      </c>
      <c r="X98" s="51">
        <f>X70</f>
        <v>50</v>
      </c>
      <c r="Y98" s="52">
        <f>Y70</f>
        <v>0.74747474747474751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139</v>
      </c>
      <c r="H99" s="53">
        <f t="shared" si="28"/>
        <v>65</v>
      </c>
      <c r="I99" s="54">
        <f t="shared" si="28"/>
        <v>0.68137254901960786</v>
      </c>
      <c r="J99" s="53">
        <f t="shared" si="28"/>
        <v>11</v>
      </c>
      <c r="K99" s="53">
        <f t="shared" si="28"/>
        <v>1</v>
      </c>
      <c r="L99" s="53">
        <f t="shared" si="28"/>
        <v>10</v>
      </c>
      <c r="M99" s="54">
        <f t="shared" si="28"/>
        <v>9.0909090909090912E-2</v>
      </c>
      <c r="N99" s="53">
        <f t="shared" si="28"/>
        <v>29</v>
      </c>
      <c r="O99" s="53">
        <f t="shared" si="28"/>
        <v>8</v>
      </c>
      <c r="P99" s="53">
        <f t="shared" si="28"/>
        <v>21</v>
      </c>
      <c r="Q99" s="54">
        <f t="shared" si="28"/>
        <v>0.27586206896551724</v>
      </c>
      <c r="R99" s="54"/>
      <c r="S99" s="54"/>
      <c r="T99" s="54"/>
      <c r="U99" s="54"/>
      <c r="V99" s="53">
        <f>V85</f>
        <v>244</v>
      </c>
      <c r="W99" s="53">
        <f>W85</f>
        <v>148</v>
      </c>
      <c r="X99" s="53">
        <f>X85</f>
        <v>96</v>
      </c>
      <c r="Y99" s="54">
        <f>Y85</f>
        <v>0.60655737704918034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799</v>
      </c>
      <c r="H100" s="60">
        <f t="shared" si="29"/>
        <v>238</v>
      </c>
      <c r="I100" s="61">
        <f t="shared" si="29"/>
        <v>0.77049180327868849</v>
      </c>
      <c r="J100" s="60">
        <f t="shared" si="29"/>
        <v>81</v>
      </c>
      <c r="K100" s="60">
        <f t="shared" si="29"/>
        <v>50</v>
      </c>
      <c r="L100" s="60">
        <f t="shared" si="29"/>
        <v>31</v>
      </c>
      <c r="M100" s="61">
        <f t="shared" si="29"/>
        <v>0.61728395061728392</v>
      </c>
      <c r="N100" s="60">
        <f t="shared" si="29"/>
        <v>172</v>
      </c>
      <c r="O100" s="60">
        <f t="shared" si="29"/>
        <v>58</v>
      </c>
      <c r="P100" s="60">
        <f t="shared" si="29"/>
        <v>114</v>
      </c>
      <c r="Q100" s="61">
        <f t="shared" si="29"/>
        <v>0.33720930232558138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911</v>
      </c>
      <c r="X100" s="60">
        <f t="shared" si="30"/>
        <v>388</v>
      </c>
      <c r="Y100" s="61">
        <f>W100/V100</f>
        <v>0.70130869899923021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221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849</v>
      </c>
      <c r="M113" s="169"/>
      <c r="N113" s="169"/>
      <c r="O113" s="169">
        <f>I113-L113</f>
        <v>269</v>
      </c>
      <c r="P113" s="169"/>
      <c r="Q113" s="169"/>
      <c r="R113" s="170">
        <f>L113/I113</f>
        <v>0.75939177101967803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62</v>
      </c>
      <c r="M114" s="169"/>
      <c r="N114" s="169"/>
      <c r="O114" s="169">
        <f>I114-L114</f>
        <v>119</v>
      </c>
      <c r="P114" s="169"/>
      <c r="Q114" s="169"/>
      <c r="R114" s="170">
        <f>L114/I114</f>
        <v>0.34254143646408841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911</v>
      </c>
      <c r="M115" s="169"/>
      <c r="N115" s="169"/>
      <c r="O115" s="169">
        <f>SUM(O113:O114)</f>
        <v>388</v>
      </c>
      <c r="P115" s="169"/>
      <c r="Q115" s="169"/>
      <c r="R115" s="170">
        <f>L115/I115</f>
        <v>0.70130869899923021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19" spans="5:20">
      <c r="E119" s="172" t="s">
        <v>187</v>
      </c>
      <c r="F119" s="172"/>
      <c r="G119" s="172"/>
      <c r="H119" s="172"/>
      <c r="I119" s="172"/>
      <c r="J119" s="172"/>
      <c r="K119" s="172"/>
      <c r="L119" s="172"/>
      <c r="M119" s="172"/>
    </row>
    <row r="120" spans="5:20">
      <c r="E120" s="115"/>
      <c r="F120" s="172" t="s">
        <v>188</v>
      </c>
      <c r="G120" s="172"/>
      <c r="H120" s="172"/>
      <c r="I120" s="172"/>
      <c r="J120" s="172" t="s">
        <v>189</v>
      </c>
      <c r="K120" s="172"/>
      <c r="L120" s="172"/>
      <c r="M120" s="172"/>
    </row>
    <row r="121" spans="5:20" ht="25.5">
      <c r="E121" s="116"/>
      <c r="F121" s="117" t="s">
        <v>190</v>
      </c>
      <c r="G121" s="117" t="s">
        <v>191</v>
      </c>
      <c r="H121" s="117" t="s">
        <v>192</v>
      </c>
      <c r="I121" s="117" t="s">
        <v>193</v>
      </c>
      <c r="J121" s="117" t="s">
        <v>190</v>
      </c>
      <c r="K121" s="117" t="s">
        <v>191</v>
      </c>
      <c r="L121" s="117" t="s">
        <v>192</v>
      </c>
      <c r="M121" s="117" t="s">
        <v>193</v>
      </c>
    </row>
    <row r="122" spans="5:20">
      <c r="E122" s="115" t="s">
        <v>25</v>
      </c>
      <c r="F122" s="118">
        <v>1836</v>
      </c>
      <c r="G122" s="118">
        <v>766</v>
      </c>
      <c r="H122" s="118">
        <v>1070</v>
      </c>
      <c r="I122" s="119">
        <f>G122/F122</f>
        <v>0.41721132897603486</v>
      </c>
      <c r="J122" s="118">
        <v>452</v>
      </c>
      <c r="K122" s="118">
        <v>84</v>
      </c>
      <c r="L122" s="118">
        <v>368</v>
      </c>
      <c r="M122" s="119">
        <f>K122/J122</f>
        <v>0.18584070796460178</v>
      </c>
    </row>
    <row r="123" spans="5:20">
      <c r="E123" s="115" t="s">
        <v>26</v>
      </c>
      <c r="F123" s="118">
        <v>948</v>
      </c>
      <c r="G123" s="118">
        <v>436</v>
      </c>
      <c r="H123" s="118">
        <v>512</v>
      </c>
      <c r="I123" s="119">
        <f>G123/F123</f>
        <v>0.45991561181434598</v>
      </c>
      <c r="J123" s="118">
        <v>379</v>
      </c>
      <c r="K123" s="118">
        <v>54</v>
      </c>
      <c r="L123" s="118">
        <v>325</v>
      </c>
      <c r="M123" s="119">
        <f>K123/J123</f>
        <v>0.14248021108179421</v>
      </c>
    </row>
    <row r="124" spans="5:20">
      <c r="E124" s="115" t="s">
        <v>27</v>
      </c>
      <c r="F124" s="118">
        <v>951</v>
      </c>
      <c r="G124" s="118">
        <v>420</v>
      </c>
      <c r="H124" s="118">
        <v>531</v>
      </c>
      <c r="I124" s="119">
        <f>G124/F124</f>
        <v>0.44164037854889587</v>
      </c>
      <c r="J124" s="118">
        <v>337</v>
      </c>
      <c r="K124" s="118">
        <v>63</v>
      </c>
      <c r="L124" s="118">
        <v>274</v>
      </c>
      <c r="M124" s="119">
        <f>K124/J124</f>
        <v>0.18694362017804153</v>
      </c>
    </row>
    <row r="125" spans="5:20">
      <c r="E125" s="115" t="s">
        <v>28</v>
      </c>
      <c r="F125" s="118">
        <v>1587</v>
      </c>
      <c r="G125" s="118">
        <v>617</v>
      </c>
      <c r="H125" s="118">
        <v>970</v>
      </c>
      <c r="I125" s="119">
        <f>G125/F125</f>
        <v>0.38878386893509764</v>
      </c>
      <c r="J125" s="118">
        <v>461</v>
      </c>
      <c r="K125" s="118">
        <v>59</v>
      </c>
      <c r="L125" s="118">
        <v>402</v>
      </c>
      <c r="M125" s="119">
        <f>K125/J125</f>
        <v>0.1279826464208243</v>
      </c>
    </row>
    <row r="126" spans="5:20">
      <c r="E126" s="115" t="s">
        <v>29</v>
      </c>
      <c r="F126" s="115">
        <f>F122+F123+F124+F125</f>
        <v>5322</v>
      </c>
      <c r="G126" s="115">
        <f>G122+G123+G124+G125</f>
        <v>2239</v>
      </c>
      <c r="H126" s="115">
        <f>H122+H123+H124+H125</f>
        <v>3083</v>
      </c>
      <c r="I126" s="120">
        <f>G126/F126</f>
        <v>0.42070650131529502</v>
      </c>
      <c r="J126" s="115">
        <f>J122+J123+J124+J125</f>
        <v>1629</v>
      </c>
      <c r="K126" s="115">
        <f>K122+K123+K124+K125</f>
        <v>260</v>
      </c>
      <c r="L126" s="115">
        <f>L122+L123+L124+L125</f>
        <v>1369</v>
      </c>
      <c r="M126" s="120">
        <f>K126/J126</f>
        <v>0.15960712093308779</v>
      </c>
    </row>
    <row r="127" spans="5:20">
      <c r="E127" s="121" t="s">
        <v>194</v>
      </c>
      <c r="H127" s="122"/>
    </row>
    <row r="128" spans="5:20">
      <c r="E128" s="121" t="s">
        <v>195</v>
      </c>
      <c r="H128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opLeftCell="C13" zoomScaleNormal="100" workbookViewId="0">
      <selection activeCell="G24" sqref="G2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9.5703125" customWidth="1"/>
    <col min="10" max="12" width="5.85546875" customWidth="1"/>
    <col min="13" max="13" width="9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10</v>
      </c>
      <c r="H10" s="80">
        <f>F10-G10</f>
        <v>10</v>
      </c>
      <c r="I10" s="82">
        <f>G10/F10</f>
        <v>0.5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10</v>
      </c>
      <c r="X10" s="80">
        <f t="shared" si="2"/>
        <v>12</v>
      </c>
      <c r="Y10" s="82">
        <f t="shared" si="3"/>
        <v>0.45454545454545453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41</v>
      </c>
      <c r="H13" s="80">
        <f t="shared" si="4"/>
        <v>7</v>
      </c>
      <c r="I13" s="82">
        <f t="shared" si="5"/>
        <v>0.85416666666666663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43</v>
      </c>
      <c r="X13" s="80">
        <f t="shared" si="2"/>
        <v>30</v>
      </c>
      <c r="Y13" s="82">
        <f t="shared" si="3"/>
        <v>0.58904109589041098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19</v>
      </c>
      <c r="H15" s="80">
        <f t="shared" si="4"/>
        <v>1</v>
      </c>
      <c r="I15" s="82">
        <f t="shared" si="5"/>
        <v>0.95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19</v>
      </c>
      <c r="X15" s="80">
        <f t="shared" si="2"/>
        <v>1</v>
      </c>
      <c r="Y15" s="82">
        <f t="shared" si="3"/>
        <v>0.95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13</v>
      </c>
      <c r="H17" s="80">
        <f t="shared" si="4"/>
        <v>15</v>
      </c>
      <c r="I17" s="82">
        <f t="shared" si="5"/>
        <v>0.4642857142857143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13</v>
      </c>
      <c r="X17" s="80">
        <f t="shared" si="2"/>
        <v>15</v>
      </c>
      <c r="Y17" s="82">
        <f t="shared" si="3"/>
        <v>0.4642857142857143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9</v>
      </c>
      <c r="H21" s="80">
        <f t="shared" si="6"/>
        <v>5</v>
      </c>
      <c r="I21" s="82">
        <f t="shared" si="7"/>
        <v>0.6428571428571429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9</v>
      </c>
      <c r="X21" s="80">
        <f t="shared" si="2"/>
        <v>5</v>
      </c>
      <c r="Y21" s="82">
        <f t="shared" si="3"/>
        <v>0.6428571428571429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3</v>
      </c>
      <c r="H23" s="80">
        <f t="shared" si="6"/>
        <v>7</v>
      </c>
      <c r="I23" s="82">
        <f t="shared" si="7"/>
        <v>0.3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4</v>
      </c>
      <c r="X23" s="80">
        <f t="shared" si="2"/>
        <v>10</v>
      </c>
      <c r="Y23" s="82">
        <f t="shared" si="3"/>
        <v>0.2857142857142857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23</v>
      </c>
      <c r="H24" s="80">
        <f t="shared" si="6"/>
        <v>17</v>
      </c>
      <c r="I24" s="82">
        <f t="shared" si="7"/>
        <v>0.57499999999999996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23</v>
      </c>
      <c r="X24" s="80">
        <f t="shared" si="2"/>
        <v>25</v>
      </c>
      <c r="Y24" s="82">
        <f t="shared" si="3"/>
        <v>0.47916666666666669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6</v>
      </c>
      <c r="H26" s="80">
        <f t="shared" si="6"/>
        <v>3</v>
      </c>
      <c r="I26" s="82">
        <f t="shared" si="7"/>
        <v>0.66666666666666663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7</v>
      </c>
      <c r="X26" s="80">
        <f t="shared" si="2"/>
        <v>5</v>
      </c>
      <c r="Y26" s="82">
        <f t="shared" si="3"/>
        <v>0.58333333333333337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4</v>
      </c>
      <c r="H27" s="80">
        <f t="shared" si="6"/>
        <v>5</v>
      </c>
      <c r="I27" s="82">
        <f t="shared" si="7"/>
        <v>0.44444444444444442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4</v>
      </c>
      <c r="X27" s="80">
        <f t="shared" si="2"/>
        <v>5</v>
      </c>
      <c r="Y27" s="82">
        <f t="shared" si="3"/>
        <v>0.44444444444444442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6</v>
      </c>
      <c r="H30" s="80">
        <f t="shared" si="8"/>
        <v>6</v>
      </c>
      <c r="I30" s="82">
        <f t="shared" si="9"/>
        <v>0.5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6</v>
      </c>
      <c r="X30" s="80">
        <f t="shared" si="2"/>
        <v>6</v>
      </c>
      <c r="Y30" s="82">
        <f t="shared" si="3"/>
        <v>0.5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8</v>
      </c>
      <c r="H34" s="80">
        <f t="shared" si="8"/>
        <v>1</v>
      </c>
      <c r="I34" s="82">
        <f t="shared" si="9"/>
        <v>0.88888888888888884</v>
      </c>
      <c r="J34" s="83"/>
      <c r="K34" s="81"/>
      <c r="L34" s="80"/>
      <c r="M34" s="82"/>
      <c r="N34" s="80">
        <v>4</v>
      </c>
      <c r="O34" s="81">
        <v>2</v>
      </c>
      <c r="P34" s="80">
        <f>N34-O34</f>
        <v>2</v>
      </c>
      <c r="Q34" s="82">
        <f>O34/N34</f>
        <v>0.5</v>
      </c>
      <c r="R34" s="80"/>
      <c r="S34" s="81"/>
      <c r="T34" s="80"/>
      <c r="U34" s="82"/>
      <c r="V34" s="80">
        <f t="shared" si="0"/>
        <v>13</v>
      </c>
      <c r="W34" s="80">
        <f t="shared" si="1"/>
        <v>10</v>
      </c>
      <c r="X34" s="80">
        <f t="shared" si="2"/>
        <v>3</v>
      </c>
      <c r="Y34" s="82">
        <f t="shared" si="3"/>
        <v>0.76923076923076927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407</v>
      </c>
      <c r="H38" s="84">
        <f t="shared" si="8"/>
        <v>92</v>
      </c>
      <c r="I38" s="85">
        <f t="shared" si="9"/>
        <v>0.81563126252505014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38</v>
      </c>
      <c r="P38" s="84">
        <f>SUM(P8:P37)</f>
        <v>65</v>
      </c>
      <c r="Q38" s="85">
        <f>O38/N38</f>
        <v>0.36893203883495146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475</v>
      </c>
      <c r="X38" s="84">
        <f>SUM(X8:X37)</f>
        <v>170</v>
      </c>
      <c r="Y38" s="85">
        <f t="shared" si="3"/>
        <v>0.73643410852713176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1</v>
      </c>
      <c r="P39" s="90">
        <f>N39-O39</f>
        <v>6</v>
      </c>
      <c r="Q39" s="92">
        <f>O39/N39</f>
        <v>0.14285714285714285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3</v>
      </c>
      <c r="H41" s="90">
        <f t="shared" si="8"/>
        <v>10</v>
      </c>
      <c r="I41" s="92">
        <f t="shared" si="9"/>
        <v>0.23076923076923078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3</v>
      </c>
      <c r="X41" s="90">
        <f t="shared" si="12"/>
        <v>10</v>
      </c>
      <c r="Y41" s="92">
        <f t="shared" si="13"/>
        <v>0.23076923076923078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0</v>
      </c>
      <c r="T46" s="90">
        <f>R46-S46</f>
        <v>5</v>
      </c>
      <c r="U46" s="92">
        <f>S46/R46</f>
        <v>0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21</v>
      </c>
      <c r="H47" s="90">
        <f t="shared" si="8"/>
        <v>9</v>
      </c>
      <c r="I47" s="92">
        <f t="shared" si="9"/>
        <v>0.7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21</v>
      </c>
      <c r="X47" s="90">
        <f t="shared" si="12"/>
        <v>9</v>
      </c>
      <c r="Y47" s="92">
        <f t="shared" si="13"/>
        <v>0.7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1</v>
      </c>
      <c r="H48" s="90">
        <f t="shared" si="8"/>
        <v>4</v>
      </c>
      <c r="I48" s="92">
        <f t="shared" si="9"/>
        <v>0.2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1</v>
      </c>
      <c r="X48" s="90">
        <f t="shared" si="12"/>
        <v>4</v>
      </c>
      <c r="Y48" s="92">
        <f t="shared" si="13"/>
        <v>0.2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4</v>
      </c>
      <c r="H50" s="90">
        <f t="shared" si="8"/>
        <v>4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4</v>
      </c>
      <c r="X50" s="90">
        <f t="shared" si="12"/>
        <v>6</v>
      </c>
      <c r="Y50" s="92">
        <f t="shared" si="13"/>
        <v>0.4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20</v>
      </c>
      <c r="X51" s="90">
        <f t="shared" si="12"/>
        <v>4</v>
      </c>
      <c r="Y51" s="92">
        <f t="shared" si="13"/>
        <v>0.83333333333333337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115</v>
      </c>
      <c r="H54" s="84">
        <f>SUM(H39:H53)</f>
        <v>48</v>
      </c>
      <c r="I54" s="85">
        <f t="shared" si="9"/>
        <v>0.70552147239263807</v>
      </c>
      <c r="J54" s="84">
        <f>SUM(J39:J53)</f>
        <v>22</v>
      </c>
      <c r="K54" s="84">
        <f>SUM(K39:K53)</f>
        <v>16</v>
      </c>
      <c r="L54" s="84">
        <f>SUM(L39:L53)</f>
        <v>6</v>
      </c>
      <c r="M54" s="85">
        <f>K54/J54</f>
        <v>0.72727272727272729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0</v>
      </c>
      <c r="T54" s="84">
        <f>R54-S54</f>
        <v>5</v>
      </c>
      <c r="U54" s="85">
        <f>S54/R54</f>
        <v>0</v>
      </c>
      <c r="V54" s="84">
        <f>SUM(V39:V53)</f>
        <v>210</v>
      </c>
      <c r="W54" s="84">
        <f>SUM(W39:W53)</f>
        <v>137</v>
      </c>
      <c r="X54" s="84">
        <f>SUM(X39:X53)</f>
        <v>73</v>
      </c>
      <c r="Y54" s="85">
        <f t="shared" si="13"/>
        <v>0.65238095238095239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5"/>
        <v>4</v>
      </c>
      <c r="Y57" s="99">
        <f>W58/V57</f>
        <v>0.66666666666666663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10</v>
      </c>
      <c r="H59" s="97">
        <f t="shared" si="14"/>
        <v>0</v>
      </c>
      <c r="I59" s="99">
        <f t="shared" si="9"/>
        <v>1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12</v>
      </c>
      <c r="X59" s="97">
        <f t="shared" si="15"/>
        <v>0</v>
      </c>
      <c r="Y59" s="99">
        <f t="shared" si="18"/>
        <v>1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5</v>
      </c>
      <c r="H60" s="97">
        <f t="shared" si="14"/>
        <v>9</v>
      </c>
      <c r="I60" s="99">
        <f t="shared" si="9"/>
        <v>0.35714285714285715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5</v>
      </c>
      <c r="X60" s="97">
        <f t="shared" si="15"/>
        <v>9</v>
      </c>
      <c r="Y60" s="99">
        <f t="shared" si="18"/>
        <v>0.35714285714285715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6</v>
      </c>
      <c r="H62" s="97">
        <f t="shared" si="14"/>
        <v>2</v>
      </c>
      <c r="I62" s="99">
        <f t="shared" si="19"/>
        <v>0.75</v>
      </c>
      <c r="J62" s="97">
        <v>3</v>
      </c>
      <c r="K62" s="98">
        <v>1</v>
      </c>
      <c r="L62" s="97">
        <f>J62-K62</f>
        <v>2</v>
      </c>
      <c r="M62" s="99">
        <f>K62/J62</f>
        <v>0.33333333333333331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4"/>
        <v>1</v>
      </c>
      <c r="I64" s="99">
        <f t="shared" si="19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5</v>
      </c>
      <c r="X64" s="97">
        <f t="shared" si="15"/>
        <v>1</v>
      </c>
      <c r="Y64" s="99">
        <f t="shared" si="18"/>
        <v>0.83333333333333337</v>
      </c>
    </row>
    <row r="65" spans="1:27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5</v>
      </c>
      <c r="H65" s="97">
        <f t="shared" si="14"/>
        <v>1</v>
      </c>
      <c r="I65" s="99">
        <f t="shared" si="19"/>
        <v>0.83333333333333337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5</v>
      </c>
      <c r="X65" s="97">
        <f t="shared" si="15"/>
        <v>1</v>
      </c>
      <c r="Y65" s="99">
        <f t="shared" si="18"/>
        <v>0.83333333333333337</v>
      </c>
      <c r="AA65" t="s">
        <v>104</v>
      </c>
    </row>
    <row r="66" spans="1:27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7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1</v>
      </c>
      <c r="P67" s="97">
        <f>N67-O67</f>
        <v>1</v>
      </c>
      <c r="Q67" s="99">
        <f t="shared" si="20"/>
        <v>0.5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7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19</v>
      </c>
      <c r="H68" s="97">
        <f t="shared" si="14"/>
        <v>11</v>
      </c>
      <c r="I68" s="99">
        <f t="shared" si="19"/>
        <v>0.6333333333333333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20</v>
      </c>
      <c r="X68" s="97">
        <f t="shared" si="15"/>
        <v>12</v>
      </c>
      <c r="Y68" s="99">
        <f t="shared" si="18"/>
        <v>0.625</v>
      </c>
    </row>
    <row r="69" spans="1:27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7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132</v>
      </c>
      <c r="H70" s="84">
        <f>SUM(H55:H69)</f>
        <v>37</v>
      </c>
      <c r="I70" s="85">
        <f t="shared" si="19"/>
        <v>0.78106508875739644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10</v>
      </c>
      <c r="P70" s="84">
        <f>SUM(P55:P69)</f>
        <v>10</v>
      </c>
      <c r="Q70" s="85">
        <f t="shared" si="20"/>
        <v>0.5</v>
      </c>
      <c r="R70" s="85"/>
      <c r="S70" s="85"/>
      <c r="T70" s="85"/>
      <c r="U70" s="85"/>
      <c r="V70" s="84">
        <f>SUM(V55:V69)</f>
        <v>198</v>
      </c>
      <c r="W70" s="84">
        <f>SUM(W55:W69)</f>
        <v>147</v>
      </c>
      <c r="X70" s="84">
        <f>SUM(X55:X69)</f>
        <v>51</v>
      </c>
      <c r="Y70" s="85">
        <f t="shared" si="18"/>
        <v>0.74242424242424243</v>
      </c>
    </row>
    <row r="71" spans="1:27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7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7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7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7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8</v>
      </c>
      <c r="H75" s="104">
        <f t="shared" si="21"/>
        <v>7</v>
      </c>
      <c r="I75" s="106">
        <f t="shared" si="19"/>
        <v>0.53333333333333333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9</v>
      </c>
      <c r="X75" s="104">
        <f t="shared" si="24"/>
        <v>9</v>
      </c>
      <c r="Y75" s="106">
        <f t="shared" si="18"/>
        <v>0.5</v>
      </c>
    </row>
    <row r="76" spans="1:27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14</v>
      </c>
      <c r="H76" s="104">
        <f t="shared" si="21"/>
        <v>3</v>
      </c>
      <c r="I76" s="106">
        <f t="shared" si="19"/>
        <v>0.82352941176470584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17</v>
      </c>
      <c r="X76" s="104">
        <f t="shared" si="24"/>
        <v>5</v>
      </c>
      <c r="Y76" s="106">
        <f t="shared" si="18"/>
        <v>0.77272727272727271</v>
      </c>
    </row>
    <row r="77" spans="1:27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7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16</v>
      </c>
      <c r="H78" s="104">
        <f t="shared" si="21"/>
        <v>12</v>
      </c>
      <c r="I78" s="106">
        <f t="shared" si="19"/>
        <v>0.5714285714285714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20</v>
      </c>
      <c r="X78" s="104">
        <f t="shared" si="24"/>
        <v>19</v>
      </c>
      <c r="Y78" s="106">
        <f t="shared" si="18"/>
        <v>0.51282051282051277</v>
      </c>
    </row>
    <row r="79" spans="1:27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5</v>
      </c>
      <c r="H79" s="104">
        <f t="shared" si="21"/>
        <v>5</v>
      </c>
      <c r="I79" s="106">
        <f t="shared" si="19"/>
        <v>0.5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5</v>
      </c>
      <c r="X79" s="104">
        <f t="shared" si="24"/>
        <v>5</v>
      </c>
      <c r="Y79" s="106">
        <f t="shared" si="18"/>
        <v>0.5</v>
      </c>
    </row>
    <row r="80" spans="1:27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7</v>
      </c>
      <c r="H81" s="104">
        <f t="shared" si="21"/>
        <v>3</v>
      </c>
      <c r="I81" s="106">
        <f t="shared" si="19"/>
        <v>0.7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7</v>
      </c>
      <c r="X81" s="104">
        <f t="shared" si="24"/>
        <v>3</v>
      </c>
      <c r="Y81" s="106">
        <f t="shared" si="18"/>
        <v>0.7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8</v>
      </c>
      <c r="H84" s="104">
        <f t="shared" si="21"/>
        <v>0</v>
      </c>
      <c r="I84" s="106">
        <f t="shared" si="19"/>
        <v>1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141</v>
      </c>
      <c r="H85" s="84">
        <f>SUM(H71:H84)</f>
        <v>63</v>
      </c>
      <c r="I85" s="85">
        <f t="shared" si="19"/>
        <v>0.69117647058823528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10</v>
      </c>
      <c r="P85" s="84">
        <f>SUM(P71:P84)</f>
        <v>19</v>
      </c>
      <c r="Q85" s="85">
        <f>O85/N85</f>
        <v>0.34482758620689657</v>
      </c>
      <c r="R85" s="85"/>
      <c r="S85" s="85"/>
      <c r="T85" s="85"/>
      <c r="U85" s="85"/>
      <c r="V85" s="84">
        <f>SUM(V71:V84)</f>
        <v>244</v>
      </c>
      <c r="W85" s="84">
        <f>SUM(W71:W84)</f>
        <v>152</v>
      </c>
      <c r="X85" s="84">
        <f>SUM(X71:X84)</f>
        <v>92</v>
      </c>
      <c r="Y85" s="85">
        <f t="shared" si="18"/>
        <v>0.62295081967213117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1035</v>
      </c>
      <c r="G86" s="84">
        <f>G38+G54+G70+G85</f>
        <v>795</v>
      </c>
      <c r="H86" s="84">
        <f>H38+H54+H70+H85</f>
        <v>240</v>
      </c>
      <c r="I86" s="85">
        <f t="shared" si="19"/>
        <v>0.76811594202898548</v>
      </c>
      <c r="J86" s="84">
        <f>J38+J54+J70+J85</f>
        <v>81</v>
      </c>
      <c r="K86" s="84">
        <f>K38+K54+K70+K85</f>
        <v>49</v>
      </c>
      <c r="L86" s="84">
        <f>L38+L54+L70+L85</f>
        <v>32</v>
      </c>
      <c r="M86" s="85">
        <f>K86/J86</f>
        <v>0.60493827160493829</v>
      </c>
      <c r="N86" s="84">
        <f>N38+N54+N70+N85</f>
        <v>172</v>
      </c>
      <c r="O86" s="84">
        <f>O38+O54+O70+O85</f>
        <v>64</v>
      </c>
      <c r="P86" s="84">
        <f>P38+P54+P70+P85</f>
        <v>108</v>
      </c>
      <c r="Q86" s="85">
        <f>O86/N86</f>
        <v>0.37209302325581395</v>
      </c>
      <c r="R86" s="110">
        <f>R38+R54</f>
        <v>9</v>
      </c>
      <c r="S86" s="110">
        <f>S38+S54</f>
        <v>3</v>
      </c>
      <c r="T86" s="110">
        <f>T38+T54</f>
        <v>6</v>
      </c>
      <c r="U86" s="85">
        <f>S86/R86</f>
        <v>0.33333333333333331</v>
      </c>
      <c r="V86" s="84">
        <f>V38+V54+V70+V85</f>
        <v>1297</v>
      </c>
      <c r="W86" s="84">
        <f>G86+K86+O86+S86</f>
        <v>911</v>
      </c>
      <c r="X86" s="84">
        <f>V86-W86</f>
        <v>386</v>
      </c>
      <c r="Y86" s="85">
        <f t="shared" si="18"/>
        <v>0.70239013107170389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222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407</v>
      </c>
      <c r="H96" s="41">
        <f t="shared" si="25"/>
        <v>92</v>
      </c>
      <c r="I96" s="42">
        <f t="shared" si="25"/>
        <v>0.81563126252505014</v>
      </c>
      <c r="J96" s="41">
        <f t="shared" si="25"/>
        <v>39</v>
      </c>
      <c r="K96" s="41">
        <f t="shared" si="25"/>
        <v>27</v>
      </c>
      <c r="L96" s="41">
        <f t="shared" si="25"/>
        <v>12</v>
      </c>
      <c r="M96" s="42">
        <f t="shared" si="25"/>
        <v>0.69230769230769229</v>
      </c>
      <c r="N96" s="41">
        <f t="shared" si="25"/>
        <v>103</v>
      </c>
      <c r="O96" s="41">
        <f t="shared" si="25"/>
        <v>38</v>
      </c>
      <c r="P96" s="41">
        <f t="shared" si="25"/>
        <v>65</v>
      </c>
      <c r="Q96" s="42">
        <f t="shared" si="25"/>
        <v>0.36893203883495146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475</v>
      </c>
      <c r="X96" s="41">
        <f t="shared" si="25"/>
        <v>170</v>
      </c>
      <c r="Y96" s="42">
        <f t="shared" si="25"/>
        <v>0.73643410852713176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115</v>
      </c>
      <c r="H97" s="49">
        <f t="shared" si="26"/>
        <v>48</v>
      </c>
      <c r="I97" s="50">
        <f t="shared" si="26"/>
        <v>0.70552147239263807</v>
      </c>
      <c r="J97" s="49">
        <f t="shared" si="26"/>
        <v>22</v>
      </c>
      <c r="K97" s="49">
        <f t="shared" si="26"/>
        <v>16</v>
      </c>
      <c r="L97" s="49">
        <f t="shared" si="26"/>
        <v>6</v>
      </c>
      <c r="M97" s="50">
        <f t="shared" si="26"/>
        <v>0.72727272727272729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0</v>
      </c>
      <c r="T97" s="49">
        <f t="shared" si="26"/>
        <v>5</v>
      </c>
      <c r="U97" s="50">
        <f t="shared" si="26"/>
        <v>0</v>
      </c>
      <c r="V97" s="49">
        <f t="shared" si="26"/>
        <v>210</v>
      </c>
      <c r="W97" s="49">
        <f t="shared" si="26"/>
        <v>137</v>
      </c>
      <c r="X97" s="49">
        <f t="shared" si="26"/>
        <v>73</v>
      </c>
      <c r="Y97" s="50">
        <f t="shared" si="26"/>
        <v>0.65238095238095239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132</v>
      </c>
      <c r="H98" s="51">
        <f t="shared" si="27"/>
        <v>37</v>
      </c>
      <c r="I98" s="52">
        <f t="shared" si="27"/>
        <v>0.78106508875739644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10</v>
      </c>
      <c r="P98" s="51">
        <f t="shared" si="27"/>
        <v>10</v>
      </c>
      <c r="Q98" s="52">
        <f t="shared" si="27"/>
        <v>0.5</v>
      </c>
      <c r="R98" s="52"/>
      <c r="S98" s="52"/>
      <c r="T98" s="52"/>
      <c r="U98" s="52"/>
      <c r="V98" s="51">
        <f>V70</f>
        <v>198</v>
      </c>
      <c r="W98" s="51">
        <f>W70</f>
        <v>147</v>
      </c>
      <c r="X98" s="51">
        <f>X70</f>
        <v>51</v>
      </c>
      <c r="Y98" s="52">
        <f>Y70</f>
        <v>0.74242424242424243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141</v>
      </c>
      <c r="H99" s="53">
        <f t="shared" si="28"/>
        <v>63</v>
      </c>
      <c r="I99" s="54">
        <f t="shared" si="28"/>
        <v>0.69117647058823528</v>
      </c>
      <c r="J99" s="53">
        <f t="shared" si="28"/>
        <v>11</v>
      </c>
      <c r="K99" s="53">
        <f t="shared" si="28"/>
        <v>1</v>
      </c>
      <c r="L99" s="53">
        <f t="shared" si="28"/>
        <v>10</v>
      </c>
      <c r="M99" s="54">
        <f t="shared" si="28"/>
        <v>9.0909090909090912E-2</v>
      </c>
      <c r="N99" s="53">
        <f t="shared" si="28"/>
        <v>29</v>
      </c>
      <c r="O99" s="53">
        <f t="shared" si="28"/>
        <v>10</v>
      </c>
      <c r="P99" s="53">
        <f t="shared" si="28"/>
        <v>19</v>
      </c>
      <c r="Q99" s="54">
        <f t="shared" si="28"/>
        <v>0.34482758620689657</v>
      </c>
      <c r="R99" s="54"/>
      <c r="S99" s="54"/>
      <c r="T99" s="54"/>
      <c r="U99" s="54"/>
      <c r="V99" s="53">
        <f>V85</f>
        <v>244</v>
      </c>
      <c r="W99" s="53">
        <f>W85</f>
        <v>152</v>
      </c>
      <c r="X99" s="53">
        <f>X85</f>
        <v>92</v>
      </c>
      <c r="Y99" s="54">
        <f>Y85</f>
        <v>0.62295081967213117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1035</v>
      </c>
      <c r="G100" s="60">
        <f t="shared" si="29"/>
        <v>795</v>
      </c>
      <c r="H100" s="60">
        <f t="shared" si="29"/>
        <v>240</v>
      </c>
      <c r="I100" s="61">
        <f t="shared" si="29"/>
        <v>0.76811594202898548</v>
      </c>
      <c r="J100" s="60">
        <f t="shared" si="29"/>
        <v>81</v>
      </c>
      <c r="K100" s="60">
        <f t="shared" si="29"/>
        <v>49</v>
      </c>
      <c r="L100" s="60">
        <f t="shared" si="29"/>
        <v>32</v>
      </c>
      <c r="M100" s="61">
        <f t="shared" si="29"/>
        <v>0.60493827160493829</v>
      </c>
      <c r="N100" s="60">
        <f t="shared" si="29"/>
        <v>172</v>
      </c>
      <c r="O100" s="60">
        <f t="shared" si="29"/>
        <v>64</v>
      </c>
      <c r="P100" s="60">
        <f t="shared" si="29"/>
        <v>108</v>
      </c>
      <c r="Q100" s="61">
        <f t="shared" si="29"/>
        <v>0.37209302325581395</v>
      </c>
      <c r="R100" s="62">
        <f t="shared" ref="R100:X100" si="30">R86</f>
        <v>9</v>
      </c>
      <c r="S100" s="62">
        <f t="shared" si="30"/>
        <v>3</v>
      </c>
      <c r="T100" s="62">
        <f t="shared" si="30"/>
        <v>6</v>
      </c>
      <c r="U100" s="61">
        <f t="shared" si="30"/>
        <v>0.33333333333333331</v>
      </c>
      <c r="V100" s="60">
        <f t="shared" si="30"/>
        <v>1297</v>
      </c>
      <c r="W100" s="60">
        <f t="shared" si="30"/>
        <v>911</v>
      </c>
      <c r="X100" s="60">
        <f t="shared" si="30"/>
        <v>386</v>
      </c>
      <c r="Y100" s="61">
        <f>W100/V100</f>
        <v>0.70239013107170389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223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1116</v>
      </c>
      <c r="J113" s="168"/>
      <c r="K113" s="168"/>
      <c r="L113" s="169">
        <f>G86+K86</f>
        <v>844</v>
      </c>
      <c r="M113" s="169"/>
      <c r="N113" s="169"/>
      <c r="O113" s="169">
        <f>I113-L113</f>
        <v>272</v>
      </c>
      <c r="P113" s="169"/>
      <c r="Q113" s="169"/>
      <c r="R113" s="170">
        <f>L113/I113</f>
        <v>0.75627240143369179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67</v>
      </c>
      <c r="M114" s="169"/>
      <c r="N114" s="169"/>
      <c r="O114" s="169">
        <f>I114-L114</f>
        <v>114</v>
      </c>
      <c r="P114" s="169"/>
      <c r="Q114" s="169"/>
      <c r="R114" s="170">
        <f>L114/I114</f>
        <v>0.37016574585635359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1297</v>
      </c>
      <c r="J115" s="168"/>
      <c r="K115" s="168"/>
      <c r="L115" s="169">
        <f>SUM(L113:L114)</f>
        <v>911</v>
      </c>
      <c r="M115" s="169"/>
      <c r="N115" s="169"/>
      <c r="O115" s="169">
        <f>SUM(O113:O114)</f>
        <v>386</v>
      </c>
      <c r="P115" s="169"/>
      <c r="Q115" s="169"/>
      <c r="R115" s="170">
        <f>L115/I115</f>
        <v>0.70239013107170389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20" spans="5:20">
      <c r="E120" s="172" t="s">
        <v>187</v>
      </c>
      <c r="F120" s="172"/>
      <c r="G120" s="172"/>
      <c r="H120" s="172"/>
      <c r="I120" s="172"/>
      <c r="J120" s="172"/>
      <c r="K120" s="172"/>
      <c r="L120" s="172"/>
      <c r="M120" s="172"/>
    </row>
    <row r="121" spans="5:20">
      <c r="E121" s="115"/>
      <c r="F121" s="172" t="s">
        <v>188</v>
      </c>
      <c r="G121" s="172"/>
      <c r="H121" s="172"/>
      <c r="I121" s="172"/>
      <c r="J121" s="172" t="s">
        <v>189</v>
      </c>
      <c r="K121" s="172"/>
      <c r="L121" s="172"/>
      <c r="M121" s="172"/>
    </row>
    <row r="122" spans="5:20" ht="25.5">
      <c r="E122" s="116"/>
      <c r="F122" s="117" t="s">
        <v>190</v>
      </c>
      <c r="G122" s="117" t="s">
        <v>191</v>
      </c>
      <c r="H122" s="117" t="s">
        <v>192</v>
      </c>
      <c r="I122" s="117" t="s">
        <v>193</v>
      </c>
      <c r="J122" s="117" t="s">
        <v>190</v>
      </c>
      <c r="K122" s="117" t="s">
        <v>191</v>
      </c>
      <c r="L122" s="117" t="s">
        <v>192</v>
      </c>
      <c r="M122" s="117" t="s">
        <v>193</v>
      </c>
    </row>
    <row r="123" spans="5:20">
      <c r="E123" s="115" t="s">
        <v>25</v>
      </c>
      <c r="F123" s="118">
        <v>1850</v>
      </c>
      <c r="G123" s="118">
        <v>769</v>
      </c>
      <c r="H123" s="118">
        <v>1081</v>
      </c>
      <c r="I123" s="119">
        <f>G123/F123</f>
        <v>0.41567567567567565</v>
      </c>
      <c r="J123" s="118">
        <v>456</v>
      </c>
      <c r="K123" s="118">
        <v>84</v>
      </c>
      <c r="L123" s="118">
        <v>372</v>
      </c>
      <c r="M123" s="119">
        <f>K123/J123</f>
        <v>0.18421052631578946</v>
      </c>
    </row>
    <row r="124" spans="5:20">
      <c r="E124" s="115" t="s">
        <v>26</v>
      </c>
      <c r="F124" s="118">
        <v>1000</v>
      </c>
      <c r="G124" s="118">
        <v>427</v>
      </c>
      <c r="H124" s="118">
        <v>573</v>
      </c>
      <c r="I124" s="119">
        <f>G124/F124</f>
        <v>0.42699999999999999</v>
      </c>
      <c r="J124" s="118">
        <v>398</v>
      </c>
      <c r="K124" s="118">
        <v>54</v>
      </c>
      <c r="L124" s="118">
        <v>344</v>
      </c>
      <c r="M124" s="119">
        <f>K124/J124</f>
        <v>0.135678391959799</v>
      </c>
    </row>
    <row r="125" spans="5:20">
      <c r="E125" s="115" t="s">
        <v>27</v>
      </c>
      <c r="F125" s="118">
        <v>946</v>
      </c>
      <c r="G125" s="118">
        <v>447</v>
      </c>
      <c r="H125" s="118">
        <v>499</v>
      </c>
      <c r="I125" s="119">
        <f>G125/F125</f>
        <v>0.47251585623678649</v>
      </c>
      <c r="J125" s="118">
        <v>343</v>
      </c>
      <c r="K125" s="118">
        <v>63</v>
      </c>
      <c r="L125" s="118">
        <v>280</v>
      </c>
      <c r="M125" s="119">
        <f>K125/J125</f>
        <v>0.18367346938775511</v>
      </c>
    </row>
    <row r="126" spans="5:20">
      <c r="E126" s="115" t="s">
        <v>28</v>
      </c>
      <c r="F126" s="118">
        <v>1606</v>
      </c>
      <c r="G126" s="118">
        <v>653</v>
      </c>
      <c r="H126" s="118">
        <v>953</v>
      </c>
      <c r="I126" s="119">
        <f>G126/F126</f>
        <v>0.40660024906600251</v>
      </c>
      <c r="J126" s="118">
        <v>459</v>
      </c>
      <c r="K126" s="118">
        <v>55</v>
      </c>
      <c r="L126" s="118">
        <v>404</v>
      </c>
      <c r="M126" s="119">
        <f>K126/J126</f>
        <v>0.11982570806100218</v>
      </c>
    </row>
    <row r="127" spans="5:20">
      <c r="E127" s="115" t="s">
        <v>29</v>
      </c>
      <c r="F127" s="115">
        <f>F123+F124+F125+F126</f>
        <v>5402</v>
      </c>
      <c r="G127" s="115">
        <f>G123+G124+G125+G126</f>
        <v>2296</v>
      </c>
      <c r="H127" s="115">
        <f>H123+H124+H125+H126</f>
        <v>3106</v>
      </c>
      <c r="I127" s="120">
        <f>G127/F127</f>
        <v>0.42502776749352089</v>
      </c>
      <c r="J127" s="115">
        <f>J123+J124+J125+J126</f>
        <v>1656</v>
      </c>
      <c r="K127" s="115">
        <f>K123+K124+K125+K126</f>
        <v>256</v>
      </c>
      <c r="L127" s="115">
        <f>L123+L124+L125+L126</f>
        <v>1400</v>
      </c>
      <c r="M127" s="120">
        <f>K127/J127</f>
        <v>0.15458937198067632</v>
      </c>
    </row>
    <row r="128" spans="5:20">
      <c r="E128" s="121" t="s">
        <v>194</v>
      </c>
      <c r="H128" s="122"/>
    </row>
    <row r="129" spans="5:8">
      <c r="E129" s="121" t="s">
        <v>195</v>
      </c>
      <c r="H129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20:M120"/>
    <mergeCell ref="F121:I121"/>
    <mergeCell ref="J121:M121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opLeftCell="D1" zoomScaleNormal="100" workbookViewId="0">
      <selection activeCell="O26" sqref="O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10.2851562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12</v>
      </c>
      <c r="H8" s="80">
        <f>F8-G8</f>
        <v>2</v>
      </c>
      <c r="I8" s="82">
        <f>G8/F8</f>
        <v>0.8571428571428571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12</v>
      </c>
      <c r="X8" s="80">
        <f t="shared" ref="X8:X37" si="2">V8-W8</f>
        <v>2</v>
      </c>
      <c r="Y8" s="82">
        <f t="shared" ref="Y8:Y39" si="3">W8/V8</f>
        <v>0.8571428571428571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45</v>
      </c>
      <c r="H13" s="80">
        <f t="shared" si="4"/>
        <v>3</v>
      </c>
      <c r="I13" s="82">
        <f t="shared" si="5"/>
        <v>0.9375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48</v>
      </c>
      <c r="X13" s="80">
        <f t="shared" si="2"/>
        <v>25</v>
      </c>
      <c r="Y13" s="82">
        <f t="shared" si="3"/>
        <v>0.65753424657534243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17</v>
      </c>
      <c r="H15" s="80">
        <f t="shared" si="4"/>
        <v>3</v>
      </c>
      <c r="I15" s="82">
        <f t="shared" si="5"/>
        <v>0.85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17</v>
      </c>
      <c r="X15" s="80">
        <f t="shared" si="2"/>
        <v>3</v>
      </c>
      <c r="Y15" s="82">
        <f t="shared" si="3"/>
        <v>0.85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16</v>
      </c>
      <c r="H17" s="80">
        <f t="shared" si="4"/>
        <v>12</v>
      </c>
      <c r="I17" s="82">
        <f t="shared" si="5"/>
        <v>0.5714285714285714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16</v>
      </c>
      <c r="X17" s="80">
        <f t="shared" si="2"/>
        <v>12</v>
      </c>
      <c r="Y17" s="82">
        <f t="shared" si="3"/>
        <v>0.5714285714285714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13</v>
      </c>
      <c r="P19" s="80">
        <f>N19-O19</f>
        <v>21</v>
      </c>
      <c r="Q19" s="82">
        <f>O19/N19</f>
        <v>0.38235294117647056</v>
      </c>
      <c r="R19" s="80"/>
      <c r="S19" s="81"/>
      <c r="T19" s="80"/>
      <c r="U19" s="82"/>
      <c r="V19" s="80">
        <f t="shared" si="0"/>
        <v>34</v>
      </c>
      <c r="W19" s="80">
        <f t="shared" si="1"/>
        <v>13</v>
      </c>
      <c r="X19" s="80">
        <f t="shared" si="2"/>
        <v>21</v>
      </c>
      <c r="Y19" s="82">
        <f t="shared" si="3"/>
        <v>0.38235294117647056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5</v>
      </c>
      <c r="H23" s="80">
        <f t="shared" si="6"/>
        <v>5</v>
      </c>
      <c r="I23" s="82">
        <f t="shared" si="7"/>
        <v>0.5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6</v>
      </c>
      <c r="X23" s="80">
        <f t="shared" si="2"/>
        <v>8</v>
      </c>
      <c r="Y23" s="82">
        <f t="shared" si="3"/>
        <v>0.42857142857142855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27</v>
      </c>
      <c r="H24" s="80">
        <f t="shared" si="6"/>
        <v>13</v>
      </c>
      <c r="I24" s="82">
        <f t="shared" si="7"/>
        <v>0.67500000000000004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27</v>
      </c>
      <c r="X24" s="80">
        <f t="shared" si="2"/>
        <v>21</v>
      </c>
      <c r="Y24" s="82">
        <f t="shared" si="3"/>
        <v>0.5625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6</v>
      </c>
      <c r="H26" s="80">
        <f t="shared" si="6"/>
        <v>3</v>
      </c>
      <c r="I26" s="82">
        <f t="shared" si="7"/>
        <v>0.66666666666666663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7</v>
      </c>
      <c r="X26" s="80">
        <f t="shared" si="2"/>
        <v>5</v>
      </c>
      <c r="Y26" s="82">
        <f t="shared" si="3"/>
        <v>0.58333333333333337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3</v>
      </c>
      <c r="H27" s="80">
        <f t="shared" si="6"/>
        <v>6</v>
      </c>
      <c r="I27" s="82">
        <f t="shared" si="7"/>
        <v>0.33333333333333331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3</v>
      </c>
      <c r="X27" s="80">
        <f t="shared" si="2"/>
        <v>6</v>
      </c>
      <c r="Y27" s="82">
        <f t="shared" si="3"/>
        <v>0.33333333333333331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9</v>
      </c>
      <c r="H30" s="80">
        <f t="shared" si="8"/>
        <v>3</v>
      </c>
      <c r="I30" s="82">
        <f t="shared" si="9"/>
        <v>0.75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9</v>
      </c>
      <c r="X30" s="80">
        <f t="shared" si="2"/>
        <v>3</v>
      </c>
      <c r="Y30" s="82">
        <f t="shared" si="3"/>
        <v>0.75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9</v>
      </c>
      <c r="H33" s="80">
        <f t="shared" si="8"/>
        <v>1</v>
      </c>
      <c r="I33" s="82">
        <f t="shared" si="9"/>
        <v>0.9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12</v>
      </c>
      <c r="X33" s="80">
        <f t="shared" si="2"/>
        <v>8</v>
      </c>
      <c r="Y33" s="82">
        <f t="shared" si="3"/>
        <v>0.6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6</v>
      </c>
      <c r="H34" s="80">
        <f t="shared" si="8"/>
        <v>3</v>
      </c>
      <c r="I34" s="82">
        <f t="shared" si="9"/>
        <v>0.66666666666666663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6</v>
      </c>
      <c r="X34" s="80">
        <f t="shared" si="2"/>
        <v>7</v>
      </c>
      <c r="Y34" s="82">
        <f t="shared" si="3"/>
        <v>0.46153846153846156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417</v>
      </c>
      <c r="H38" s="84">
        <f t="shared" si="8"/>
        <v>82</v>
      </c>
      <c r="I38" s="85">
        <f t="shared" si="9"/>
        <v>0.83567134268537069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38</v>
      </c>
      <c r="P38" s="84">
        <f>SUM(P8:P37)</f>
        <v>65</v>
      </c>
      <c r="Q38" s="85">
        <f>O38/N38</f>
        <v>0.36893203883495146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482</v>
      </c>
      <c r="X38" s="84">
        <f>SUM(X8:X37)</f>
        <v>163</v>
      </c>
      <c r="Y38" s="85">
        <f t="shared" si="3"/>
        <v>0.74728682170542637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5</v>
      </c>
      <c r="H41" s="90">
        <f t="shared" si="8"/>
        <v>8</v>
      </c>
      <c r="I41" s="92">
        <f t="shared" si="9"/>
        <v>0.38461538461538464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5</v>
      </c>
      <c r="X41" s="90">
        <f t="shared" si="12"/>
        <v>8</v>
      </c>
      <c r="Y41" s="92">
        <f t="shared" si="13"/>
        <v>0.38461538461538464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23</v>
      </c>
      <c r="H47" s="90">
        <f t="shared" si="8"/>
        <v>7</v>
      </c>
      <c r="I47" s="92">
        <f t="shared" si="9"/>
        <v>0.76666666666666672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23</v>
      </c>
      <c r="X47" s="90">
        <f t="shared" si="12"/>
        <v>7</v>
      </c>
      <c r="Y47" s="92">
        <f t="shared" si="13"/>
        <v>0.76666666666666672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10</v>
      </c>
      <c r="L49" s="90">
        <f>J49-K49</f>
        <v>4</v>
      </c>
      <c r="M49" s="92">
        <f>K49/J49</f>
        <v>0.7142857142857143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19</v>
      </c>
      <c r="X49" s="90">
        <f t="shared" si="12"/>
        <v>4</v>
      </c>
      <c r="Y49" s="92">
        <f t="shared" si="13"/>
        <v>0.82608695652173914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4</v>
      </c>
      <c r="H50" s="90">
        <f t="shared" si="8"/>
        <v>4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4</v>
      </c>
      <c r="X50" s="90">
        <f t="shared" si="12"/>
        <v>6</v>
      </c>
      <c r="Y50" s="92">
        <f t="shared" si="13"/>
        <v>0.4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13</v>
      </c>
      <c r="H51" s="90">
        <f t="shared" si="8"/>
        <v>1</v>
      </c>
      <c r="I51" s="92">
        <f t="shared" si="9"/>
        <v>0.9285714285714286</v>
      </c>
      <c r="J51" s="93">
        <v>5</v>
      </c>
      <c r="K51" s="91">
        <v>2</v>
      </c>
      <c r="L51" s="90">
        <f>J51-K51</f>
        <v>3</v>
      </c>
      <c r="M51" s="92">
        <f>K51/J51</f>
        <v>0.4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17</v>
      </c>
      <c r="X51" s="90">
        <f t="shared" si="12"/>
        <v>7</v>
      </c>
      <c r="Y51" s="92">
        <f t="shared" si="13"/>
        <v>0.70833333333333337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115</v>
      </c>
      <c r="H54" s="84">
        <f>SUM(H39:H53)</f>
        <v>48</v>
      </c>
      <c r="I54" s="85">
        <f t="shared" si="9"/>
        <v>0.70552147239263807</v>
      </c>
      <c r="J54" s="84">
        <f>SUM(J39:J53)</f>
        <v>22</v>
      </c>
      <c r="K54" s="84">
        <f>SUM(K39:K53)</f>
        <v>12</v>
      </c>
      <c r="L54" s="84">
        <f>SUM(L39:L53)</f>
        <v>10</v>
      </c>
      <c r="M54" s="85">
        <f>K54/J54</f>
        <v>0.54545454545454541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133</v>
      </c>
      <c r="X54" s="84">
        <f>SUM(X39:X53)</f>
        <v>77</v>
      </c>
      <c r="Y54" s="85">
        <f t="shared" si="13"/>
        <v>0.6333333333333333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13</v>
      </c>
      <c r="X55" s="97">
        <f t="shared" ref="X55:X69" si="15">V55-W55</f>
        <v>3</v>
      </c>
      <c r="Y55" s="99">
        <f t="shared" si="13"/>
        <v>0.8125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2</v>
      </c>
      <c r="P57" s="97">
        <f>N57-O57</f>
        <v>0</v>
      </c>
      <c r="Q57" s="99">
        <f>O57/N57</f>
        <v>1</v>
      </c>
      <c r="R57" s="99"/>
      <c r="S57" s="100"/>
      <c r="T57" s="99"/>
      <c r="U57" s="99"/>
      <c r="V57" s="97">
        <f>F57+N57</f>
        <v>12</v>
      </c>
      <c r="W57" s="97">
        <f>G57+O57</f>
        <v>7</v>
      </c>
      <c r="X57" s="97">
        <f t="shared" si="15"/>
        <v>5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8</v>
      </c>
      <c r="H60" s="97">
        <f t="shared" si="14"/>
        <v>6</v>
      </c>
      <c r="I60" s="99">
        <f t="shared" si="9"/>
        <v>0.5714285714285714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8</v>
      </c>
      <c r="X60" s="97">
        <f t="shared" si="15"/>
        <v>6</v>
      </c>
      <c r="Y60" s="99">
        <f t="shared" si="18"/>
        <v>0.5714285714285714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6</v>
      </c>
      <c r="H62" s="97">
        <f t="shared" si="14"/>
        <v>2</v>
      </c>
      <c r="I62" s="99">
        <f t="shared" si="19"/>
        <v>0.75</v>
      </c>
      <c r="J62" s="97">
        <v>3</v>
      </c>
      <c r="K62" s="98">
        <v>1</v>
      </c>
      <c r="L62" s="97">
        <f>J62-K62</f>
        <v>2</v>
      </c>
      <c r="M62" s="99">
        <f>K62/J62</f>
        <v>0.33333333333333331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4</v>
      </c>
      <c r="H65" s="97">
        <f t="shared" si="14"/>
        <v>2</v>
      </c>
      <c r="I65" s="99">
        <f t="shared" si="19"/>
        <v>0.66666666666666663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4</v>
      </c>
      <c r="X65" s="97">
        <f t="shared" si="15"/>
        <v>2</v>
      </c>
      <c r="Y65" s="99">
        <f t="shared" si="18"/>
        <v>0.66666666666666663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15</v>
      </c>
      <c r="X67" s="97">
        <f t="shared" si="15"/>
        <v>1</v>
      </c>
      <c r="Y67" s="99">
        <f t="shared" si="18"/>
        <v>0.9375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23</v>
      </c>
      <c r="H68" s="97">
        <f t="shared" si="14"/>
        <v>7</v>
      </c>
      <c r="I68" s="99">
        <f t="shared" si="19"/>
        <v>0.76666666666666672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24</v>
      </c>
      <c r="X68" s="97">
        <f t="shared" si="15"/>
        <v>8</v>
      </c>
      <c r="Y68" s="99">
        <f t="shared" si="18"/>
        <v>0.75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12</v>
      </c>
      <c r="X69" s="97">
        <f t="shared" si="15"/>
        <v>5</v>
      </c>
      <c r="Y69" s="99">
        <f t="shared" si="18"/>
        <v>0.70588235294117652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134</v>
      </c>
      <c r="H70" s="84">
        <f>SUM(H55:H69)</f>
        <v>35</v>
      </c>
      <c r="I70" s="85">
        <f t="shared" si="19"/>
        <v>0.79289940828402372</v>
      </c>
      <c r="J70" s="84">
        <f>SUM(J55:J69)</f>
        <v>9</v>
      </c>
      <c r="K70" s="84">
        <f>SUM(K55:K69)</f>
        <v>6</v>
      </c>
      <c r="L70" s="84">
        <f>J70-K70</f>
        <v>3</v>
      </c>
      <c r="M70" s="85">
        <f>K70/J70</f>
        <v>0.66666666666666663</v>
      </c>
      <c r="N70" s="84">
        <f>SUM(N55:N69)</f>
        <v>20</v>
      </c>
      <c r="O70" s="84">
        <f>SUM(O55:O69)</f>
        <v>12</v>
      </c>
      <c r="P70" s="84">
        <f>SUM(P55:P69)</f>
        <v>9</v>
      </c>
      <c r="Q70" s="85">
        <f t="shared" si="20"/>
        <v>0.6</v>
      </c>
      <c r="R70" s="85"/>
      <c r="S70" s="85"/>
      <c r="T70" s="85"/>
      <c r="U70" s="85"/>
      <c r="V70" s="84">
        <f>SUM(V55:V69)</f>
        <v>198</v>
      </c>
      <c r="W70" s="84">
        <f>SUM(W55:W69)</f>
        <v>152</v>
      </c>
      <c r="X70" s="84">
        <f>SUM(X55:X69)</f>
        <v>46</v>
      </c>
      <c r="Y70" s="85">
        <f t="shared" si="18"/>
        <v>0.76767676767676762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13</v>
      </c>
      <c r="H72" s="104">
        <f t="shared" si="21"/>
        <v>1</v>
      </c>
      <c r="I72" s="106">
        <f t="shared" si="19"/>
        <v>0.9285714285714286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13</v>
      </c>
      <c r="X72" s="104">
        <f t="shared" si="24"/>
        <v>1</v>
      </c>
      <c r="Y72" s="106">
        <f t="shared" si="18"/>
        <v>0.9285714285714286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47</v>
      </c>
      <c r="H74" s="104">
        <f t="shared" si="21"/>
        <v>14</v>
      </c>
      <c r="I74" s="106">
        <f t="shared" si="19"/>
        <v>0.77049180327868849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47</v>
      </c>
      <c r="X74" s="104">
        <f t="shared" si="24"/>
        <v>14</v>
      </c>
      <c r="Y74" s="106">
        <f t="shared" si="18"/>
        <v>0.77049180327868849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13</v>
      </c>
      <c r="H76" s="104">
        <f t="shared" si="21"/>
        <v>4</v>
      </c>
      <c r="I76" s="106">
        <f t="shared" si="19"/>
        <v>0.76470588235294112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15</v>
      </c>
      <c r="X76" s="104">
        <f t="shared" si="24"/>
        <v>7</v>
      </c>
      <c r="Y76" s="106">
        <f t="shared" si="18"/>
        <v>0.68181818181818177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16</v>
      </c>
      <c r="H78" s="104">
        <f t="shared" si="21"/>
        <v>12</v>
      </c>
      <c r="I78" s="106">
        <f t="shared" si="19"/>
        <v>0.5714285714285714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20</v>
      </c>
      <c r="X78" s="104">
        <f t="shared" si="24"/>
        <v>19</v>
      </c>
      <c r="Y78" s="106">
        <f t="shared" si="18"/>
        <v>0.51282051282051277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5</v>
      </c>
      <c r="H79" s="104">
        <f t="shared" si="21"/>
        <v>5</v>
      </c>
      <c r="I79" s="106">
        <f t="shared" si="19"/>
        <v>0.5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5</v>
      </c>
      <c r="X79" s="104">
        <f t="shared" si="24"/>
        <v>5</v>
      </c>
      <c r="Y79" s="106">
        <f t="shared" si="18"/>
        <v>0.5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6</v>
      </c>
      <c r="H81" s="104">
        <f t="shared" si="21"/>
        <v>4</v>
      </c>
      <c r="I81" s="106">
        <f t="shared" si="19"/>
        <v>0.6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6</v>
      </c>
      <c r="X81" s="104">
        <f t="shared" si="24"/>
        <v>4</v>
      </c>
      <c r="Y81" s="106">
        <f t="shared" si="18"/>
        <v>0.6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8</v>
      </c>
      <c r="H84" s="104">
        <f t="shared" si="21"/>
        <v>0</v>
      </c>
      <c r="I84" s="106">
        <f t="shared" si="19"/>
        <v>1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150</v>
      </c>
      <c r="H85" s="84">
        <f>SUM(H71:H84)</f>
        <v>54</v>
      </c>
      <c r="I85" s="85">
        <f t="shared" si="19"/>
        <v>0.73529411764705888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160</v>
      </c>
      <c r="X85" s="84">
        <f>SUM(X71:X84)</f>
        <v>84</v>
      </c>
      <c r="Y85" s="85">
        <f t="shared" si="18"/>
        <v>0.65573770491803274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1035</v>
      </c>
      <c r="G86" s="84">
        <f>G38+G54+G70+G85</f>
        <v>816</v>
      </c>
      <c r="H86" s="84">
        <f>H38+H54+H70+H85</f>
        <v>219</v>
      </c>
      <c r="I86" s="85">
        <f t="shared" si="19"/>
        <v>0.78840579710144931</v>
      </c>
      <c r="J86" s="84">
        <f>J38+J54+J70+J85</f>
        <v>81</v>
      </c>
      <c r="K86" s="84">
        <f>K38+K54+K70+K85</f>
        <v>43</v>
      </c>
      <c r="L86" s="84">
        <f>L38+L54+L70+L85</f>
        <v>38</v>
      </c>
      <c r="M86" s="85">
        <f>K86/J86</f>
        <v>0.53086419753086422</v>
      </c>
      <c r="N86" s="84">
        <f>N38+N54+N70+N85</f>
        <v>172</v>
      </c>
      <c r="O86" s="84">
        <f>O38+O54+O70+O85</f>
        <v>64</v>
      </c>
      <c r="P86" s="84">
        <f>P38+P54+P70+P85</f>
        <v>109</v>
      </c>
      <c r="Q86" s="85">
        <f>O86/N86</f>
        <v>0.37209302325581395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1297</v>
      </c>
      <c r="W86" s="84">
        <f>G86+K86+O86+S86</f>
        <v>927</v>
      </c>
      <c r="X86" s="84">
        <f>V86-W86</f>
        <v>370</v>
      </c>
      <c r="Y86" s="85">
        <f t="shared" si="18"/>
        <v>0.71472629144178879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224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417</v>
      </c>
      <c r="H96" s="41">
        <f t="shared" si="25"/>
        <v>82</v>
      </c>
      <c r="I96" s="42">
        <f t="shared" si="25"/>
        <v>0.83567134268537069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38</v>
      </c>
      <c r="P96" s="41">
        <f t="shared" si="25"/>
        <v>65</v>
      </c>
      <c r="Q96" s="42">
        <f t="shared" si="25"/>
        <v>0.36893203883495146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482</v>
      </c>
      <c r="X96" s="41">
        <f t="shared" si="25"/>
        <v>163</v>
      </c>
      <c r="Y96" s="42">
        <f t="shared" si="25"/>
        <v>0.74728682170542637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115</v>
      </c>
      <c r="H97" s="49">
        <f t="shared" si="26"/>
        <v>48</v>
      </c>
      <c r="I97" s="50">
        <f t="shared" si="26"/>
        <v>0.70552147239263807</v>
      </c>
      <c r="J97" s="49">
        <f t="shared" si="26"/>
        <v>22</v>
      </c>
      <c r="K97" s="49">
        <f t="shared" si="26"/>
        <v>12</v>
      </c>
      <c r="L97" s="49">
        <f t="shared" si="26"/>
        <v>10</v>
      </c>
      <c r="M97" s="50">
        <f t="shared" si="26"/>
        <v>0.54545454545454541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133</v>
      </c>
      <c r="X97" s="49">
        <f t="shared" si="26"/>
        <v>77</v>
      </c>
      <c r="Y97" s="50">
        <f t="shared" si="26"/>
        <v>0.6333333333333333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134</v>
      </c>
      <c r="H98" s="51">
        <f t="shared" si="27"/>
        <v>35</v>
      </c>
      <c r="I98" s="52">
        <f t="shared" si="27"/>
        <v>0.79289940828402372</v>
      </c>
      <c r="J98" s="51">
        <f t="shared" si="27"/>
        <v>9</v>
      </c>
      <c r="K98" s="51">
        <f t="shared" si="27"/>
        <v>6</v>
      </c>
      <c r="L98" s="51">
        <f t="shared" si="27"/>
        <v>3</v>
      </c>
      <c r="M98" s="52">
        <f t="shared" si="27"/>
        <v>0.66666666666666663</v>
      </c>
      <c r="N98" s="51">
        <f t="shared" si="27"/>
        <v>20</v>
      </c>
      <c r="O98" s="51">
        <f t="shared" si="27"/>
        <v>12</v>
      </c>
      <c r="P98" s="51">
        <f t="shared" si="27"/>
        <v>9</v>
      </c>
      <c r="Q98" s="52">
        <f t="shared" si="27"/>
        <v>0.6</v>
      </c>
      <c r="R98" s="52"/>
      <c r="S98" s="52"/>
      <c r="T98" s="52"/>
      <c r="U98" s="52"/>
      <c r="V98" s="51">
        <f>V70</f>
        <v>198</v>
      </c>
      <c r="W98" s="51">
        <f>W70</f>
        <v>152</v>
      </c>
      <c r="X98" s="51">
        <f>X70</f>
        <v>46</v>
      </c>
      <c r="Y98" s="52">
        <f>Y70</f>
        <v>0.76767676767676762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150</v>
      </c>
      <c r="H99" s="53">
        <f t="shared" si="28"/>
        <v>54</v>
      </c>
      <c r="I99" s="54">
        <f t="shared" si="28"/>
        <v>0.73529411764705888</v>
      </c>
      <c r="J99" s="53">
        <f t="shared" si="28"/>
        <v>11</v>
      </c>
      <c r="K99" s="53">
        <f t="shared" si="28"/>
        <v>1</v>
      </c>
      <c r="L99" s="53">
        <f t="shared" si="28"/>
        <v>10</v>
      </c>
      <c r="M99" s="54">
        <f t="shared" si="28"/>
        <v>9.0909090909090912E-2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160</v>
      </c>
      <c r="X99" s="53">
        <f>X85</f>
        <v>84</v>
      </c>
      <c r="Y99" s="54">
        <f>Y85</f>
        <v>0.65573770491803274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1035</v>
      </c>
      <c r="G100" s="60">
        <f t="shared" si="29"/>
        <v>816</v>
      </c>
      <c r="H100" s="60">
        <f t="shared" si="29"/>
        <v>219</v>
      </c>
      <c r="I100" s="61">
        <f t="shared" si="29"/>
        <v>0.78840579710144931</v>
      </c>
      <c r="J100" s="60">
        <f t="shared" si="29"/>
        <v>81</v>
      </c>
      <c r="K100" s="60">
        <f t="shared" si="29"/>
        <v>43</v>
      </c>
      <c r="L100" s="60">
        <f t="shared" si="29"/>
        <v>38</v>
      </c>
      <c r="M100" s="61">
        <f t="shared" si="29"/>
        <v>0.53086419753086422</v>
      </c>
      <c r="N100" s="60">
        <f t="shared" si="29"/>
        <v>172</v>
      </c>
      <c r="O100" s="60">
        <f t="shared" si="29"/>
        <v>64</v>
      </c>
      <c r="P100" s="60">
        <f t="shared" si="29"/>
        <v>109</v>
      </c>
      <c r="Q100" s="61">
        <f t="shared" si="29"/>
        <v>0.37209302325581395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1297</v>
      </c>
      <c r="W100" s="60">
        <f t="shared" si="30"/>
        <v>927</v>
      </c>
      <c r="X100" s="60">
        <f t="shared" si="30"/>
        <v>370</v>
      </c>
      <c r="Y100" s="61">
        <f>W100/V100</f>
        <v>0.71472629144178879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225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1116</v>
      </c>
      <c r="J113" s="168"/>
      <c r="K113" s="168"/>
      <c r="L113" s="169">
        <f>G86+K86</f>
        <v>859</v>
      </c>
      <c r="M113" s="169"/>
      <c r="N113" s="169"/>
      <c r="O113" s="169">
        <f>I113-L113</f>
        <v>257</v>
      </c>
      <c r="P113" s="169"/>
      <c r="Q113" s="169"/>
      <c r="R113" s="170">
        <f>L113/I113</f>
        <v>0.76971326164874554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68</v>
      </c>
      <c r="M114" s="169"/>
      <c r="N114" s="169"/>
      <c r="O114" s="169">
        <f>I114-L114</f>
        <v>113</v>
      </c>
      <c r="P114" s="169"/>
      <c r="Q114" s="169"/>
      <c r="R114" s="170">
        <f>L114/I114</f>
        <v>0.37569060773480661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1297</v>
      </c>
      <c r="J115" s="168"/>
      <c r="K115" s="168"/>
      <c r="L115" s="169">
        <f>SUM(L113:L114)</f>
        <v>927</v>
      </c>
      <c r="M115" s="169"/>
      <c r="N115" s="169"/>
      <c r="O115" s="169">
        <f>SUM(O113:O114)</f>
        <v>370</v>
      </c>
      <c r="P115" s="169"/>
      <c r="Q115" s="169"/>
      <c r="R115" s="170">
        <f>L115/I115</f>
        <v>0.71472629144178879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21" spans="5:20">
      <c r="E121" s="172" t="s">
        <v>187</v>
      </c>
      <c r="F121" s="172"/>
      <c r="G121" s="172"/>
      <c r="H121" s="172"/>
      <c r="I121" s="172"/>
      <c r="J121" s="172"/>
      <c r="K121" s="172"/>
      <c r="L121" s="172"/>
      <c r="M121" s="172"/>
    </row>
    <row r="122" spans="5:20">
      <c r="E122" s="115"/>
      <c r="F122" s="172" t="s">
        <v>188</v>
      </c>
      <c r="G122" s="172"/>
      <c r="H122" s="172"/>
      <c r="I122" s="172"/>
      <c r="J122" s="172" t="s">
        <v>189</v>
      </c>
      <c r="K122" s="172"/>
      <c r="L122" s="172"/>
      <c r="M122" s="172"/>
    </row>
    <row r="123" spans="5:20" ht="25.5">
      <c r="E123" s="116"/>
      <c r="F123" s="117" t="s">
        <v>190</v>
      </c>
      <c r="G123" s="117" t="s">
        <v>191</v>
      </c>
      <c r="H123" s="117" t="s">
        <v>192</v>
      </c>
      <c r="I123" s="117" t="s">
        <v>193</v>
      </c>
      <c r="J123" s="117" t="s">
        <v>190</v>
      </c>
      <c r="K123" s="117" t="s">
        <v>191</v>
      </c>
      <c r="L123" s="117" t="s">
        <v>192</v>
      </c>
      <c r="M123" s="117" t="s">
        <v>193</v>
      </c>
    </row>
    <row r="124" spans="5:20">
      <c r="E124" s="115" t="s">
        <v>25</v>
      </c>
      <c r="F124" s="118">
        <v>1850</v>
      </c>
      <c r="G124" s="118">
        <v>809</v>
      </c>
      <c r="H124" s="118">
        <v>1041</v>
      </c>
      <c r="I124" s="119">
        <f>G124/F124</f>
        <v>0.43729729729729727</v>
      </c>
      <c r="J124" s="118">
        <v>456</v>
      </c>
      <c r="K124" s="118">
        <v>103</v>
      </c>
      <c r="L124" s="118">
        <v>353</v>
      </c>
      <c r="M124" s="119">
        <f>K124/J124</f>
        <v>0.22587719298245615</v>
      </c>
    </row>
    <row r="125" spans="5:20">
      <c r="E125" s="115" t="s">
        <v>26</v>
      </c>
      <c r="F125" s="118">
        <v>985</v>
      </c>
      <c r="G125" s="118">
        <v>413</v>
      </c>
      <c r="H125" s="118">
        <v>572</v>
      </c>
      <c r="I125" s="119">
        <f>G125/F125</f>
        <v>0.41928934010152286</v>
      </c>
      <c r="J125" s="118">
        <v>393</v>
      </c>
      <c r="K125" s="118">
        <v>65</v>
      </c>
      <c r="L125" s="118">
        <v>328</v>
      </c>
      <c r="M125" s="119">
        <f>K125/J125</f>
        <v>0.16539440203562342</v>
      </c>
    </row>
    <row r="126" spans="5:20">
      <c r="E126" s="115" t="s">
        <v>27</v>
      </c>
      <c r="F126" s="118">
        <v>945</v>
      </c>
      <c r="G126" s="118">
        <v>479</v>
      </c>
      <c r="H126" s="118">
        <v>466</v>
      </c>
      <c r="I126" s="119">
        <f>G126/F126</f>
        <v>0.50687830687830693</v>
      </c>
      <c r="J126" s="118">
        <v>345</v>
      </c>
      <c r="K126" s="118">
        <v>62</v>
      </c>
      <c r="L126" s="118">
        <v>283</v>
      </c>
      <c r="M126" s="119">
        <f>K126/J126</f>
        <v>0.17971014492753623</v>
      </c>
    </row>
    <row r="127" spans="5:20">
      <c r="E127" s="115" t="s">
        <v>28</v>
      </c>
      <c r="F127" s="118">
        <v>1592</v>
      </c>
      <c r="G127" s="118">
        <v>660</v>
      </c>
      <c r="H127" s="118">
        <v>932</v>
      </c>
      <c r="I127" s="119">
        <f>G127/F127</f>
        <v>0.41457286432160806</v>
      </c>
      <c r="J127" s="118">
        <v>451</v>
      </c>
      <c r="K127" s="118">
        <v>52</v>
      </c>
      <c r="L127" s="118">
        <v>399</v>
      </c>
      <c r="M127" s="119">
        <f>K127/J127</f>
        <v>0.11529933481152993</v>
      </c>
    </row>
    <row r="128" spans="5:20">
      <c r="E128" s="115" t="s">
        <v>29</v>
      </c>
      <c r="F128" s="115">
        <f>F124+F125+F126+F127</f>
        <v>5372</v>
      </c>
      <c r="G128" s="115">
        <f>G124+G125+G126+G127</f>
        <v>2361</v>
      </c>
      <c r="H128" s="115">
        <f>H124+H125+H126+H127</f>
        <v>3011</v>
      </c>
      <c r="I128" s="120">
        <f>G128/F128</f>
        <v>0.43950111690245719</v>
      </c>
      <c r="J128" s="115">
        <f>J124+J125+J126+J127</f>
        <v>1645</v>
      </c>
      <c r="K128" s="115">
        <f>K124+K125+K126+K127</f>
        <v>282</v>
      </c>
      <c r="L128" s="115">
        <f>L124+L125+L126+L127</f>
        <v>1363</v>
      </c>
      <c r="M128" s="120">
        <f>K128/J128</f>
        <v>0.17142857142857143</v>
      </c>
    </row>
    <row r="129" spans="5:8">
      <c r="E129" s="121" t="s">
        <v>194</v>
      </c>
      <c r="H129" s="122"/>
    </row>
    <row r="130" spans="5:8">
      <c r="E130" s="121" t="s">
        <v>195</v>
      </c>
      <c r="H130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21:M121"/>
    <mergeCell ref="F122:I122"/>
    <mergeCell ref="J122:M12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A37" zoomScaleNormal="100" workbookViewId="0">
      <selection activeCell="F68" sqref="F68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10.14062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12</v>
      </c>
      <c r="H10" s="80">
        <f>F10-G10</f>
        <v>8</v>
      </c>
      <c r="I10" s="82">
        <f>G10/F10</f>
        <v>0.6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42</v>
      </c>
      <c r="H13" s="80">
        <f t="shared" si="4"/>
        <v>6</v>
      </c>
      <c r="I13" s="82">
        <f t="shared" si="5"/>
        <v>0.875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45</v>
      </c>
      <c r="X13" s="80">
        <f t="shared" si="2"/>
        <v>28</v>
      </c>
      <c r="Y13" s="82">
        <f t="shared" si="3"/>
        <v>0.61643835616438358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17</v>
      </c>
      <c r="H15" s="80">
        <f t="shared" si="4"/>
        <v>3</v>
      </c>
      <c r="I15" s="82">
        <f t="shared" si="5"/>
        <v>0.85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17</v>
      </c>
      <c r="X15" s="80">
        <f t="shared" si="2"/>
        <v>3</v>
      </c>
      <c r="Y15" s="82">
        <f t="shared" si="3"/>
        <v>0.85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17</v>
      </c>
      <c r="H17" s="80">
        <f t="shared" si="4"/>
        <v>11</v>
      </c>
      <c r="I17" s="82">
        <f t="shared" si="5"/>
        <v>0.6071428571428571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17</v>
      </c>
      <c r="X17" s="80">
        <f t="shared" si="2"/>
        <v>11</v>
      </c>
      <c r="Y17" s="82">
        <f t="shared" si="3"/>
        <v>0.6071428571428571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13</v>
      </c>
      <c r="P19" s="80">
        <f>N19-O19</f>
        <v>21</v>
      </c>
      <c r="Q19" s="82">
        <f>O19/N19</f>
        <v>0.38235294117647056</v>
      </c>
      <c r="R19" s="80"/>
      <c r="S19" s="81"/>
      <c r="T19" s="80"/>
      <c r="U19" s="82"/>
      <c r="V19" s="80">
        <f t="shared" si="0"/>
        <v>34</v>
      </c>
      <c r="W19" s="80">
        <f t="shared" si="1"/>
        <v>13</v>
      </c>
      <c r="X19" s="80">
        <f t="shared" si="2"/>
        <v>21</v>
      </c>
      <c r="Y19" s="82">
        <f t="shared" si="3"/>
        <v>0.38235294117647056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9</v>
      </c>
      <c r="H21" s="80">
        <f t="shared" si="6"/>
        <v>5</v>
      </c>
      <c r="I21" s="82">
        <f t="shared" si="7"/>
        <v>0.6428571428571429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9</v>
      </c>
      <c r="X21" s="80">
        <f t="shared" si="2"/>
        <v>5</v>
      </c>
      <c r="Y21" s="82">
        <f t="shared" si="3"/>
        <v>0.6428571428571429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5</v>
      </c>
      <c r="H22" s="80">
        <f t="shared" si="6"/>
        <v>3</v>
      </c>
      <c r="I22" s="82">
        <f t="shared" si="7"/>
        <v>0.625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5</v>
      </c>
      <c r="X22" s="80">
        <f t="shared" si="2"/>
        <v>3</v>
      </c>
      <c r="Y22" s="82">
        <f t="shared" si="3"/>
        <v>0.625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10</v>
      </c>
      <c r="H23" s="80">
        <f t="shared" si="6"/>
        <v>0</v>
      </c>
      <c r="I23" s="82">
        <f t="shared" si="7"/>
        <v>1</v>
      </c>
      <c r="J23" s="83"/>
      <c r="K23" s="81"/>
      <c r="L23" s="80"/>
      <c r="M23" s="82"/>
      <c r="N23" s="80">
        <v>4</v>
      </c>
      <c r="O23" s="81">
        <v>0</v>
      </c>
      <c r="P23" s="80">
        <f>N23-O23</f>
        <v>4</v>
      </c>
      <c r="Q23" s="82">
        <f>O23/N23</f>
        <v>0</v>
      </c>
      <c r="R23" s="80"/>
      <c r="S23" s="81"/>
      <c r="T23" s="80"/>
      <c r="U23" s="82"/>
      <c r="V23" s="80">
        <f t="shared" si="0"/>
        <v>14</v>
      </c>
      <c r="W23" s="80">
        <f t="shared" si="1"/>
        <v>10</v>
      </c>
      <c r="X23" s="80">
        <f t="shared" si="2"/>
        <v>4</v>
      </c>
      <c r="Y23" s="82">
        <f t="shared" si="3"/>
        <v>0.7142857142857143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26</v>
      </c>
      <c r="H24" s="80">
        <f t="shared" si="6"/>
        <v>14</v>
      </c>
      <c r="I24" s="82">
        <f t="shared" si="7"/>
        <v>0.65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26</v>
      </c>
      <c r="X24" s="80">
        <f t="shared" si="2"/>
        <v>22</v>
      </c>
      <c r="Y24" s="82">
        <f t="shared" si="3"/>
        <v>0.54166666666666663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6</v>
      </c>
      <c r="H26" s="80">
        <f t="shared" si="6"/>
        <v>3</v>
      </c>
      <c r="I26" s="82">
        <f t="shared" si="7"/>
        <v>0.66666666666666663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7</v>
      </c>
      <c r="X26" s="80">
        <f t="shared" si="2"/>
        <v>5</v>
      </c>
      <c r="Y26" s="82">
        <f t="shared" si="3"/>
        <v>0.58333333333333337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2</v>
      </c>
      <c r="H27" s="80">
        <f t="shared" si="6"/>
        <v>7</v>
      </c>
      <c r="I27" s="82">
        <f t="shared" si="7"/>
        <v>0.22222222222222221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2</v>
      </c>
      <c r="X27" s="80">
        <f t="shared" si="2"/>
        <v>7</v>
      </c>
      <c r="Y27" s="82">
        <f t="shared" si="3"/>
        <v>0.22222222222222221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22</v>
      </c>
      <c r="X31" s="80">
        <f t="shared" si="2"/>
        <v>2</v>
      </c>
      <c r="Y31" s="82">
        <f t="shared" si="3"/>
        <v>0.91666666666666663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2</v>
      </c>
      <c r="H32" s="80">
        <f t="shared" si="8"/>
        <v>8</v>
      </c>
      <c r="I32" s="82">
        <f t="shared" si="9"/>
        <v>0.2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2</v>
      </c>
      <c r="X32" s="80">
        <f t="shared" si="2"/>
        <v>9</v>
      </c>
      <c r="Y32" s="82">
        <f t="shared" si="3"/>
        <v>0.18181818181818182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7</v>
      </c>
      <c r="H34" s="80">
        <f t="shared" si="8"/>
        <v>2</v>
      </c>
      <c r="I34" s="82">
        <f t="shared" si="9"/>
        <v>0.77777777777777779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7</v>
      </c>
      <c r="X34" s="80">
        <f t="shared" si="2"/>
        <v>6</v>
      </c>
      <c r="Y34" s="82">
        <f t="shared" si="3"/>
        <v>0.53846153846153844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5</v>
      </c>
      <c r="H35" s="80">
        <f t="shared" si="8"/>
        <v>1</v>
      </c>
      <c r="I35" s="82">
        <f t="shared" si="9"/>
        <v>0.83333333333333337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5</v>
      </c>
      <c r="X35" s="80">
        <f t="shared" si="2"/>
        <v>1</v>
      </c>
      <c r="Y35" s="82">
        <f t="shared" si="3"/>
        <v>0.83333333333333337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6</v>
      </c>
      <c r="X36" s="80">
        <f t="shared" si="2"/>
        <v>2</v>
      </c>
      <c r="Y36" s="82">
        <f t="shared" si="3"/>
        <v>0.75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420</v>
      </c>
      <c r="H38" s="84">
        <f t="shared" si="8"/>
        <v>79</v>
      </c>
      <c r="I38" s="85">
        <f t="shared" si="9"/>
        <v>0.84168336673346689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39</v>
      </c>
      <c r="P38" s="84">
        <f>SUM(P8:P37)</f>
        <v>64</v>
      </c>
      <c r="Q38" s="85">
        <f>O38/N38</f>
        <v>0.37864077669902912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489</v>
      </c>
      <c r="X38" s="84">
        <f>SUM(X8:X37)</f>
        <v>156</v>
      </c>
      <c r="Y38" s="85">
        <f t="shared" si="3"/>
        <v>0.75813953488372088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7</v>
      </c>
      <c r="H42" s="90">
        <f t="shared" si="8"/>
        <v>3</v>
      </c>
      <c r="I42" s="92">
        <f t="shared" si="9"/>
        <v>0.7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7</v>
      </c>
      <c r="X42" s="90">
        <f t="shared" si="12"/>
        <v>3</v>
      </c>
      <c r="Y42" s="92">
        <f t="shared" si="13"/>
        <v>0.7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22</v>
      </c>
      <c r="H47" s="90">
        <f t="shared" si="8"/>
        <v>8</v>
      </c>
      <c r="I47" s="92">
        <f t="shared" si="9"/>
        <v>0.73333333333333328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22</v>
      </c>
      <c r="X47" s="90">
        <f t="shared" si="12"/>
        <v>8</v>
      </c>
      <c r="Y47" s="92">
        <f t="shared" si="13"/>
        <v>0.73333333333333328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4</v>
      </c>
      <c r="H50" s="90">
        <f t="shared" si="8"/>
        <v>4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4</v>
      </c>
      <c r="X50" s="90">
        <f t="shared" si="12"/>
        <v>6</v>
      </c>
      <c r="Y50" s="92">
        <f t="shared" si="13"/>
        <v>0.4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20</v>
      </c>
      <c r="X51" s="90">
        <f t="shared" si="12"/>
        <v>4</v>
      </c>
      <c r="Y51" s="92">
        <f t="shared" si="13"/>
        <v>0.83333333333333337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114</v>
      </c>
      <c r="H54" s="84">
        <f>SUM(H39:H53)</f>
        <v>49</v>
      </c>
      <c r="I54" s="85">
        <f t="shared" si="9"/>
        <v>0.69938650306748462</v>
      </c>
      <c r="J54" s="84">
        <f>SUM(J39:J53)</f>
        <v>22</v>
      </c>
      <c r="K54" s="84">
        <f>SUM(K39:K53)</f>
        <v>17</v>
      </c>
      <c r="L54" s="84">
        <f>SUM(L39:L53)</f>
        <v>5</v>
      </c>
      <c r="M54" s="85">
        <f>K54/J54</f>
        <v>0.77272727272727271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137</v>
      </c>
      <c r="X54" s="84">
        <f>SUM(X39:X53)</f>
        <v>73</v>
      </c>
      <c r="Y54" s="85">
        <f t="shared" si="13"/>
        <v>0.65238095238095239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13</v>
      </c>
      <c r="X55" s="97">
        <f t="shared" ref="X55:X69" si="15">V55-W55</f>
        <v>3</v>
      </c>
      <c r="Y55" s="99">
        <f t="shared" si="13"/>
        <v>0.8125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4</v>
      </c>
      <c r="H57" s="97">
        <f t="shared" si="14"/>
        <v>6</v>
      </c>
      <c r="I57" s="99">
        <f t="shared" si="9"/>
        <v>0.4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5</v>
      </c>
      <c r="X57" s="97">
        <f t="shared" si="15"/>
        <v>7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4</v>
      </c>
      <c r="H59" s="97">
        <f t="shared" si="14"/>
        <v>6</v>
      </c>
      <c r="I59" s="99">
        <f t="shared" si="9"/>
        <v>0.4</v>
      </c>
      <c r="J59" s="97"/>
      <c r="K59" s="98"/>
      <c r="L59" s="97"/>
      <c r="M59" s="99"/>
      <c r="N59" s="97">
        <v>2</v>
      </c>
      <c r="O59" s="98">
        <v>1</v>
      </c>
      <c r="P59" s="97">
        <f>N59-O59</f>
        <v>1</v>
      </c>
      <c r="Q59" s="99">
        <f>O59/N59</f>
        <v>0.5</v>
      </c>
      <c r="R59" s="99"/>
      <c r="S59" s="100"/>
      <c r="T59" s="99"/>
      <c r="U59" s="99"/>
      <c r="V59" s="97">
        <f t="shared" si="16"/>
        <v>12</v>
      </c>
      <c r="W59" s="97">
        <f t="shared" si="17"/>
        <v>5</v>
      </c>
      <c r="X59" s="97">
        <f t="shared" si="15"/>
        <v>7</v>
      </c>
      <c r="Y59" s="99">
        <f t="shared" si="18"/>
        <v>0.41666666666666669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9</v>
      </c>
      <c r="H60" s="97">
        <f t="shared" si="14"/>
        <v>5</v>
      </c>
      <c r="I60" s="99">
        <f t="shared" si="9"/>
        <v>0.6428571428571429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9</v>
      </c>
      <c r="X60" s="97">
        <f t="shared" si="15"/>
        <v>5</v>
      </c>
      <c r="Y60" s="99">
        <f t="shared" si="18"/>
        <v>0.6428571428571429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1</v>
      </c>
      <c r="L62" s="97">
        <f>J62-K62</f>
        <v>2</v>
      </c>
      <c r="M62" s="99">
        <f>K62/J62</f>
        <v>0.33333333333333331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9</v>
      </c>
      <c r="X62" s="97">
        <f t="shared" si="15"/>
        <v>2</v>
      </c>
      <c r="Y62" s="99">
        <f t="shared" si="18"/>
        <v>0.81818181818181823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4</v>
      </c>
      <c r="H65" s="97">
        <f t="shared" si="14"/>
        <v>2</v>
      </c>
      <c r="I65" s="99">
        <f t="shared" si="19"/>
        <v>0.66666666666666663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4</v>
      </c>
      <c r="X65" s="97">
        <f t="shared" si="15"/>
        <v>2</v>
      </c>
      <c r="Y65" s="99">
        <f t="shared" si="18"/>
        <v>0.66666666666666663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15</v>
      </c>
      <c r="X67" s="97">
        <f t="shared" si="15"/>
        <v>1</v>
      </c>
      <c r="Y67" s="99">
        <f t="shared" si="18"/>
        <v>0.9375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23</v>
      </c>
      <c r="H68" s="97">
        <f t="shared" si="14"/>
        <v>7</v>
      </c>
      <c r="I68" s="99">
        <f t="shared" si="19"/>
        <v>0.76666666666666672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24</v>
      </c>
      <c r="X68" s="97">
        <f t="shared" si="15"/>
        <v>8</v>
      </c>
      <c r="Y68" s="99">
        <f t="shared" si="18"/>
        <v>0.75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12</v>
      </c>
      <c r="X69" s="97">
        <f t="shared" si="15"/>
        <v>5</v>
      </c>
      <c r="Y69" s="99">
        <f t="shared" si="18"/>
        <v>0.70588235294117652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132</v>
      </c>
      <c r="H70" s="84">
        <f>SUM(H55:H69)</f>
        <v>37</v>
      </c>
      <c r="I70" s="85">
        <f t="shared" si="19"/>
        <v>0.78106508875739644</v>
      </c>
      <c r="J70" s="84">
        <f>SUM(J55:J69)</f>
        <v>9</v>
      </c>
      <c r="K70" s="84">
        <f>SUM(K55:K69)</f>
        <v>6</v>
      </c>
      <c r="L70" s="84">
        <f>J70-K70</f>
        <v>3</v>
      </c>
      <c r="M70" s="85">
        <f>K70/J70</f>
        <v>0.66666666666666663</v>
      </c>
      <c r="N70" s="84">
        <f>SUM(N55:N69)</f>
        <v>20</v>
      </c>
      <c r="O70" s="84">
        <f>SUM(O55:O69)</f>
        <v>10</v>
      </c>
      <c r="P70" s="84">
        <f>SUM(P55:P69)</f>
        <v>11</v>
      </c>
      <c r="Q70" s="85">
        <f t="shared" si="20"/>
        <v>0.5</v>
      </c>
      <c r="R70" s="85"/>
      <c r="S70" s="85"/>
      <c r="T70" s="85"/>
      <c r="U70" s="85"/>
      <c r="V70" s="84">
        <f>SUM(V55:V69)</f>
        <v>198</v>
      </c>
      <c r="W70" s="84">
        <f>SUM(W55:W69)</f>
        <v>148</v>
      </c>
      <c r="X70" s="84">
        <f>SUM(X55:X69)</f>
        <v>50</v>
      </c>
      <c r="Y70" s="85">
        <f t="shared" si="18"/>
        <v>0.74747474747474751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13</v>
      </c>
      <c r="H75" s="104">
        <f t="shared" si="21"/>
        <v>2</v>
      </c>
      <c r="I75" s="106">
        <f t="shared" si="19"/>
        <v>0.8666666666666667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15</v>
      </c>
      <c r="H76" s="104">
        <f t="shared" si="21"/>
        <v>2</v>
      </c>
      <c r="I76" s="106">
        <f t="shared" si="19"/>
        <v>0.88235294117647056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17</v>
      </c>
      <c r="X76" s="104">
        <f t="shared" si="24"/>
        <v>5</v>
      </c>
      <c r="Y76" s="106">
        <f t="shared" si="18"/>
        <v>0.77272727272727271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13</v>
      </c>
      <c r="H78" s="104">
        <f t="shared" si="21"/>
        <v>15</v>
      </c>
      <c r="I78" s="106">
        <f t="shared" si="19"/>
        <v>0.4642857142857143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17</v>
      </c>
      <c r="X78" s="104">
        <f t="shared" si="24"/>
        <v>22</v>
      </c>
      <c r="Y78" s="106">
        <f t="shared" si="18"/>
        <v>0.4358974358974359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4</v>
      </c>
      <c r="H79" s="104">
        <f t="shared" si="21"/>
        <v>6</v>
      </c>
      <c r="I79" s="106">
        <f t="shared" si="19"/>
        <v>0.4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4</v>
      </c>
      <c r="X79" s="104">
        <f t="shared" si="24"/>
        <v>6</v>
      </c>
      <c r="Y79" s="106">
        <f t="shared" si="18"/>
        <v>0.4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7</v>
      </c>
      <c r="H81" s="104">
        <f t="shared" si="21"/>
        <v>3</v>
      </c>
      <c r="I81" s="106">
        <f t="shared" si="19"/>
        <v>0.7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7</v>
      </c>
      <c r="X81" s="104">
        <f t="shared" si="24"/>
        <v>3</v>
      </c>
      <c r="Y81" s="106">
        <f t="shared" si="18"/>
        <v>0.7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4</v>
      </c>
      <c r="H82" s="104">
        <f t="shared" si="21"/>
        <v>4</v>
      </c>
      <c r="I82" s="106">
        <f t="shared" si="19"/>
        <v>0.5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4</v>
      </c>
      <c r="X82" s="104">
        <f t="shared" si="24"/>
        <v>4</v>
      </c>
      <c r="Y82" s="106">
        <f t="shared" si="18"/>
        <v>0.5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144</v>
      </c>
      <c r="H85" s="84">
        <f>SUM(H71:H84)</f>
        <v>60</v>
      </c>
      <c r="I85" s="85">
        <f t="shared" si="19"/>
        <v>0.70588235294117652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155</v>
      </c>
      <c r="X85" s="84">
        <f>SUM(X71:X84)</f>
        <v>89</v>
      </c>
      <c r="Y85" s="85">
        <f t="shared" si="18"/>
        <v>0.63524590163934425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1035</v>
      </c>
      <c r="G86" s="84">
        <f>G38+G54+G70+G85</f>
        <v>810</v>
      </c>
      <c r="H86" s="84">
        <f>H38+H54+H70+H85</f>
        <v>225</v>
      </c>
      <c r="I86" s="85">
        <f t="shared" si="19"/>
        <v>0.78260869565217395</v>
      </c>
      <c r="J86" s="84">
        <f>J38+J54+J70+J85</f>
        <v>81</v>
      </c>
      <c r="K86" s="84">
        <f>K38+K54+K70+K85</f>
        <v>52</v>
      </c>
      <c r="L86" s="84">
        <f>L38+L54+L70+L85</f>
        <v>29</v>
      </c>
      <c r="M86" s="85">
        <f>K86/J86</f>
        <v>0.64197530864197527</v>
      </c>
      <c r="N86" s="84">
        <f>N38+N54+N70+N85</f>
        <v>172</v>
      </c>
      <c r="O86" s="84">
        <f>O38+O54+O70+O85</f>
        <v>63</v>
      </c>
      <c r="P86" s="84">
        <f>P38+P54+P70+P85</f>
        <v>110</v>
      </c>
      <c r="Q86" s="85">
        <f>O86/N86</f>
        <v>0.36627906976744184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1297</v>
      </c>
      <c r="W86" s="84">
        <f>G86+K86+O86+S86</f>
        <v>929</v>
      </c>
      <c r="X86" s="84">
        <f>V86-W86</f>
        <v>368</v>
      </c>
      <c r="Y86" s="85">
        <f t="shared" si="18"/>
        <v>0.71626831148804937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226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420</v>
      </c>
      <c r="H96" s="41">
        <f t="shared" si="25"/>
        <v>79</v>
      </c>
      <c r="I96" s="42">
        <f t="shared" si="25"/>
        <v>0.84168336673346689</v>
      </c>
      <c r="J96" s="41">
        <f t="shared" si="25"/>
        <v>39</v>
      </c>
      <c r="K96" s="41">
        <f t="shared" si="25"/>
        <v>27</v>
      </c>
      <c r="L96" s="41">
        <f t="shared" si="25"/>
        <v>12</v>
      </c>
      <c r="M96" s="42">
        <f t="shared" si="25"/>
        <v>0.69230769230769229</v>
      </c>
      <c r="N96" s="41">
        <f t="shared" si="25"/>
        <v>103</v>
      </c>
      <c r="O96" s="41">
        <f t="shared" si="25"/>
        <v>39</v>
      </c>
      <c r="P96" s="41">
        <f t="shared" si="25"/>
        <v>64</v>
      </c>
      <c r="Q96" s="42">
        <f t="shared" si="25"/>
        <v>0.37864077669902912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489</v>
      </c>
      <c r="X96" s="41">
        <f t="shared" si="25"/>
        <v>156</v>
      </c>
      <c r="Y96" s="42">
        <f t="shared" si="25"/>
        <v>0.75813953488372088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114</v>
      </c>
      <c r="H97" s="49">
        <f t="shared" si="26"/>
        <v>49</v>
      </c>
      <c r="I97" s="50">
        <f t="shared" si="26"/>
        <v>0.69938650306748462</v>
      </c>
      <c r="J97" s="49">
        <f t="shared" si="26"/>
        <v>22</v>
      </c>
      <c r="K97" s="49">
        <f t="shared" si="26"/>
        <v>17</v>
      </c>
      <c r="L97" s="49">
        <f t="shared" si="26"/>
        <v>5</v>
      </c>
      <c r="M97" s="50">
        <f t="shared" si="26"/>
        <v>0.77272727272727271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137</v>
      </c>
      <c r="X97" s="49">
        <f t="shared" si="26"/>
        <v>73</v>
      </c>
      <c r="Y97" s="50">
        <f t="shared" si="26"/>
        <v>0.65238095238095239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132</v>
      </c>
      <c r="H98" s="51">
        <f t="shared" si="27"/>
        <v>37</v>
      </c>
      <c r="I98" s="52">
        <f t="shared" si="27"/>
        <v>0.78106508875739644</v>
      </c>
      <c r="J98" s="51">
        <f t="shared" si="27"/>
        <v>9</v>
      </c>
      <c r="K98" s="51">
        <f t="shared" si="27"/>
        <v>6</v>
      </c>
      <c r="L98" s="51">
        <f t="shared" si="27"/>
        <v>3</v>
      </c>
      <c r="M98" s="52">
        <f t="shared" si="27"/>
        <v>0.66666666666666663</v>
      </c>
      <c r="N98" s="51">
        <f t="shared" si="27"/>
        <v>20</v>
      </c>
      <c r="O98" s="51">
        <f t="shared" si="27"/>
        <v>10</v>
      </c>
      <c r="P98" s="51">
        <f t="shared" si="27"/>
        <v>11</v>
      </c>
      <c r="Q98" s="52">
        <f t="shared" si="27"/>
        <v>0.5</v>
      </c>
      <c r="R98" s="52"/>
      <c r="S98" s="52"/>
      <c r="T98" s="52"/>
      <c r="U98" s="52"/>
      <c r="V98" s="51">
        <f>V70</f>
        <v>198</v>
      </c>
      <c r="W98" s="51">
        <f>W70</f>
        <v>148</v>
      </c>
      <c r="X98" s="51">
        <f>X70</f>
        <v>50</v>
      </c>
      <c r="Y98" s="52">
        <f>Y70</f>
        <v>0.74747474747474751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144</v>
      </c>
      <c r="H99" s="53">
        <f t="shared" si="28"/>
        <v>60</v>
      </c>
      <c r="I99" s="54">
        <f t="shared" si="28"/>
        <v>0.70588235294117652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155</v>
      </c>
      <c r="X99" s="53">
        <f>X85</f>
        <v>89</v>
      </c>
      <c r="Y99" s="54">
        <f>Y85</f>
        <v>0.63524590163934425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1035</v>
      </c>
      <c r="G100" s="60">
        <f t="shared" si="29"/>
        <v>810</v>
      </c>
      <c r="H100" s="60">
        <f t="shared" si="29"/>
        <v>225</v>
      </c>
      <c r="I100" s="61">
        <f t="shared" si="29"/>
        <v>0.78260869565217395</v>
      </c>
      <c r="J100" s="60">
        <f t="shared" si="29"/>
        <v>81</v>
      </c>
      <c r="K100" s="60">
        <f t="shared" si="29"/>
        <v>52</v>
      </c>
      <c r="L100" s="60">
        <f t="shared" si="29"/>
        <v>29</v>
      </c>
      <c r="M100" s="61">
        <f t="shared" si="29"/>
        <v>0.64197530864197527</v>
      </c>
      <c r="N100" s="60">
        <f t="shared" si="29"/>
        <v>172</v>
      </c>
      <c r="O100" s="60">
        <f t="shared" si="29"/>
        <v>63</v>
      </c>
      <c r="P100" s="60">
        <f t="shared" si="29"/>
        <v>110</v>
      </c>
      <c r="Q100" s="61">
        <f t="shared" si="29"/>
        <v>0.36627906976744184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1297</v>
      </c>
      <c r="W100" s="60">
        <f t="shared" si="30"/>
        <v>929</v>
      </c>
      <c r="X100" s="60">
        <f t="shared" si="30"/>
        <v>368</v>
      </c>
      <c r="Y100" s="61">
        <f>W100/V100</f>
        <v>0.71626831148804937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227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1116</v>
      </c>
      <c r="J113" s="168"/>
      <c r="K113" s="168"/>
      <c r="L113" s="169">
        <f>G86+K86</f>
        <v>862</v>
      </c>
      <c r="M113" s="169"/>
      <c r="N113" s="169"/>
      <c r="O113" s="169">
        <f>I113-L113</f>
        <v>254</v>
      </c>
      <c r="P113" s="169"/>
      <c r="Q113" s="169"/>
      <c r="R113" s="170">
        <f>L113/I113</f>
        <v>0.77240143369175629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67</v>
      </c>
      <c r="M114" s="169"/>
      <c r="N114" s="169"/>
      <c r="O114" s="169">
        <f>I114-L114</f>
        <v>114</v>
      </c>
      <c r="P114" s="169"/>
      <c r="Q114" s="169"/>
      <c r="R114" s="170">
        <f>L114/I114</f>
        <v>0.37016574585635359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1297</v>
      </c>
      <c r="J115" s="168"/>
      <c r="K115" s="168"/>
      <c r="L115" s="169">
        <f>SUM(L113:L114)</f>
        <v>929</v>
      </c>
      <c r="M115" s="169"/>
      <c r="N115" s="169"/>
      <c r="O115" s="169">
        <f>SUM(O113:O114)</f>
        <v>368</v>
      </c>
      <c r="P115" s="169"/>
      <c r="Q115" s="169"/>
      <c r="R115" s="170">
        <f>L115/I115</f>
        <v>0.71626831148804937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1859</v>
      </c>
      <c r="G121" s="118">
        <v>779</v>
      </c>
      <c r="H121" s="118">
        <v>1080</v>
      </c>
      <c r="I121" s="119">
        <f>G121/F121</f>
        <v>0.41904249596557291</v>
      </c>
      <c r="J121" s="118">
        <v>464</v>
      </c>
      <c r="K121" s="118">
        <v>93</v>
      </c>
      <c r="L121" s="118">
        <v>371</v>
      </c>
      <c r="M121" s="119">
        <f>K121/J121</f>
        <v>0.20043103448275862</v>
      </c>
    </row>
    <row r="122" spans="5:20">
      <c r="E122" s="115" t="s">
        <v>26</v>
      </c>
      <c r="F122" s="118">
        <v>985</v>
      </c>
      <c r="G122" s="118">
        <v>410</v>
      </c>
      <c r="H122" s="118">
        <v>575</v>
      </c>
      <c r="I122" s="119">
        <f>G122/F122</f>
        <v>0.41624365482233505</v>
      </c>
      <c r="J122" s="118">
        <v>393</v>
      </c>
      <c r="K122" s="118">
        <v>60</v>
      </c>
      <c r="L122" s="118">
        <v>333</v>
      </c>
      <c r="M122" s="119">
        <f>K122/J122</f>
        <v>0.15267175572519084</v>
      </c>
    </row>
    <row r="123" spans="5:20">
      <c r="E123" s="115" t="s">
        <v>27</v>
      </c>
      <c r="F123" s="118">
        <v>974</v>
      </c>
      <c r="G123" s="118">
        <v>487</v>
      </c>
      <c r="H123" s="118">
        <v>487</v>
      </c>
      <c r="I123" s="119">
        <f>G123/F123</f>
        <v>0.5</v>
      </c>
      <c r="J123" s="118">
        <v>356</v>
      </c>
      <c r="K123" s="118">
        <v>69</v>
      </c>
      <c r="L123" s="118">
        <v>287</v>
      </c>
      <c r="M123" s="119">
        <f>K123/J123</f>
        <v>0.19382022471910113</v>
      </c>
    </row>
    <row r="124" spans="5:20">
      <c r="E124" s="115" t="s">
        <v>28</v>
      </c>
      <c r="F124" s="118">
        <v>1604</v>
      </c>
      <c r="G124" s="118">
        <v>640</v>
      </c>
      <c r="H124" s="118">
        <v>964</v>
      </c>
      <c r="I124" s="119">
        <f>G124/F124</f>
        <v>0.39900249376558605</v>
      </c>
      <c r="J124" s="118">
        <v>456</v>
      </c>
      <c r="K124" s="118">
        <v>53</v>
      </c>
      <c r="L124" s="118">
        <v>403</v>
      </c>
      <c r="M124" s="119">
        <f>K124/J124</f>
        <v>0.1162280701754386</v>
      </c>
    </row>
    <row r="125" spans="5:20">
      <c r="E125" s="115" t="s">
        <v>29</v>
      </c>
      <c r="F125" s="115">
        <f>F121+F122+F123+F124</f>
        <v>5422</v>
      </c>
      <c r="G125" s="115">
        <f>G121+G122+G123+G124</f>
        <v>2316</v>
      </c>
      <c r="H125" s="115">
        <f>H121+H122+H123+H124</f>
        <v>3106</v>
      </c>
      <c r="I125" s="120">
        <f>G125/F125</f>
        <v>0.42714865363334564</v>
      </c>
      <c r="J125" s="115">
        <f>J121+J122+J123+J124</f>
        <v>1669</v>
      </c>
      <c r="K125" s="115">
        <f>K121+K122+K123+K124</f>
        <v>275</v>
      </c>
      <c r="L125" s="115">
        <f>L121+L122+L123+L124</f>
        <v>1394</v>
      </c>
      <c r="M125" s="120">
        <f>K125/J125</f>
        <v>0.16476932294787297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04"/>
  <sheetViews>
    <sheetView topLeftCell="AH1" zoomScaleNormal="100" workbookViewId="0">
      <selection activeCell="AV53" sqref="AV53"/>
    </sheetView>
  </sheetViews>
  <sheetFormatPr defaultRowHeight="12.75"/>
  <cols>
    <col min="1" max="1025" width="8.7109375" customWidth="1"/>
  </cols>
  <sheetData>
    <row r="1" spans="1:128" ht="12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28" ht="12.7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128" ht="12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1:128" ht="12.75" customHeight="1">
      <c r="A5" s="127" t="s">
        <v>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AB5" s="21"/>
      <c r="AC5" s="128" t="s">
        <v>9</v>
      </c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9" t="s">
        <v>10</v>
      </c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30" t="s">
        <v>11</v>
      </c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1" t="s">
        <v>12</v>
      </c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 t="s">
        <v>13</v>
      </c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</row>
    <row r="6" spans="1:128" ht="12.75" customHeight="1">
      <c r="A6" s="133" t="s">
        <v>14</v>
      </c>
      <c r="B6" s="133"/>
      <c r="C6" s="133"/>
      <c r="D6" s="133"/>
      <c r="E6" s="133"/>
      <c r="F6" s="134" t="s">
        <v>15</v>
      </c>
      <c r="G6" s="134"/>
      <c r="H6" s="134"/>
      <c r="I6" s="134"/>
      <c r="J6" s="134"/>
      <c r="K6" s="134"/>
      <c r="L6" s="134"/>
      <c r="M6" s="134"/>
      <c r="N6" s="134" t="s">
        <v>16</v>
      </c>
      <c r="O6" s="134"/>
      <c r="P6" s="134"/>
      <c r="Q6" s="134"/>
      <c r="R6" s="134"/>
      <c r="S6" s="134"/>
      <c r="T6" s="134"/>
      <c r="U6" s="134"/>
      <c r="V6" s="134" t="s">
        <v>17</v>
      </c>
      <c r="W6" s="134"/>
      <c r="X6" s="134"/>
      <c r="Y6" s="134"/>
      <c r="AB6" s="21"/>
      <c r="AC6" s="135" t="s">
        <v>15</v>
      </c>
      <c r="AD6" s="135"/>
      <c r="AE6" s="135"/>
      <c r="AF6" s="135"/>
      <c r="AG6" s="135"/>
      <c r="AH6" s="135"/>
      <c r="AI6" s="135"/>
      <c r="AJ6" s="135"/>
      <c r="AK6" s="135" t="s">
        <v>16</v>
      </c>
      <c r="AL6" s="135"/>
      <c r="AM6" s="135"/>
      <c r="AN6" s="135"/>
      <c r="AO6" s="135"/>
      <c r="AP6" s="135"/>
      <c r="AQ6" s="135"/>
      <c r="AR6" s="135"/>
      <c r="AS6" s="135" t="s">
        <v>17</v>
      </c>
      <c r="AT6" s="135"/>
      <c r="AU6" s="135"/>
      <c r="AV6" s="135"/>
      <c r="AW6" s="136" t="s">
        <v>15</v>
      </c>
      <c r="AX6" s="136"/>
      <c r="AY6" s="136"/>
      <c r="AZ6" s="136"/>
      <c r="BA6" s="136"/>
      <c r="BB6" s="136"/>
      <c r="BC6" s="136"/>
      <c r="BD6" s="136"/>
      <c r="BE6" s="136" t="s">
        <v>16</v>
      </c>
      <c r="BF6" s="136"/>
      <c r="BG6" s="136"/>
      <c r="BH6" s="136"/>
      <c r="BI6" s="136"/>
      <c r="BJ6" s="136"/>
      <c r="BK6" s="136"/>
      <c r="BL6" s="136"/>
      <c r="BM6" s="136" t="s">
        <v>17</v>
      </c>
      <c r="BN6" s="136"/>
      <c r="BO6" s="136"/>
      <c r="BP6" s="136"/>
      <c r="BQ6" s="137" t="s">
        <v>15</v>
      </c>
      <c r="BR6" s="137"/>
      <c r="BS6" s="137"/>
      <c r="BT6" s="137"/>
      <c r="BU6" s="137"/>
      <c r="BV6" s="137"/>
      <c r="BW6" s="137"/>
      <c r="BX6" s="137"/>
      <c r="BY6" s="137" t="s">
        <v>16</v>
      </c>
      <c r="BZ6" s="137"/>
      <c r="CA6" s="137"/>
      <c r="CB6" s="137"/>
      <c r="CC6" s="137"/>
      <c r="CD6" s="137"/>
      <c r="CE6" s="137"/>
      <c r="CF6" s="137"/>
      <c r="CG6" s="137" t="s">
        <v>17</v>
      </c>
      <c r="CH6" s="137"/>
      <c r="CI6" s="137"/>
      <c r="CJ6" s="137"/>
      <c r="CK6" s="138" t="s">
        <v>15</v>
      </c>
      <c r="CL6" s="138"/>
      <c r="CM6" s="138"/>
      <c r="CN6" s="138"/>
      <c r="CO6" s="138"/>
      <c r="CP6" s="138"/>
      <c r="CQ6" s="138"/>
      <c r="CR6" s="138"/>
      <c r="CS6" s="138" t="s">
        <v>16</v>
      </c>
      <c r="CT6" s="138"/>
      <c r="CU6" s="138"/>
      <c r="CV6" s="138"/>
      <c r="CW6" s="138"/>
      <c r="CX6" s="138"/>
      <c r="CY6" s="138"/>
      <c r="CZ6" s="138"/>
      <c r="DA6" s="138" t="s">
        <v>17</v>
      </c>
      <c r="DB6" s="138"/>
      <c r="DC6" s="138"/>
      <c r="DD6" s="138"/>
      <c r="DE6" s="139" t="s">
        <v>15</v>
      </c>
      <c r="DF6" s="139"/>
      <c r="DG6" s="139"/>
      <c r="DH6" s="139"/>
      <c r="DI6" s="139"/>
      <c r="DJ6" s="139"/>
      <c r="DK6" s="139"/>
      <c r="DL6" s="139"/>
      <c r="DM6" s="140" t="s">
        <v>16</v>
      </c>
      <c r="DN6" s="140"/>
      <c r="DO6" s="140"/>
      <c r="DP6" s="140"/>
      <c r="DQ6" s="140"/>
      <c r="DR6" s="140"/>
      <c r="DS6" s="140"/>
      <c r="DT6" s="140"/>
      <c r="DU6" s="140" t="s">
        <v>17</v>
      </c>
      <c r="DV6" s="140"/>
      <c r="DW6" s="140"/>
      <c r="DX6" s="140"/>
    </row>
    <row r="7" spans="1:128" ht="12.75" customHeight="1">
      <c r="A7" s="133"/>
      <c r="B7" s="133"/>
      <c r="C7" s="133"/>
      <c r="D7" s="133"/>
      <c r="E7" s="133"/>
      <c r="F7" s="134" t="s">
        <v>18</v>
      </c>
      <c r="G7" s="134"/>
      <c r="H7" s="134"/>
      <c r="I7" s="134"/>
      <c r="J7" s="134" t="s">
        <v>19</v>
      </c>
      <c r="K7" s="134"/>
      <c r="L7" s="134"/>
      <c r="M7" s="134"/>
      <c r="N7" s="134" t="s">
        <v>18</v>
      </c>
      <c r="O7" s="134"/>
      <c r="P7" s="134"/>
      <c r="Q7" s="134"/>
      <c r="R7" s="134" t="s">
        <v>19</v>
      </c>
      <c r="S7" s="134"/>
      <c r="T7" s="134"/>
      <c r="U7" s="134"/>
      <c r="V7" s="134"/>
      <c r="W7" s="134"/>
      <c r="X7" s="134"/>
      <c r="Y7" s="134"/>
      <c r="AB7" s="21"/>
      <c r="AC7" s="135" t="s">
        <v>18</v>
      </c>
      <c r="AD7" s="135"/>
      <c r="AE7" s="135"/>
      <c r="AF7" s="135"/>
      <c r="AG7" s="135" t="s">
        <v>19</v>
      </c>
      <c r="AH7" s="135"/>
      <c r="AI7" s="135"/>
      <c r="AJ7" s="135"/>
      <c r="AK7" s="135" t="s">
        <v>18</v>
      </c>
      <c r="AL7" s="135"/>
      <c r="AM7" s="135"/>
      <c r="AN7" s="135"/>
      <c r="AO7" s="135" t="s">
        <v>19</v>
      </c>
      <c r="AP7" s="135"/>
      <c r="AQ7" s="135"/>
      <c r="AR7" s="135"/>
      <c r="AS7" s="135"/>
      <c r="AT7" s="135"/>
      <c r="AU7" s="135"/>
      <c r="AV7" s="135"/>
      <c r="AW7" s="136" t="s">
        <v>18</v>
      </c>
      <c r="AX7" s="136"/>
      <c r="AY7" s="136"/>
      <c r="AZ7" s="136"/>
      <c r="BA7" s="136" t="s">
        <v>19</v>
      </c>
      <c r="BB7" s="136"/>
      <c r="BC7" s="136"/>
      <c r="BD7" s="136"/>
      <c r="BE7" s="136" t="s">
        <v>18</v>
      </c>
      <c r="BF7" s="136"/>
      <c r="BG7" s="136"/>
      <c r="BH7" s="136"/>
      <c r="BI7" s="136" t="s">
        <v>19</v>
      </c>
      <c r="BJ7" s="136"/>
      <c r="BK7" s="136"/>
      <c r="BL7" s="136"/>
      <c r="BM7" s="136"/>
      <c r="BN7" s="136"/>
      <c r="BO7" s="136"/>
      <c r="BP7" s="136"/>
      <c r="BQ7" s="137" t="s">
        <v>18</v>
      </c>
      <c r="BR7" s="137"/>
      <c r="BS7" s="137"/>
      <c r="BT7" s="137"/>
      <c r="BU7" s="137" t="s">
        <v>19</v>
      </c>
      <c r="BV7" s="137"/>
      <c r="BW7" s="137"/>
      <c r="BX7" s="137"/>
      <c r="BY7" s="137" t="s">
        <v>18</v>
      </c>
      <c r="BZ7" s="137"/>
      <c r="CA7" s="137"/>
      <c r="CB7" s="137"/>
      <c r="CC7" s="137" t="s">
        <v>19</v>
      </c>
      <c r="CD7" s="137"/>
      <c r="CE7" s="137"/>
      <c r="CF7" s="137"/>
      <c r="CG7" s="137"/>
      <c r="CH7" s="137"/>
      <c r="CI7" s="137"/>
      <c r="CJ7" s="137"/>
      <c r="CK7" s="138" t="s">
        <v>18</v>
      </c>
      <c r="CL7" s="138"/>
      <c r="CM7" s="138"/>
      <c r="CN7" s="138"/>
      <c r="CO7" s="138" t="s">
        <v>19</v>
      </c>
      <c r="CP7" s="138"/>
      <c r="CQ7" s="138"/>
      <c r="CR7" s="138"/>
      <c r="CS7" s="138" t="s">
        <v>18</v>
      </c>
      <c r="CT7" s="138"/>
      <c r="CU7" s="138"/>
      <c r="CV7" s="138"/>
      <c r="CW7" s="138" t="s">
        <v>19</v>
      </c>
      <c r="CX7" s="138"/>
      <c r="CY7" s="138"/>
      <c r="CZ7" s="138"/>
      <c r="DA7" s="138"/>
      <c r="DB7" s="138"/>
      <c r="DC7" s="138"/>
      <c r="DD7" s="138"/>
      <c r="DE7" s="139" t="s">
        <v>18</v>
      </c>
      <c r="DF7" s="139"/>
      <c r="DG7" s="139"/>
      <c r="DH7" s="139"/>
      <c r="DI7" s="140" t="s">
        <v>19</v>
      </c>
      <c r="DJ7" s="140"/>
      <c r="DK7" s="140"/>
      <c r="DL7" s="140"/>
      <c r="DM7" s="140" t="s">
        <v>18</v>
      </c>
      <c r="DN7" s="140"/>
      <c r="DO7" s="140"/>
      <c r="DP7" s="140"/>
      <c r="DQ7" s="140" t="s">
        <v>19</v>
      </c>
      <c r="DR7" s="140"/>
      <c r="DS7" s="140"/>
      <c r="DT7" s="140"/>
      <c r="DU7" s="140"/>
      <c r="DV7" s="140"/>
      <c r="DW7" s="140"/>
      <c r="DX7" s="140"/>
    </row>
    <row r="8" spans="1:128" ht="28.5">
      <c r="A8" s="133"/>
      <c r="B8" s="133"/>
      <c r="C8" s="133"/>
      <c r="D8" s="133"/>
      <c r="E8" s="133"/>
      <c r="F8" s="33" t="s">
        <v>20</v>
      </c>
      <c r="G8" s="33" t="s">
        <v>21</v>
      </c>
      <c r="H8" s="33" t="s">
        <v>22</v>
      </c>
      <c r="I8" s="33" t="s">
        <v>23</v>
      </c>
      <c r="J8" s="33" t="s">
        <v>20</v>
      </c>
      <c r="K8" s="33" t="s">
        <v>21</v>
      </c>
      <c r="L8" s="33" t="s">
        <v>22</v>
      </c>
      <c r="M8" s="33" t="s">
        <v>23</v>
      </c>
      <c r="N8" s="33" t="s">
        <v>20</v>
      </c>
      <c r="O8" s="33" t="s">
        <v>21</v>
      </c>
      <c r="P8" s="33" t="s">
        <v>22</v>
      </c>
      <c r="Q8" s="33" t="s">
        <v>23</v>
      </c>
      <c r="R8" s="33" t="s">
        <v>20</v>
      </c>
      <c r="S8" s="33" t="s">
        <v>21</v>
      </c>
      <c r="T8" s="33" t="s">
        <v>22</v>
      </c>
      <c r="U8" s="33" t="s">
        <v>23</v>
      </c>
      <c r="V8" s="33" t="s">
        <v>20</v>
      </c>
      <c r="W8" s="33" t="s">
        <v>21</v>
      </c>
      <c r="X8" s="33" t="s">
        <v>22</v>
      </c>
      <c r="Y8" s="33" t="s">
        <v>23</v>
      </c>
      <c r="AB8" s="34" t="s">
        <v>24</v>
      </c>
      <c r="AC8" s="35" t="s">
        <v>20</v>
      </c>
      <c r="AD8" s="35" t="s">
        <v>21</v>
      </c>
      <c r="AE8" s="35" t="s">
        <v>22</v>
      </c>
      <c r="AF8" s="35" t="s">
        <v>23</v>
      </c>
      <c r="AG8" s="35" t="s">
        <v>20</v>
      </c>
      <c r="AH8" s="35" t="s">
        <v>21</v>
      </c>
      <c r="AI8" s="35" t="s">
        <v>22</v>
      </c>
      <c r="AJ8" s="35" t="s">
        <v>23</v>
      </c>
      <c r="AK8" s="35" t="s">
        <v>20</v>
      </c>
      <c r="AL8" s="35" t="s">
        <v>21</v>
      </c>
      <c r="AM8" s="35" t="s">
        <v>22</v>
      </c>
      <c r="AN8" s="35" t="s">
        <v>23</v>
      </c>
      <c r="AO8" s="35" t="s">
        <v>20</v>
      </c>
      <c r="AP8" s="35" t="s">
        <v>21</v>
      </c>
      <c r="AQ8" s="35" t="s">
        <v>22</v>
      </c>
      <c r="AR8" s="35" t="s">
        <v>23</v>
      </c>
      <c r="AS8" s="35" t="s">
        <v>20</v>
      </c>
      <c r="AT8" s="35" t="s">
        <v>21</v>
      </c>
      <c r="AU8" s="35" t="s">
        <v>22</v>
      </c>
      <c r="AV8" s="35" t="s">
        <v>23</v>
      </c>
      <c r="AW8" s="36" t="s">
        <v>20</v>
      </c>
      <c r="AX8" s="36" t="s">
        <v>21</v>
      </c>
      <c r="AY8" s="36" t="s">
        <v>22</v>
      </c>
      <c r="AZ8" s="36" t="s">
        <v>23</v>
      </c>
      <c r="BA8" s="36" t="s">
        <v>20</v>
      </c>
      <c r="BB8" s="36" t="s">
        <v>21</v>
      </c>
      <c r="BC8" s="36" t="s">
        <v>22</v>
      </c>
      <c r="BD8" s="36" t="s">
        <v>23</v>
      </c>
      <c r="BE8" s="36" t="s">
        <v>20</v>
      </c>
      <c r="BF8" s="36" t="s">
        <v>21</v>
      </c>
      <c r="BG8" s="36" t="s">
        <v>22</v>
      </c>
      <c r="BH8" s="36" t="s">
        <v>23</v>
      </c>
      <c r="BI8" s="36" t="s">
        <v>20</v>
      </c>
      <c r="BJ8" s="36" t="s">
        <v>21</v>
      </c>
      <c r="BK8" s="36" t="s">
        <v>22</v>
      </c>
      <c r="BL8" s="36" t="s">
        <v>23</v>
      </c>
      <c r="BM8" s="36" t="s">
        <v>20</v>
      </c>
      <c r="BN8" s="36" t="s">
        <v>21</v>
      </c>
      <c r="BO8" s="36" t="s">
        <v>22</v>
      </c>
      <c r="BP8" s="36" t="s">
        <v>23</v>
      </c>
      <c r="BQ8" s="37" t="s">
        <v>20</v>
      </c>
      <c r="BR8" s="37" t="s">
        <v>21</v>
      </c>
      <c r="BS8" s="37" t="s">
        <v>22</v>
      </c>
      <c r="BT8" s="37" t="s">
        <v>23</v>
      </c>
      <c r="BU8" s="37" t="s">
        <v>20</v>
      </c>
      <c r="BV8" s="37" t="s">
        <v>21</v>
      </c>
      <c r="BW8" s="37" t="s">
        <v>22</v>
      </c>
      <c r="BX8" s="37" t="s">
        <v>23</v>
      </c>
      <c r="BY8" s="37" t="s">
        <v>20</v>
      </c>
      <c r="BZ8" s="37" t="s">
        <v>21</v>
      </c>
      <c r="CA8" s="37" t="s">
        <v>22</v>
      </c>
      <c r="CB8" s="37" t="s">
        <v>23</v>
      </c>
      <c r="CC8" s="37" t="s">
        <v>20</v>
      </c>
      <c r="CD8" s="37" t="s">
        <v>21</v>
      </c>
      <c r="CE8" s="37" t="s">
        <v>22</v>
      </c>
      <c r="CF8" s="37" t="s">
        <v>23</v>
      </c>
      <c r="CG8" s="37" t="s">
        <v>20</v>
      </c>
      <c r="CH8" s="37" t="s">
        <v>21</v>
      </c>
      <c r="CI8" s="37" t="s">
        <v>22</v>
      </c>
      <c r="CJ8" s="37" t="s">
        <v>23</v>
      </c>
      <c r="CK8" s="38" t="s">
        <v>20</v>
      </c>
      <c r="CL8" s="38" t="s">
        <v>21</v>
      </c>
      <c r="CM8" s="38" t="s">
        <v>22</v>
      </c>
      <c r="CN8" s="38" t="s">
        <v>23</v>
      </c>
      <c r="CO8" s="38" t="s">
        <v>20</v>
      </c>
      <c r="CP8" s="38" t="s">
        <v>21</v>
      </c>
      <c r="CQ8" s="38" t="s">
        <v>22</v>
      </c>
      <c r="CR8" s="38" t="s">
        <v>23</v>
      </c>
      <c r="CS8" s="38" t="s">
        <v>20</v>
      </c>
      <c r="CT8" s="38" t="s">
        <v>21</v>
      </c>
      <c r="CU8" s="38" t="s">
        <v>22</v>
      </c>
      <c r="CV8" s="38" t="s">
        <v>23</v>
      </c>
      <c r="CW8" s="38" t="s">
        <v>20</v>
      </c>
      <c r="CX8" s="38" t="s">
        <v>21</v>
      </c>
      <c r="CY8" s="38" t="s">
        <v>22</v>
      </c>
      <c r="CZ8" s="38" t="s">
        <v>23</v>
      </c>
      <c r="DA8" s="38" t="s">
        <v>20</v>
      </c>
      <c r="DB8" s="38" t="s">
        <v>21</v>
      </c>
      <c r="DC8" s="38" t="s">
        <v>22</v>
      </c>
      <c r="DD8" s="38" t="s">
        <v>23</v>
      </c>
      <c r="DE8" s="39" t="s">
        <v>20</v>
      </c>
      <c r="DF8" s="40" t="s">
        <v>21</v>
      </c>
      <c r="DG8" s="40" t="s">
        <v>22</v>
      </c>
      <c r="DH8" s="40" t="s">
        <v>23</v>
      </c>
      <c r="DI8" s="40" t="s">
        <v>20</v>
      </c>
      <c r="DJ8" s="40" t="s">
        <v>21</v>
      </c>
      <c r="DK8" s="40" t="s">
        <v>22</v>
      </c>
      <c r="DL8" s="40" t="s">
        <v>23</v>
      </c>
      <c r="DM8" s="40" t="s">
        <v>20</v>
      </c>
      <c r="DN8" s="40" t="s">
        <v>21</v>
      </c>
      <c r="DO8" s="40" t="s">
        <v>22</v>
      </c>
      <c r="DP8" s="40" t="s">
        <v>23</v>
      </c>
      <c r="DQ8" s="40" t="s">
        <v>20</v>
      </c>
      <c r="DR8" s="40" t="s">
        <v>21</v>
      </c>
      <c r="DS8" s="40" t="s">
        <v>22</v>
      </c>
      <c r="DT8" s="40" t="s">
        <v>23</v>
      </c>
      <c r="DU8" s="40" t="s">
        <v>20</v>
      </c>
      <c r="DV8" s="40" t="s">
        <v>21</v>
      </c>
      <c r="DW8" s="40" t="s">
        <v>22</v>
      </c>
      <c r="DX8" s="40" t="s">
        <v>23</v>
      </c>
    </row>
    <row r="9" spans="1:128" ht="18">
      <c r="A9" s="141" t="s">
        <v>25</v>
      </c>
      <c r="B9" s="141"/>
      <c r="C9" s="141"/>
      <c r="D9" s="141"/>
      <c r="E9" s="141"/>
      <c r="F9" s="41">
        <f>'01'!F96</f>
        <v>499</v>
      </c>
      <c r="G9" s="41">
        <f>'01'!G96</f>
        <v>392</v>
      </c>
      <c r="H9" s="41">
        <f>'01'!H96</f>
        <v>107</v>
      </c>
      <c r="I9" s="42">
        <f>'01'!I96</f>
        <v>0.78557114228456915</v>
      </c>
      <c r="J9" s="41">
        <f>'01'!J96</f>
        <v>39</v>
      </c>
      <c r="K9" s="41">
        <f>'01'!K96</f>
        <v>20</v>
      </c>
      <c r="L9" s="41">
        <f>'01'!L96</f>
        <v>19</v>
      </c>
      <c r="M9" s="42">
        <f>'01'!M96</f>
        <v>0.51282051282051277</v>
      </c>
      <c r="N9" s="41">
        <f>'01'!N96</f>
        <v>103</v>
      </c>
      <c r="O9" s="41">
        <f>'01'!O96</f>
        <v>34</v>
      </c>
      <c r="P9" s="41">
        <f>'01'!P96</f>
        <v>69</v>
      </c>
      <c r="Q9" s="42">
        <f>'01'!Q96</f>
        <v>0.3300970873786408</v>
      </c>
      <c r="R9" s="41">
        <f>'01'!R96</f>
        <v>4</v>
      </c>
      <c r="S9" s="41">
        <f>'01'!S96</f>
        <v>2</v>
      </c>
      <c r="T9" s="41">
        <f>'01'!T96</f>
        <v>2</v>
      </c>
      <c r="U9" s="42">
        <f>'01'!U96</f>
        <v>0.5</v>
      </c>
      <c r="V9" s="41">
        <f>'01'!V96</f>
        <v>645</v>
      </c>
      <c r="W9" s="41">
        <f>'01'!W96</f>
        <v>448</v>
      </c>
      <c r="X9" s="41">
        <f>'01'!X96</f>
        <v>197</v>
      </c>
      <c r="Y9" s="42">
        <f>'01'!Y96</f>
        <v>0.6945736434108527</v>
      </c>
      <c r="AB9" s="43">
        <v>44075</v>
      </c>
      <c r="AC9" s="27">
        <f t="shared" ref="AC9:AV9" si="0">F9</f>
        <v>499</v>
      </c>
      <c r="AD9" s="27">
        <f t="shared" si="0"/>
        <v>392</v>
      </c>
      <c r="AE9" s="27">
        <f t="shared" si="0"/>
        <v>107</v>
      </c>
      <c r="AF9" s="44">
        <f t="shared" si="0"/>
        <v>0.78557114228456915</v>
      </c>
      <c r="AG9" s="27">
        <f t="shared" si="0"/>
        <v>39</v>
      </c>
      <c r="AH9" s="27">
        <f t="shared" si="0"/>
        <v>20</v>
      </c>
      <c r="AI9" s="27">
        <f t="shared" si="0"/>
        <v>19</v>
      </c>
      <c r="AJ9" s="44">
        <f t="shared" si="0"/>
        <v>0.51282051282051277</v>
      </c>
      <c r="AK9" s="27">
        <f t="shared" si="0"/>
        <v>103</v>
      </c>
      <c r="AL9" s="27">
        <f t="shared" si="0"/>
        <v>34</v>
      </c>
      <c r="AM9" s="27">
        <f t="shared" si="0"/>
        <v>69</v>
      </c>
      <c r="AN9" s="44">
        <f t="shared" si="0"/>
        <v>0.3300970873786408</v>
      </c>
      <c r="AO9" s="27">
        <f t="shared" si="0"/>
        <v>4</v>
      </c>
      <c r="AP9" s="27">
        <f t="shared" si="0"/>
        <v>2</v>
      </c>
      <c r="AQ9" s="27">
        <f t="shared" si="0"/>
        <v>2</v>
      </c>
      <c r="AR9" s="44">
        <f t="shared" si="0"/>
        <v>0.5</v>
      </c>
      <c r="AS9" s="27">
        <f t="shared" si="0"/>
        <v>645</v>
      </c>
      <c r="AT9" s="27">
        <f t="shared" si="0"/>
        <v>448</v>
      </c>
      <c r="AU9" s="27">
        <f t="shared" si="0"/>
        <v>197</v>
      </c>
      <c r="AV9" s="44">
        <f t="shared" si="0"/>
        <v>0.6945736434108527</v>
      </c>
      <c r="AW9" s="28">
        <f t="shared" ref="AW9:BP9" si="1">F10</f>
        <v>165</v>
      </c>
      <c r="AX9" s="28">
        <f t="shared" si="1"/>
        <v>124</v>
      </c>
      <c r="AY9" s="28">
        <f t="shared" si="1"/>
        <v>41</v>
      </c>
      <c r="AZ9" s="45">
        <f t="shared" si="1"/>
        <v>0.75151515151515147</v>
      </c>
      <c r="BA9" s="28">
        <f t="shared" si="1"/>
        <v>22</v>
      </c>
      <c r="BB9" s="28">
        <f t="shared" si="1"/>
        <v>21</v>
      </c>
      <c r="BC9" s="28">
        <f t="shared" si="1"/>
        <v>1</v>
      </c>
      <c r="BD9" s="45">
        <f t="shared" si="1"/>
        <v>0.95454545454545459</v>
      </c>
      <c r="BE9" s="28">
        <f t="shared" si="1"/>
        <v>20</v>
      </c>
      <c r="BF9" s="28">
        <f t="shared" si="1"/>
        <v>10</v>
      </c>
      <c r="BG9" s="28">
        <f t="shared" si="1"/>
        <v>10</v>
      </c>
      <c r="BH9" s="45">
        <f t="shared" si="1"/>
        <v>0.5</v>
      </c>
      <c r="BI9" s="28">
        <f t="shared" si="1"/>
        <v>5</v>
      </c>
      <c r="BJ9" s="28">
        <f t="shared" si="1"/>
        <v>4</v>
      </c>
      <c r="BK9" s="28">
        <f t="shared" si="1"/>
        <v>1</v>
      </c>
      <c r="BL9" s="45">
        <f t="shared" si="1"/>
        <v>0.8</v>
      </c>
      <c r="BM9" s="28">
        <f t="shared" si="1"/>
        <v>212</v>
      </c>
      <c r="BN9" s="28">
        <f t="shared" si="1"/>
        <v>159</v>
      </c>
      <c r="BO9" s="28">
        <f t="shared" si="1"/>
        <v>53</v>
      </c>
      <c r="BP9" s="45">
        <f t="shared" si="1"/>
        <v>0.75</v>
      </c>
      <c r="BQ9" s="29">
        <f>'01'!BQ96</f>
        <v>0</v>
      </c>
      <c r="BR9" s="29">
        <f>'01'!BR96</f>
        <v>0</v>
      </c>
      <c r="BS9" s="29">
        <f>'01'!BS96</f>
        <v>0</v>
      </c>
      <c r="BT9" s="46">
        <f>'01'!BT96</f>
        <v>0</v>
      </c>
      <c r="BU9" s="29">
        <f>'01'!BU96</f>
        <v>0</v>
      </c>
      <c r="BV9" s="29">
        <f>'01'!BV96</f>
        <v>0</v>
      </c>
      <c r="BW9" s="29">
        <f>'01'!BW96</f>
        <v>0</v>
      </c>
      <c r="BX9" s="46">
        <f>'01'!BX96</f>
        <v>0</v>
      </c>
      <c r="BY9" s="29">
        <f>'01'!BY96</f>
        <v>0</v>
      </c>
      <c r="BZ9" s="29">
        <f>'01'!BZ96</f>
        <v>0</v>
      </c>
      <c r="CA9" s="29">
        <f>'01'!CA96</f>
        <v>0</v>
      </c>
      <c r="CB9" s="46">
        <f>'01'!CB96</f>
        <v>0</v>
      </c>
      <c r="CC9" s="29">
        <f>'01'!CC96</f>
        <v>0</v>
      </c>
      <c r="CD9" s="29">
        <f>'01'!CD96</f>
        <v>0</v>
      </c>
      <c r="CE9" s="29">
        <f>'01'!CE96</f>
        <v>0</v>
      </c>
      <c r="CF9" s="46">
        <f>'01'!CF96</f>
        <v>0</v>
      </c>
      <c r="CG9" s="29">
        <f>'01'!CG96</f>
        <v>0</v>
      </c>
      <c r="CH9" s="29">
        <f>'01'!CH96</f>
        <v>0</v>
      </c>
      <c r="CI9" s="29">
        <f>'01'!CI96</f>
        <v>0</v>
      </c>
      <c r="CJ9" s="46">
        <f>'01'!CJ96</f>
        <v>0</v>
      </c>
      <c r="CK9" s="30">
        <f>'01'!CK96</f>
        <v>0</v>
      </c>
      <c r="CL9" s="30">
        <f>'01'!CL96</f>
        <v>0</v>
      </c>
      <c r="CM9" s="30">
        <f>'01'!CM96</f>
        <v>0</v>
      </c>
      <c r="CN9" s="47">
        <f>'01'!CN96</f>
        <v>0</v>
      </c>
      <c r="CO9" s="30">
        <f>'01'!CO96</f>
        <v>0</v>
      </c>
      <c r="CP9" s="30">
        <f>'01'!CP96</f>
        <v>0</v>
      </c>
      <c r="CQ9" s="30">
        <f>'01'!CQ96</f>
        <v>0</v>
      </c>
      <c r="CR9" s="47">
        <f>'01'!CR96</f>
        <v>0</v>
      </c>
      <c r="CS9" s="30">
        <f>'01'!CS96</f>
        <v>0</v>
      </c>
      <c r="CT9" s="30">
        <f>'01'!CT96</f>
        <v>0</v>
      </c>
      <c r="CU9" s="30">
        <f>'01'!CU96</f>
        <v>0</v>
      </c>
      <c r="CV9" s="47">
        <f>'01'!CV96</f>
        <v>0</v>
      </c>
      <c r="CW9" s="30">
        <f>'01'!CW96</f>
        <v>0</v>
      </c>
      <c r="CX9" s="30">
        <f>'01'!CX96</f>
        <v>0</v>
      </c>
      <c r="CY9" s="30">
        <f>'01'!CY96</f>
        <v>0</v>
      </c>
      <c r="CZ9" s="47">
        <f>'01'!CZ96</f>
        <v>0</v>
      </c>
      <c r="DA9" s="30">
        <f>'01'!DA96</f>
        <v>0</v>
      </c>
      <c r="DB9" s="30">
        <f>'01'!DB96</f>
        <v>0</v>
      </c>
      <c r="DC9" s="30">
        <f>'01'!DC96</f>
        <v>0</v>
      </c>
      <c r="DD9" s="47">
        <f>'01'!DD96</f>
        <v>0</v>
      </c>
      <c r="DE9" s="31">
        <f>'01'!DE96</f>
        <v>0</v>
      </c>
      <c r="DF9" s="32">
        <f>'01'!DF96</f>
        <v>0</v>
      </c>
      <c r="DG9" s="32">
        <f>'01'!DG96</f>
        <v>0</v>
      </c>
      <c r="DH9" s="48">
        <f>'01'!DH96</f>
        <v>0</v>
      </c>
      <c r="DI9" s="32">
        <f>'01'!DI96</f>
        <v>0</v>
      </c>
      <c r="DJ9" s="32">
        <f>'01'!DJ96</f>
        <v>0</v>
      </c>
      <c r="DK9" s="32">
        <f>'01'!DK96</f>
        <v>0</v>
      </c>
      <c r="DL9" s="48">
        <f>'01'!DL96</f>
        <v>0</v>
      </c>
      <c r="DM9" s="32">
        <f>'01'!DM96</f>
        <v>0</v>
      </c>
      <c r="DN9" s="32">
        <f>'01'!DN96</f>
        <v>0</v>
      </c>
      <c r="DO9" s="32">
        <f>'01'!DO96</f>
        <v>0</v>
      </c>
      <c r="DP9" s="48">
        <f>'01'!DP96</f>
        <v>0</v>
      </c>
      <c r="DQ9" s="32">
        <f>'01'!DQ96</f>
        <v>0</v>
      </c>
      <c r="DR9" s="32">
        <f>'01'!DR96</f>
        <v>0</v>
      </c>
      <c r="DS9" s="32">
        <f>'01'!DS96</f>
        <v>0</v>
      </c>
      <c r="DT9" s="48">
        <f>'01'!DT96</f>
        <v>0</v>
      </c>
      <c r="DU9" s="32">
        <f>'01'!DU96</f>
        <v>0</v>
      </c>
      <c r="DV9" s="32">
        <f>'01'!DV96</f>
        <v>0</v>
      </c>
      <c r="DW9" s="32">
        <f>'01'!DW96</f>
        <v>0</v>
      </c>
      <c r="DX9" s="48">
        <f>'01'!DX96</f>
        <v>0</v>
      </c>
    </row>
    <row r="10" spans="1:128" ht="18">
      <c r="A10" s="142" t="s">
        <v>26</v>
      </c>
      <c r="B10" s="142"/>
      <c r="C10" s="142"/>
      <c r="D10" s="142"/>
      <c r="E10" s="142"/>
      <c r="F10" s="49">
        <f>'01'!F97</f>
        <v>165</v>
      </c>
      <c r="G10" s="49">
        <f>'01'!G97</f>
        <v>124</v>
      </c>
      <c r="H10" s="49">
        <f>'01'!H97</f>
        <v>41</v>
      </c>
      <c r="I10" s="50">
        <f>'01'!I97</f>
        <v>0.75151515151515147</v>
      </c>
      <c r="J10" s="49">
        <f>'01'!J97</f>
        <v>22</v>
      </c>
      <c r="K10" s="49">
        <f>'01'!K97</f>
        <v>21</v>
      </c>
      <c r="L10" s="49">
        <f>'01'!L97</f>
        <v>1</v>
      </c>
      <c r="M10" s="50">
        <f>'01'!M97</f>
        <v>0.95454545454545459</v>
      </c>
      <c r="N10" s="49">
        <f>'01'!N97</f>
        <v>20</v>
      </c>
      <c r="O10" s="49">
        <f>'01'!O97</f>
        <v>10</v>
      </c>
      <c r="P10" s="49">
        <f>'01'!P97</f>
        <v>10</v>
      </c>
      <c r="Q10" s="50">
        <f>'01'!Q97</f>
        <v>0.5</v>
      </c>
      <c r="R10" s="49">
        <f>'01'!R97</f>
        <v>5</v>
      </c>
      <c r="S10" s="49">
        <f>'01'!S97</f>
        <v>4</v>
      </c>
      <c r="T10" s="49">
        <f>'01'!T97</f>
        <v>1</v>
      </c>
      <c r="U10" s="50">
        <f>'01'!U97</f>
        <v>0.8</v>
      </c>
      <c r="V10" s="49">
        <f>'01'!V97</f>
        <v>212</v>
      </c>
      <c r="W10" s="49">
        <f>'01'!W97</f>
        <v>159</v>
      </c>
      <c r="X10" s="49">
        <f>'01'!X97</f>
        <v>53</v>
      </c>
      <c r="Y10" s="50">
        <f>'01'!Y97</f>
        <v>0.75</v>
      </c>
      <c r="AB10" s="43">
        <v>44076</v>
      </c>
      <c r="AC10" s="27">
        <f t="shared" ref="AC10:AV10" si="2">F20</f>
        <v>499</v>
      </c>
      <c r="AD10" s="27">
        <f t="shared" si="2"/>
        <v>393</v>
      </c>
      <c r="AE10" s="27">
        <f t="shared" si="2"/>
        <v>106</v>
      </c>
      <c r="AF10" s="44">
        <f t="shared" si="2"/>
        <v>0.78757515030060121</v>
      </c>
      <c r="AG10" s="27">
        <f t="shared" si="2"/>
        <v>39</v>
      </c>
      <c r="AH10" s="27">
        <f t="shared" si="2"/>
        <v>24</v>
      </c>
      <c r="AI10" s="27">
        <f t="shared" si="2"/>
        <v>15</v>
      </c>
      <c r="AJ10" s="44">
        <f t="shared" si="2"/>
        <v>0.61538461538461542</v>
      </c>
      <c r="AK10" s="27">
        <f t="shared" si="2"/>
        <v>103</v>
      </c>
      <c r="AL10" s="27">
        <f t="shared" si="2"/>
        <v>30</v>
      </c>
      <c r="AM10" s="27">
        <f t="shared" si="2"/>
        <v>73</v>
      </c>
      <c r="AN10" s="44">
        <f t="shared" si="2"/>
        <v>0.29126213592233008</v>
      </c>
      <c r="AO10" s="27">
        <f t="shared" si="2"/>
        <v>4</v>
      </c>
      <c r="AP10" s="27">
        <f t="shared" si="2"/>
        <v>1</v>
      </c>
      <c r="AQ10" s="27">
        <f t="shared" si="2"/>
        <v>3</v>
      </c>
      <c r="AR10" s="44">
        <f t="shared" si="2"/>
        <v>0.25</v>
      </c>
      <c r="AS10" s="27">
        <f t="shared" si="2"/>
        <v>645</v>
      </c>
      <c r="AT10" s="27">
        <f t="shared" si="2"/>
        <v>448</v>
      </c>
      <c r="AU10" s="27">
        <f t="shared" si="2"/>
        <v>197</v>
      </c>
      <c r="AV10" s="44">
        <f t="shared" si="2"/>
        <v>0.6945736434108527</v>
      </c>
      <c r="AW10" s="28">
        <f t="shared" ref="AW10:BP10" si="3">F21</f>
        <v>165</v>
      </c>
      <c r="AX10" s="28">
        <f t="shared" si="3"/>
        <v>116</v>
      </c>
      <c r="AY10" s="28">
        <f t="shared" si="3"/>
        <v>49</v>
      </c>
      <c r="AZ10" s="45">
        <f t="shared" si="3"/>
        <v>0.70303030303030301</v>
      </c>
      <c r="BA10" s="28">
        <f t="shared" si="3"/>
        <v>22</v>
      </c>
      <c r="BB10" s="28">
        <f t="shared" si="3"/>
        <v>21</v>
      </c>
      <c r="BC10" s="28">
        <f t="shared" si="3"/>
        <v>1</v>
      </c>
      <c r="BD10" s="45">
        <f t="shared" si="3"/>
        <v>0.95454545454545459</v>
      </c>
      <c r="BE10" s="28">
        <f t="shared" si="3"/>
        <v>20</v>
      </c>
      <c r="BF10" s="28">
        <f t="shared" si="3"/>
        <v>7</v>
      </c>
      <c r="BG10" s="28">
        <f t="shared" si="3"/>
        <v>13</v>
      </c>
      <c r="BH10" s="45">
        <f t="shared" si="3"/>
        <v>0.35</v>
      </c>
      <c r="BI10" s="28">
        <f t="shared" si="3"/>
        <v>5</v>
      </c>
      <c r="BJ10" s="28">
        <f t="shared" si="3"/>
        <v>3</v>
      </c>
      <c r="BK10" s="28">
        <f t="shared" si="3"/>
        <v>2</v>
      </c>
      <c r="BL10" s="45">
        <f t="shared" si="3"/>
        <v>0.6</v>
      </c>
      <c r="BM10" s="28">
        <f t="shared" si="3"/>
        <v>212</v>
      </c>
      <c r="BN10" s="28">
        <f t="shared" si="3"/>
        <v>147</v>
      </c>
      <c r="BO10" s="28">
        <f t="shared" si="3"/>
        <v>65</v>
      </c>
      <c r="BP10" s="45">
        <f t="shared" si="3"/>
        <v>0.69339622641509435</v>
      </c>
      <c r="BQ10" s="29">
        <f>'01'!BQ97</f>
        <v>0</v>
      </c>
      <c r="BR10" s="29">
        <f>'01'!BR97</f>
        <v>0</v>
      </c>
      <c r="BS10" s="29">
        <f>'01'!BS97</f>
        <v>0</v>
      </c>
      <c r="BT10" s="46">
        <f>'01'!BT97</f>
        <v>0</v>
      </c>
      <c r="BU10" s="29">
        <f>'01'!BU97</f>
        <v>0</v>
      </c>
      <c r="BV10" s="29">
        <f>'01'!BV97</f>
        <v>0</v>
      </c>
      <c r="BW10" s="29">
        <f>'01'!BW97</f>
        <v>0</v>
      </c>
      <c r="BX10" s="46">
        <f>'01'!BX97</f>
        <v>0</v>
      </c>
      <c r="BY10" s="29">
        <f>'01'!BY97</f>
        <v>0</v>
      </c>
      <c r="BZ10" s="29">
        <f>'01'!BZ97</f>
        <v>0</v>
      </c>
      <c r="CA10" s="29">
        <f>'01'!CA97</f>
        <v>0</v>
      </c>
      <c r="CB10" s="46">
        <f>'01'!CB97</f>
        <v>0</v>
      </c>
      <c r="CC10" s="29">
        <f>'01'!CC97</f>
        <v>0</v>
      </c>
      <c r="CD10" s="29">
        <f>'01'!CD97</f>
        <v>0</v>
      </c>
      <c r="CE10" s="29">
        <f>'01'!CE97</f>
        <v>0</v>
      </c>
      <c r="CF10" s="46">
        <f>'01'!CF97</f>
        <v>0</v>
      </c>
      <c r="CG10" s="29">
        <f>'01'!CG97</f>
        <v>0</v>
      </c>
      <c r="CH10" s="29">
        <f>'01'!CH97</f>
        <v>0</v>
      </c>
      <c r="CI10" s="29">
        <f>'01'!CI97</f>
        <v>0</v>
      </c>
      <c r="CJ10" s="46">
        <f>'01'!CJ97</f>
        <v>0</v>
      </c>
      <c r="CK10" s="30">
        <f>'01'!CK97</f>
        <v>0</v>
      </c>
      <c r="CL10" s="30">
        <f>'01'!CL97</f>
        <v>0</v>
      </c>
      <c r="CM10" s="30">
        <f>'01'!CM97</f>
        <v>0</v>
      </c>
      <c r="CN10" s="47">
        <f>'01'!CN97</f>
        <v>0</v>
      </c>
      <c r="CO10" s="30">
        <f>'01'!CO97</f>
        <v>0</v>
      </c>
      <c r="CP10" s="30">
        <f>'01'!CP97</f>
        <v>0</v>
      </c>
      <c r="CQ10" s="30">
        <f>'01'!CQ97</f>
        <v>0</v>
      </c>
      <c r="CR10" s="47">
        <f>'01'!CR97</f>
        <v>0</v>
      </c>
      <c r="CS10" s="30">
        <f>'01'!CS97</f>
        <v>0</v>
      </c>
      <c r="CT10" s="30">
        <f>'01'!CT97</f>
        <v>0</v>
      </c>
      <c r="CU10" s="30">
        <f>'01'!CU97</f>
        <v>0</v>
      </c>
      <c r="CV10" s="47">
        <f>'01'!CV97</f>
        <v>0</v>
      </c>
      <c r="CW10" s="30">
        <f>'01'!CW97</f>
        <v>0</v>
      </c>
      <c r="CX10" s="30">
        <f>'01'!CX97</f>
        <v>0</v>
      </c>
      <c r="CY10" s="30">
        <f>'01'!CY97</f>
        <v>0</v>
      </c>
      <c r="CZ10" s="47">
        <f>'01'!CZ97</f>
        <v>0</v>
      </c>
      <c r="DA10" s="30">
        <f>'01'!DA97</f>
        <v>0</v>
      </c>
      <c r="DB10" s="30">
        <f>'01'!DB97</f>
        <v>0</v>
      </c>
      <c r="DC10" s="30">
        <f>'01'!DC97</f>
        <v>0</v>
      </c>
      <c r="DD10" s="47">
        <f>'01'!DD97</f>
        <v>0</v>
      </c>
      <c r="DE10" s="31">
        <f>'01'!DE97</f>
        <v>0</v>
      </c>
      <c r="DF10" s="32">
        <f>'01'!DF97</f>
        <v>0</v>
      </c>
      <c r="DG10" s="32">
        <f>'01'!DG97</f>
        <v>0</v>
      </c>
      <c r="DH10" s="48">
        <f>'01'!DH97</f>
        <v>0</v>
      </c>
      <c r="DI10" s="32">
        <f>'01'!DI97</f>
        <v>0</v>
      </c>
      <c r="DJ10" s="32">
        <f>'01'!DJ97</f>
        <v>0</v>
      </c>
      <c r="DK10" s="32">
        <f>'01'!DK97</f>
        <v>0</v>
      </c>
      <c r="DL10" s="48">
        <f>'01'!DL97</f>
        <v>0</v>
      </c>
      <c r="DM10" s="32">
        <f>'01'!DM97</f>
        <v>0</v>
      </c>
      <c r="DN10" s="32">
        <f>'01'!DN97</f>
        <v>0</v>
      </c>
      <c r="DO10" s="32">
        <f>'01'!DO97</f>
        <v>0</v>
      </c>
      <c r="DP10" s="48">
        <f>'01'!DP97</f>
        <v>0</v>
      </c>
      <c r="DQ10" s="32">
        <f>'01'!DQ97</f>
        <v>0</v>
      </c>
      <c r="DR10" s="32">
        <f>'01'!DR97</f>
        <v>0</v>
      </c>
      <c r="DS10" s="32">
        <f>'01'!DS97</f>
        <v>0</v>
      </c>
      <c r="DT10" s="48">
        <f>'01'!DT97</f>
        <v>0</v>
      </c>
      <c r="DU10" s="32">
        <f>'01'!DU97</f>
        <v>0</v>
      </c>
      <c r="DV10" s="32">
        <f>'01'!DV97</f>
        <v>0</v>
      </c>
      <c r="DW10" s="32">
        <f>'01'!DW97</f>
        <v>0</v>
      </c>
      <c r="DX10" s="48">
        <f>'01'!DX97</f>
        <v>0</v>
      </c>
    </row>
    <row r="11" spans="1:128" ht="18">
      <c r="A11" s="143" t="s">
        <v>27</v>
      </c>
      <c r="B11" s="143"/>
      <c r="C11" s="143"/>
      <c r="D11" s="143"/>
      <c r="E11" s="143"/>
      <c r="F11" s="51">
        <f>'01'!F98</f>
        <v>169</v>
      </c>
      <c r="G11" s="51">
        <f>'01'!G98</f>
        <v>134</v>
      </c>
      <c r="H11" s="51">
        <f>'01'!H98</f>
        <v>35</v>
      </c>
      <c r="I11" s="52">
        <f>'01'!I98</f>
        <v>0.79289940828402372</v>
      </c>
      <c r="J11" s="51">
        <f>'01'!J98</f>
        <v>9</v>
      </c>
      <c r="K11" s="51">
        <f>'01'!K98</f>
        <v>8</v>
      </c>
      <c r="L11" s="51">
        <f>'01'!L98</f>
        <v>1</v>
      </c>
      <c r="M11" s="52">
        <f>'01'!M98</f>
        <v>0.88888888888888884</v>
      </c>
      <c r="N11" s="51">
        <f>'01'!N98</f>
        <v>20</v>
      </c>
      <c r="O11" s="51">
        <f>'01'!O98</f>
        <v>11</v>
      </c>
      <c r="P11" s="51">
        <f>'01'!P98</f>
        <v>10</v>
      </c>
      <c r="Q11" s="52">
        <f>'01'!Q98</f>
        <v>0.55000000000000004</v>
      </c>
      <c r="R11" s="52">
        <f>'01'!R98</f>
        <v>0</v>
      </c>
      <c r="S11" s="52">
        <f>'01'!S98</f>
        <v>0</v>
      </c>
      <c r="T11" s="52">
        <f>'01'!T98</f>
        <v>0</v>
      </c>
      <c r="U11" s="52">
        <f>'01'!U98</f>
        <v>0</v>
      </c>
      <c r="V11" s="51">
        <f>'01'!V98</f>
        <v>198</v>
      </c>
      <c r="W11" s="51">
        <f>'01'!W98</f>
        <v>153</v>
      </c>
      <c r="X11" s="51">
        <f>'01'!X98</f>
        <v>45</v>
      </c>
      <c r="Y11" s="52">
        <f>'01'!Y98</f>
        <v>0.77272727272727271</v>
      </c>
      <c r="AB11" s="43">
        <v>44077</v>
      </c>
      <c r="AC11" s="27">
        <f t="shared" ref="AC11:AV11" si="4">F30</f>
        <v>499</v>
      </c>
      <c r="AD11" s="27">
        <f t="shared" si="4"/>
        <v>385</v>
      </c>
      <c r="AE11" s="27">
        <f t="shared" si="4"/>
        <v>114</v>
      </c>
      <c r="AF11" s="44">
        <f t="shared" si="4"/>
        <v>0.77154308617234468</v>
      </c>
      <c r="AG11" s="27">
        <f t="shared" si="4"/>
        <v>39</v>
      </c>
      <c r="AH11" s="27">
        <f t="shared" si="4"/>
        <v>26</v>
      </c>
      <c r="AI11" s="27">
        <f t="shared" si="4"/>
        <v>13</v>
      </c>
      <c r="AJ11" s="44">
        <f t="shared" si="4"/>
        <v>0.66666666666666663</v>
      </c>
      <c r="AK11" s="27">
        <f t="shared" si="4"/>
        <v>103</v>
      </c>
      <c r="AL11" s="27">
        <f t="shared" si="4"/>
        <v>31</v>
      </c>
      <c r="AM11" s="27">
        <f t="shared" si="4"/>
        <v>72</v>
      </c>
      <c r="AN11" s="44">
        <f t="shared" si="4"/>
        <v>0.30097087378640774</v>
      </c>
      <c r="AO11" s="44">
        <f t="shared" si="4"/>
        <v>4</v>
      </c>
      <c r="AP11" s="44">
        <f t="shared" si="4"/>
        <v>2</v>
      </c>
      <c r="AQ11" s="44">
        <f t="shared" si="4"/>
        <v>2</v>
      </c>
      <c r="AR11" s="44">
        <f t="shared" si="4"/>
        <v>0.5</v>
      </c>
      <c r="AS11" s="27">
        <f t="shared" si="4"/>
        <v>645</v>
      </c>
      <c r="AT11" s="27">
        <f t="shared" si="4"/>
        <v>444</v>
      </c>
      <c r="AU11" s="27">
        <f t="shared" si="4"/>
        <v>201</v>
      </c>
      <c r="AV11" s="44">
        <f t="shared" si="4"/>
        <v>0.68837209302325586</v>
      </c>
      <c r="AW11" s="28">
        <f t="shared" ref="AW11:BP11" si="5">F31</f>
        <v>165</v>
      </c>
      <c r="AX11" s="28">
        <f t="shared" si="5"/>
        <v>124</v>
      </c>
      <c r="AY11" s="28">
        <f t="shared" si="5"/>
        <v>41</v>
      </c>
      <c r="AZ11" s="45">
        <f t="shared" si="5"/>
        <v>0.75151515151515147</v>
      </c>
      <c r="BA11" s="28">
        <f t="shared" si="5"/>
        <v>22</v>
      </c>
      <c r="BB11" s="28">
        <f t="shared" si="5"/>
        <v>19</v>
      </c>
      <c r="BC11" s="28">
        <f t="shared" si="5"/>
        <v>3</v>
      </c>
      <c r="BD11" s="45">
        <f t="shared" si="5"/>
        <v>0.86363636363636365</v>
      </c>
      <c r="BE11" s="28">
        <f t="shared" si="5"/>
        <v>20</v>
      </c>
      <c r="BF11" s="28">
        <f t="shared" si="5"/>
        <v>9</v>
      </c>
      <c r="BG11" s="28">
        <f t="shared" si="5"/>
        <v>11</v>
      </c>
      <c r="BH11" s="45">
        <f t="shared" si="5"/>
        <v>0.45</v>
      </c>
      <c r="BI11" s="45">
        <f t="shared" si="5"/>
        <v>5</v>
      </c>
      <c r="BJ11" s="45">
        <f t="shared" si="5"/>
        <v>3</v>
      </c>
      <c r="BK11" s="45">
        <f t="shared" si="5"/>
        <v>2</v>
      </c>
      <c r="BL11" s="45">
        <f t="shared" si="5"/>
        <v>0.6</v>
      </c>
      <c r="BM11" s="28">
        <f t="shared" si="5"/>
        <v>212</v>
      </c>
      <c r="BN11" s="28">
        <f t="shared" si="5"/>
        <v>155</v>
      </c>
      <c r="BO11" s="28">
        <f t="shared" si="5"/>
        <v>57</v>
      </c>
      <c r="BP11" s="45">
        <f t="shared" si="5"/>
        <v>0.73113207547169812</v>
      </c>
      <c r="BQ11" s="29">
        <f>'01'!BQ98</f>
        <v>0</v>
      </c>
      <c r="BR11" s="29">
        <f>'01'!BR98</f>
        <v>0</v>
      </c>
      <c r="BS11" s="29">
        <f>'01'!BS98</f>
        <v>0</v>
      </c>
      <c r="BT11" s="46">
        <f>'01'!BT98</f>
        <v>0</v>
      </c>
      <c r="BU11" s="29">
        <f>'01'!BU98</f>
        <v>0</v>
      </c>
      <c r="BV11" s="29">
        <f>'01'!BV98</f>
        <v>0</v>
      </c>
      <c r="BW11" s="29">
        <f>'01'!BW98</f>
        <v>0</v>
      </c>
      <c r="BX11" s="46">
        <f>'01'!BX98</f>
        <v>0</v>
      </c>
      <c r="BY11" s="29">
        <f>'01'!BY98</f>
        <v>0</v>
      </c>
      <c r="BZ11" s="29">
        <f>'01'!BZ98</f>
        <v>0</v>
      </c>
      <c r="CA11" s="29">
        <f>'01'!CA98</f>
        <v>0</v>
      </c>
      <c r="CB11" s="46">
        <f>'01'!CB98</f>
        <v>0</v>
      </c>
      <c r="CC11" s="46">
        <f>'01'!CC98</f>
        <v>0</v>
      </c>
      <c r="CD11" s="46">
        <f>'01'!CD98</f>
        <v>0</v>
      </c>
      <c r="CE11" s="46">
        <f>'01'!CE98</f>
        <v>0</v>
      </c>
      <c r="CF11" s="46">
        <f>'01'!CF98</f>
        <v>0</v>
      </c>
      <c r="CG11" s="29">
        <f>'01'!CG98</f>
        <v>0</v>
      </c>
      <c r="CH11" s="29">
        <f>'01'!CH98</f>
        <v>0</v>
      </c>
      <c r="CI11" s="29">
        <f>'01'!CI98</f>
        <v>0</v>
      </c>
      <c r="CJ11" s="46">
        <f>'01'!CJ98</f>
        <v>0</v>
      </c>
      <c r="CK11" s="30">
        <f>'01'!CK98</f>
        <v>0</v>
      </c>
      <c r="CL11" s="30">
        <f>'01'!CL98</f>
        <v>0</v>
      </c>
      <c r="CM11" s="30">
        <f>'01'!CM98</f>
        <v>0</v>
      </c>
      <c r="CN11" s="47">
        <f>'01'!CN98</f>
        <v>0</v>
      </c>
      <c r="CO11" s="30">
        <f>'01'!CO98</f>
        <v>0</v>
      </c>
      <c r="CP11" s="30">
        <f>'01'!CP98</f>
        <v>0</v>
      </c>
      <c r="CQ11" s="30">
        <f>'01'!CQ98</f>
        <v>0</v>
      </c>
      <c r="CR11" s="47">
        <f>'01'!CR98</f>
        <v>0</v>
      </c>
      <c r="CS11" s="30">
        <f>'01'!CS98</f>
        <v>0</v>
      </c>
      <c r="CT11" s="30">
        <f>'01'!CT98</f>
        <v>0</v>
      </c>
      <c r="CU11" s="30">
        <f>'01'!CU98</f>
        <v>0</v>
      </c>
      <c r="CV11" s="47">
        <f>'01'!CV98</f>
        <v>0</v>
      </c>
      <c r="CW11" s="47">
        <f>'01'!CW98</f>
        <v>0</v>
      </c>
      <c r="CX11" s="47">
        <f>'01'!CX98</f>
        <v>0</v>
      </c>
      <c r="CY11" s="47">
        <f>'01'!CY98</f>
        <v>0</v>
      </c>
      <c r="CZ11" s="47">
        <f>'01'!CZ98</f>
        <v>0</v>
      </c>
      <c r="DA11" s="30">
        <f>'01'!DA98</f>
        <v>0</v>
      </c>
      <c r="DB11" s="30">
        <f>'01'!DB98</f>
        <v>0</v>
      </c>
      <c r="DC11" s="30">
        <f>'01'!DC98</f>
        <v>0</v>
      </c>
      <c r="DD11" s="47">
        <f>'01'!DD98</f>
        <v>0</v>
      </c>
      <c r="DE11" s="31">
        <f>'01'!DE98</f>
        <v>0</v>
      </c>
      <c r="DF11" s="32">
        <f>'01'!DF98</f>
        <v>0</v>
      </c>
      <c r="DG11" s="32">
        <f>'01'!DG98</f>
        <v>0</v>
      </c>
      <c r="DH11" s="48">
        <f>'01'!DH98</f>
        <v>0</v>
      </c>
      <c r="DI11" s="32">
        <f>'01'!DI98</f>
        <v>0</v>
      </c>
      <c r="DJ11" s="32">
        <f>'01'!DJ98</f>
        <v>0</v>
      </c>
      <c r="DK11" s="32">
        <f>'01'!DK98</f>
        <v>0</v>
      </c>
      <c r="DL11" s="48">
        <f>'01'!DL98</f>
        <v>0</v>
      </c>
      <c r="DM11" s="32">
        <f>'01'!DM98</f>
        <v>0</v>
      </c>
      <c r="DN11" s="32">
        <f>'01'!DN98</f>
        <v>0</v>
      </c>
      <c r="DO11" s="32">
        <f>'01'!DO98</f>
        <v>0</v>
      </c>
      <c r="DP11" s="48">
        <f>'01'!DP98</f>
        <v>0</v>
      </c>
      <c r="DQ11" s="48">
        <f>'01'!DQ98</f>
        <v>0</v>
      </c>
      <c r="DR11" s="48">
        <f>'01'!DR98</f>
        <v>0</v>
      </c>
      <c r="DS11" s="48">
        <f>'01'!DS98</f>
        <v>0</v>
      </c>
      <c r="DT11" s="48">
        <f>'01'!DT98</f>
        <v>0</v>
      </c>
      <c r="DU11" s="32">
        <f>'01'!DU98</f>
        <v>0</v>
      </c>
      <c r="DV11" s="32">
        <f>'01'!DV98</f>
        <v>0</v>
      </c>
      <c r="DW11" s="32">
        <f>'01'!DW98</f>
        <v>0</v>
      </c>
      <c r="DX11" s="48">
        <f>'01'!DX98</f>
        <v>0</v>
      </c>
    </row>
    <row r="12" spans="1:128" ht="18">
      <c r="A12" s="144" t="s">
        <v>28</v>
      </c>
      <c r="B12" s="144"/>
      <c r="C12" s="144"/>
      <c r="D12" s="144"/>
      <c r="E12" s="144"/>
      <c r="F12" s="53">
        <f>'01'!F99</f>
        <v>204</v>
      </c>
      <c r="G12" s="53">
        <f>'01'!G99</f>
        <v>150</v>
      </c>
      <c r="H12" s="53">
        <f>'01'!H99</f>
        <v>54</v>
      </c>
      <c r="I12" s="54">
        <f>'01'!I99</f>
        <v>0.73529411764705888</v>
      </c>
      <c r="J12" s="53">
        <f>'01'!J99</f>
        <v>11</v>
      </c>
      <c r="K12" s="53">
        <f>'01'!K99</f>
        <v>6</v>
      </c>
      <c r="L12" s="53">
        <f>'01'!L99</f>
        <v>5</v>
      </c>
      <c r="M12" s="54">
        <f>'01'!M99</f>
        <v>0.54545454545454541</v>
      </c>
      <c r="N12" s="53">
        <f>'01'!N99</f>
        <v>29</v>
      </c>
      <c r="O12" s="53">
        <f>'01'!O99</f>
        <v>10</v>
      </c>
      <c r="P12" s="53">
        <f>'01'!P99</f>
        <v>19</v>
      </c>
      <c r="Q12" s="54">
        <f>'01'!Q99</f>
        <v>0.34482758620689657</v>
      </c>
      <c r="R12" s="54">
        <f>'01'!R99</f>
        <v>0</v>
      </c>
      <c r="S12" s="54">
        <f>'01'!S99</f>
        <v>0</v>
      </c>
      <c r="T12" s="54">
        <f>'01'!T99</f>
        <v>0</v>
      </c>
      <c r="U12" s="54">
        <f>'01'!U99</f>
        <v>0</v>
      </c>
      <c r="V12" s="53">
        <f>'01'!V99</f>
        <v>244</v>
      </c>
      <c r="W12" s="53">
        <f>'01'!W99</f>
        <v>166</v>
      </c>
      <c r="X12" s="53">
        <f>'01'!X99</f>
        <v>78</v>
      </c>
      <c r="Y12" s="54">
        <f>'01'!Y99</f>
        <v>0.68032786885245899</v>
      </c>
      <c r="AB12" s="43">
        <v>44078</v>
      </c>
      <c r="AC12" s="27">
        <f t="shared" ref="AC12:AV12" si="6">F40</f>
        <v>499</v>
      </c>
      <c r="AD12" s="27">
        <f t="shared" si="6"/>
        <v>378</v>
      </c>
      <c r="AE12" s="27">
        <f t="shared" si="6"/>
        <v>121</v>
      </c>
      <c r="AF12" s="55">
        <f t="shared" si="6"/>
        <v>0.75751503006012022</v>
      </c>
      <c r="AG12" s="27">
        <f t="shared" si="6"/>
        <v>39</v>
      </c>
      <c r="AH12" s="27">
        <f t="shared" si="6"/>
        <v>28</v>
      </c>
      <c r="AI12" s="27">
        <f t="shared" si="6"/>
        <v>11</v>
      </c>
      <c r="AJ12" s="55">
        <f t="shared" si="6"/>
        <v>0.71794871794871795</v>
      </c>
      <c r="AK12" s="27">
        <f t="shared" si="6"/>
        <v>103</v>
      </c>
      <c r="AL12" s="27">
        <f t="shared" si="6"/>
        <v>30</v>
      </c>
      <c r="AM12" s="27">
        <f t="shared" si="6"/>
        <v>73</v>
      </c>
      <c r="AN12" s="55">
        <f t="shared" si="6"/>
        <v>0.29126213592233008</v>
      </c>
      <c r="AO12" s="55">
        <f t="shared" si="6"/>
        <v>4</v>
      </c>
      <c r="AP12" s="55">
        <f t="shared" si="6"/>
        <v>2</v>
      </c>
      <c r="AQ12" s="55">
        <f t="shared" si="6"/>
        <v>2</v>
      </c>
      <c r="AR12" s="55">
        <f t="shared" si="6"/>
        <v>0.5</v>
      </c>
      <c r="AS12" s="27">
        <f t="shared" si="6"/>
        <v>645</v>
      </c>
      <c r="AT12" s="27">
        <f t="shared" si="6"/>
        <v>438</v>
      </c>
      <c r="AU12" s="27">
        <f t="shared" si="6"/>
        <v>207</v>
      </c>
      <c r="AV12" s="55">
        <f t="shared" si="6"/>
        <v>0.67906976744186043</v>
      </c>
      <c r="AW12" s="28">
        <f t="shared" ref="AW12:BP12" si="7">F41</f>
        <v>165</v>
      </c>
      <c r="AX12" s="28">
        <f t="shared" si="7"/>
        <v>121</v>
      </c>
      <c r="AY12" s="28">
        <f t="shared" si="7"/>
        <v>44</v>
      </c>
      <c r="AZ12" s="56">
        <f t="shared" si="7"/>
        <v>0.73333333333333328</v>
      </c>
      <c r="BA12" s="28">
        <f t="shared" si="7"/>
        <v>22</v>
      </c>
      <c r="BB12" s="28">
        <f t="shared" si="7"/>
        <v>14</v>
      </c>
      <c r="BC12" s="28">
        <f t="shared" si="7"/>
        <v>8</v>
      </c>
      <c r="BD12" s="56">
        <f t="shared" si="7"/>
        <v>0.63636363636363635</v>
      </c>
      <c r="BE12" s="28">
        <f t="shared" si="7"/>
        <v>20</v>
      </c>
      <c r="BF12" s="28">
        <f t="shared" si="7"/>
        <v>8</v>
      </c>
      <c r="BG12" s="28">
        <f t="shared" si="7"/>
        <v>12</v>
      </c>
      <c r="BH12" s="56">
        <f t="shared" si="7"/>
        <v>0.4</v>
      </c>
      <c r="BI12" s="56">
        <f t="shared" si="7"/>
        <v>5</v>
      </c>
      <c r="BJ12" s="56">
        <f t="shared" si="7"/>
        <v>3</v>
      </c>
      <c r="BK12" s="56">
        <f t="shared" si="7"/>
        <v>2</v>
      </c>
      <c r="BL12" s="56">
        <f t="shared" si="7"/>
        <v>0.6</v>
      </c>
      <c r="BM12" s="28">
        <f t="shared" si="7"/>
        <v>212</v>
      </c>
      <c r="BN12" s="28">
        <f t="shared" si="7"/>
        <v>146</v>
      </c>
      <c r="BO12" s="28">
        <f t="shared" si="7"/>
        <v>66</v>
      </c>
      <c r="BP12" s="56">
        <f t="shared" si="7"/>
        <v>0.68867924528301883</v>
      </c>
      <c r="BQ12" s="29">
        <f>'01'!BQ99</f>
        <v>0</v>
      </c>
      <c r="BR12" s="29">
        <f>'01'!BR99</f>
        <v>0</v>
      </c>
      <c r="BS12" s="29">
        <f>'01'!BS99</f>
        <v>0</v>
      </c>
      <c r="BT12" s="57">
        <f>'01'!BT99</f>
        <v>0</v>
      </c>
      <c r="BU12" s="29">
        <f>'01'!BU99</f>
        <v>0</v>
      </c>
      <c r="BV12" s="29">
        <f>'01'!BV99</f>
        <v>0</v>
      </c>
      <c r="BW12" s="29">
        <f>'01'!BW99</f>
        <v>0</v>
      </c>
      <c r="BX12" s="57">
        <f>'01'!BX99</f>
        <v>0</v>
      </c>
      <c r="BY12" s="29">
        <f>'01'!BY99</f>
        <v>0</v>
      </c>
      <c r="BZ12" s="29">
        <f>'01'!BZ99</f>
        <v>0</v>
      </c>
      <c r="CA12" s="29">
        <f>'01'!CA99</f>
        <v>0</v>
      </c>
      <c r="CB12" s="57">
        <f>'01'!CB99</f>
        <v>0</v>
      </c>
      <c r="CC12" s="57">
        <f>'01'!CC99</f>
        <v>0</v>
      </c>
      <c r="CD12" s="57">
        <f>'01'!CD99</f>
        <v>0</v>
      </c>
      <c r="CE12" s="57">
        <f>'01'!CE99</f>
        <v>0</v>
      </c>
      <c r="CF12" s="57">
        <f>'01'!CF99</f>
        <v>0</v>
      </c>
      <c r="CG12" s="29">
        <f>'01'!CG99</f>
        <v>0</v>
      </c>
      <c r="CH12" s="29">
        <f>'01'!CH99</f>
        <v>0</v>
      </c>
      <c r="CI12" s="29">
        <f>'01'!CI99</f>
        <v>0</v>
      </c>
      <c r="CJ12" s="57">
        <f>'01'!CJ99</f>
        <v>0</v>
      </c>
      <c r="CK12" s="30">
        <f>'01'!CK99</f>
        <v>0</v>
      </c>
      <c r="CL12" s="30">
        <f>'01'!CL99</f>
        <v>0</v>
      </c>
      <c r="CM12" s="30">
        <f>'01'!CM99</f>
        <v>0</v>
      </c>
      <c r="CN12" s="58">
        <f>'01'!CN99</f>
        <v>0</v>
      </c>
      <c r="CO12" s="30">
        <f>'01'!CO99</f>
        <v>0</v>
      </c>
      <c r="CP12" s="30">
        <f>'01'!CP99</f>
        <v>0</v>
      </c>
      <c r="CQ12" s="30">
        <f>'01'!CQ99</f>
        <v>0</v>
      </c>
      <c r="CR12" s="58">
        <f>'01'!CR99</f>
        <v>0</v>
      </c>
      <c r="CS12" s="30">
        <f>'01'!CS99</f>
        <v>0</v>
      </c>
      <c r="CT12" s="30">
        <f>'01'!CT99</f>
        <v>0</v>
      </c>
      <c r="CU12" s="30">
        <f>'01'!CU99</f>
        <v>0</v>
      </c>
      <c r="CV12" s="58">
        <f>'01'!CV99</f>
        <v>0</v>
      </c>
      <c r="CW12" s="58">
        <f>'01'!CW99</f>
        <v>0</v>
      </c>
      <c r="CX12" s="58">
        <f>'01'!CX99</f>
        <v>0</v>
      </c>
      <c r="CY12" s="58">
        <f>'01'!CY99</f>
        <v>0</v>
      </c>
      <c r="CZ12" s="58">
        <f>'01'!CZ99</f>
        <v>0</v>
      </c>
      <c r="DA12" s="30">
        <f>'01'!DA99</f>
        <v>0</v>
      </c>
      <c r="DB12" s="30">
        <f>'01'!DB99</f>
        <v>0</v>
      </c>
      <c r="DC12" s="30">
        <f>'01'!DC99</f>
        <v>0</v>
      </c>
      <c r="DD12" s="58">
        <f>'01'!DD99</f>
        <v>0</v>
      </c>
      <c r="DE12" s="31">
        <f>'01'!DE99</f>
        <v>0</v>
      </c>
      <c r="DF12" s="32">
        <f>'01'!DF99</f>
        <v>0</v>
      </c>
      <c r="DG12" s="32">
        <f>'01'!DG99</f>
        <v>0</v>
      </c>
      <c r="DH12" s="59">
        <f>'01'!DH99</f>
        <v>0</v>
      </c>
      <c r="DI12" s="32">
        <f>'01'!DI99</f>
        <v>0</v>
      </c>
      <c r="DJ12" s="32">
        <f>'01'!DJ99</f>
        <v>0</v>
      </c>
      <c r="DK12" s="32">
        <f>'01'!DK99</f>
        <v>0</v>
      </c>
      <c r="DL12" s="59">
        <f>'01'!DL99</f>
        <v>0</v>
      </c>
      <c r="DM12" s="32">
        <f>'01'!DM99</f>
        <v>0</v>
      </c>
      <c r="DN12" s="32">
        <f>'01'!DN99</f>
        <v>0</v>
      </c>
      <c r="DO12" s="32">
        <f>'01'!DO99</f>
        <v>0</v>
      </c>
      <c r="DP12" s="59">
        <f>'01'!DP99</f>
        <v>0</v>
      </c>
      <c r="DQ12" s="59">
        <f>'01'!DQ99</f>
        <v>0</v>
      </c>
      <c r="DR12" s="59">
        <f>'01'!DR99</f>
        <v>0</v>
      </c>
      <c r="DS12" s="59">
        <f>'01'!DS99</f>
        <v>0</v>
      </c>
      <c r="DT12" s="59">
        <f>'01'!DT99</f>
        <v>0</v>
      </c>
      <c r="DU12" s="32">
        <f>'01'!DU99</f>
        <v>0</v>
      </c>
      <c r="DV12" s="32">
        <f>'01'!DV99</f>
        <v>0</v>
      </c>
      <c r="DW12" s="32">
        <f>'01'!DW99</f>
        <v>0</v>
      </c>
      <c r="DX12" s="59">
        <f>'01'!DX99</f>
        <v>0</v>
      </c>
    </row>
    <row r="13" spans="1:128" ht="20.25">
      <c r="A13" s="145" t="s">
        <v>29</v>
      </c>
      <c r="B13" s="145"/>
      <c r="C13" s="145"/>
      <c r="D13" s="145"/>
      <c r="E13" s="145"/>
      <c r="F13" s="60">
        <f>'01'!F100</f>
        <v>1037</v>
      </c>
      <c r="G13" s="60">
        <f>'01'!G100</f>
        <v>800</v>
      </c>
      <c r="H13" s="60">
        <f>'01'!H100</f>
        <v>237</v>
      </c>
      <c r="I13" s="61">
        <f>'01'!I100</f>
        <v>0.77145612343297976</v>
      </c>
      <c r="J13" s="60">
        <f>'01'!J100</f>
        <v>81</v>
      </c>
      <c r="K13" s="60">
        <f>'01'!K100</f>
        <v>55</v>
      </c>
      <c r="L13" s="60">
        <f>'01'!L100</f>
        <v>26</v>
      </c>
      <c r="M13" s="61">
        <f>'01'!M100</f>
        <v>0.67901234567901236</v>
      </c>
      <c r="N13" s="60">
        <f>'01'!N100</f>
        <v>172</v>
      </c>
      <c r="O13" s="60">
        <f>'01'!O100</f>
        <v>65</v>
      </c>
      <c r="P13" s="60">
        <f>'01'!P100</f>
        <v>108</v>
      </c>
      <c r="Q13" s="61">
        <f>'01'!Q100</f>
        <v>0.37790697674418605</v>
      </c>
      <c r="R13" s="62">
        <f>'01'!R100</f>
        <v>9</v>
      </c>
      <c r="S13" s="62">
        <f>'01'!S100</f>
        <v>6</v>
      </c>
      <c r="T13" s="62">
        <f>'01'!T100</f>
        <v>3</v>
      </c>
      <c r="U13" s="61">
        <f>'01'!U100</f>
        <v>0.66666666666666663</v>
      </c>
      <c r="V13" s="60">
        <f>'01'!V100</f>
        <v>1299</v>
      </c>
      <c r="W13" s="60">
        <f>'01'!W100</f>
        <v>926</v>
      </c>
      <c r="X13" s="60">
        <f>'01'!X100</f>
        <v>373</v>
      </c>
      <c r="Y13" s="61">
        <f>'01'!Y100</f>
        <v>0.71285604311008466</v>
      </c>
      <c r="AB13" s="43">
        <v>44079</v>
      </c>
      <c r="AC13" s="27">
        <f t="shared" ref="AC13:AV13" si="8">F50</f>
        <v>499</v>
      </c>
      <c r="AD13" s="27">
        <f t="shared" si="8"/>
        <v>387</v>
      </c>
      <c r="AE13" s="27">
        <f t="shared" si="8"/>
        <v>112</v>
      </c>
      <c r="AF13" s="55">
        <f t="shared" si="8"/>
        <v>0.77555110220440882</v>
      </c>
      <c r="AG13" s="27">
        <f t="shared" si="8"/>
        <v>39</v>
      </c>
      <c r="AH13" s="27">
        <f t="shared" si="8"/>
        <v>23</v>
      </c>
      <c r="AI13" s="27">
        <f t="shared" si="8"/>
        <v>16</v>
      </c>
      <c r="AJ13" s="55">
        <f t="shared" si="8"/>
        <v>0.58974358974358976</v>
      </c>
      <c r="AK13" s="27">
        <f t="shared" si="8"/>
        <v>103</v>
      </c>
      <c r="AL13" s="27">
        <f t="shared" si="8"/>
        <v>35</v>
      </c>
      <c r="AM13" s="27">
        <f t="shared" si="8"/>
        <v>68</v>
      </c>
      <c r="AN13" s="55">
        <f t="shared" si="8"/>
        <v>0.33980582524271846</v>
      </c>
      <c r="AO13" s="63">
        <f t="shared" si="8"/>
        <v>4</v>
      </c>
      <c r="AP13" s="63">
        <f t="shared" si="8"/>
        <v>2</v>
      </c>
      <c r="AQ13" s="63">
        <f t="shared" si="8"/>
        <v>2</v>
      </c>
      <c r="AR13" s="55">
        <f t="shared" si="8"/>
        <v>0.5</v>
      </c>
      <c r="AS13" s="27">
        <f t="shared" si="8"/>
        <v>645</v>
      </c>
      <c r="AT13" s="27">
        <f t="shared" si="8"/>
        <v>447</v>
      </c>
      <c r="AU13" s="27">
        <f t="shared" si="8"/>
        <v>198</v>
      </c>
      <c r="AV13" s="55">
        <f t="shared" si="8"/>
        <v>0.69302325581395352</v>
      </c>
      <c r="AW13" s="28">
        <f t="shared" ref="AW13:BP13" si="9">F51</f>
        <v>165</v>
      </c>
      <c r="AX13" s="28">
        <f t="shared" si="9"/>
        <v>118</v>
      </c>
      <c r="AY13" s="28">
        <f t="shared" si="9"/>
        <v>47</v>
      </c>
      <c r="AZ13" s="56">
        <f t="shared" si="9"/>
        <v>0.7151515151515152</v>
      </c>
      <c r="BA13" s="28">
        <f t="shared" si="9"/>
        <v>22</v>
      </c>
      <c r="BB13" s="28">
        <f t="shared" si="9"/>
        <v>18</v>
      </c>
      <c r="BC13" s="28">
        <f t="shared" si="9"/>
        <v>4</v>
      </c>
      <c r="BD13" s="56">
        <f t="shared" si="9"/>
        <v>0.81818181818181823</v>
      </c>
      <c r="BE13" s="28">
        <f t="shared" si="9"/>
        <v>20</v>
      </c>
      <c r="BF13" s="28">
        <f t="shared" si="9"/>
        <v>8</v>
      </c>
      <c r="BG13" s="28">
        <f t="shared" si="9"/>
        <v>12</v>
      </c>
      <c r="BH13" s="56">
        <f t="shared" si="9"/>
        <v>0.4</v>
      </c>
      <c r="BI13" s="64">
        <f t="shared" si="9"/>
        <v>5</v>
      </c>
      <c r="BJ13" s="64">
        <f t="shared" si="9"/>
        <v>3</v>
      </c>
      <c r="BK13" s="64">
        <f t="shared" si="9"/>
        <v>2</v>
      </c>
      <c r="BL13" s="56">
        <f t="shared" si="9"/>
        <v>0.6</v>
      </c>
      <c r="BM13" s="28">
        <f t="shared" si="9"/>
        <v>212</v>
      </c>
      <c r="BN13" s="28">
        <f t="shared" si="9"/>
        <v>147</v>
      </c>
      <c r="BO13" s="28">
        <f t="shared" si="9"/>
        <v>65</v>
      </c>
      <c r="BP13" s="56">
        <f t="shared" si="9"/>
        <v>0.69339622641509435</v>
      </c>
      <c r="BQ13" s="29">
        <f>'01'!BQ100</f>
        <v>0</v>
      </c>
      <c r="BR13" s="29">
        <f>'01'!BR100</f>
        <v>0</v>
      </c>
      <c r="BS13" s="29">
        <f>'01'!BS100</f>
        <v>0</v>
      </c>
      <c r="BT13" s="57">
        <f>'01'!BT100</f>
        <v>0</v>
      </c>
      <c r="BU13" s="29">
        <f>'01'!BU100</f>
        <v>0</v>
      </c>
      <c r="BV13" s="29">
        <f>'01'!BV100</f>
        <v>0</v>
      </c>
      <c r="BW13" s="29">
        <f>'01'!BW100</f>
        <v>0</v>
      </c>
      <c r="BX13" s="57">
        <f>'01'!BX100</f>
        <v>0</v>
      </c>
      <c r="BY13" s="29">
        <f>'01'!BY100</f>
        <v>0</v>
      </c>
      <c r="BZ13" s="29">
        <f>'01'!BZ100</f>
        <v>0</v>
      </c>
      <c r="CA13" s="29">
        <f>'01'!CA100</f>
        <v>0</v>
      </c>
      <c r="CB13" s="57">
        <f>'01'!CB100</f>
        <v>0</v>
      </c>
      <c r="CC13" s="65">
        <f>'01'!CC100</f>
        <v>0</v>
      </c>
      <c r="CD13" s="65">
        <f>'01'!CD100</f>
        <v>0</v>
      </c>
      <c r="CE13" s="65">
        <f>'01'!CE100</f>
        <v>0</v>
      </c>
      <c r="CF13" s="57">
        <f>'01'!CF100</f>
        <v>0</v>
      </c>
      <c r="CG13" s="29">
        <f>'01'!CG100</f>
        <v>0</v>
      </c>
      <c r="CH13" s="29">
        <f>'01'!CH100</f>
        <v>0</v>
      </c>
      <c r="CI13" s="29">
        <f>'01'!CI100</f>
        <v>0</v>
      </c>
      <c r="CJ13" s="57">
        <f>'01'!CJ100</f>
        <v>0</v>
      </c>
      <c r="CK13" s="30">
        <f>'01'!CK100</f>
        <v>0</v>
      </c>
      <c r="CL13" s="30">
        <f>'01'!CL100</f>
        <v>0</v>
      </c>
      <c r="CM13" s="30">
        <f>'01'!CM100</f>
        <v>0</v>
      </c>
      <c r="CN13" s="58">
        <f>'01'!CN100</f>
        <v>0</v>
      </c>
      <c r="CO13" s="30">
        <f>'01'!CO100</f>
        <v>0</v>
      </c>
      <c r="CP13" s="30">
        <f>'01'!CP100</f>
        <v>0</v>
      </c>
      <c r="CQ13" s="30">
        <f>'01'!CQ100</f>
        <v>0</v>
      </c>
      <c r="CR13" s="58">
        <f>'01'!CR100</f>
        <v>0</v>
      </c>
      <c r="CS13" s="30">
        <f>'01'!CS100</f>
        <v>0</v>
      </c>
      <c r="CT13" s="30">
        <f>'01'!CT100</f>
        <v>0</v>
      </c>
      <c r="CU13" s="30">
        <f>'01'!CU100</f>
        <v>0</v>
      </c>
      <c r="CV13" s="58">
        <f>'01'!CV100</f>
        <v>0</v>
      </c>
      <c r="CW13" s="66">
        <f>'01'!CW100</f>
        <v>0</v>
      </c>
      <c r="CX13" s="66">
        <f>'01'!CX100</f>
        <v>0</v>
      </c>
      <c r="CY13" s="66">
        <f>'01'!CY100</f>
        <v>0</v>
      </c>
      <c r="CZ13" s="58">
        <f>'01'!CZ100</f>
        <v>0</v>
      </c>
      <c r="DA13" s="30">
        <f>'01'!DA100</f>
        <v>0</v>
      </c>
      <c r="DB13" s="30">
        <f>'01'!DB100</f>
        <v>0</v>
      </c>
      <c r="DC13" s="30">
        <f>'01'!DC100</f>
        <v>0</v>
      </c>
      <c r="DD13" s="58">
        <f>'01'!DD100</f>
        <v>0</v>
      </c>
      <c r="DE13" s="31">
        <f>'01'!DE100</f>
        <v>0</v>
      </c>
      <c r="DF13" s="32">
        <f>'01'!DF100</f>
        <v>0</v>
      </c>
      <c r="DG13" s="32">
        <f>'01'!DG100</f>
        <v>0</v>
      </c>
      <c r="DH13" s="59">
        <f>'01'!DH100</f>
        <v>0</v>
      </c>
      <c r="DI13" s="32">
        <f>'01'!DI100</f>
        <v>0</v>
      </c>
      <c r="DJ13" s="32">
        <f>'01'!DJ100</f>
        <v>0</v>
      </c>
      <c r="DK13" s="32">
        <f>'01'!DK100</f>
        <v>0</v>
      </c>
      <c r="DL13" s="59">
        <f>'01'!DL100</f>
        <v>0</v>
      </c>
      <c r="DM13" s="32">
        <f>'01'!DM100</f>
        <v>0</v>
      </c>
      <c r="DN13" s="32">
        <f>'01'!DN100</f>
        <v>0</v>
      </c>
      <c r="DO13" s="32">
        <f>'01'!DO100</f>
        <v>0</v>
      </c>
      <c r="DP13" s="59">
        <f>'01'!DP100</f>
        <v>0</v>
      </c>
      <c r="DQ13" s="67">
        <f>'01'!DQ100</f>
        <v>0</v>
      </c>
      <c r="DR13" s="67">
        <f>'01'!DR100</f>
        <v>0</v>
      </c>
      <c r="DS13" s="67">
        <f>'01'!DS100</f>
        <v>0</v>
      </c>
      <c r="DT13" s="59">
        <f>'01'!DT100</f>
        <v>0</v>
      </c>
      <c r="DU13" s="32">
        <f>'01'!DU100</f>
        <v>0</v>
      </c>
      <c r="DV13" s="32">
        <f>'01'!DV100</f>
        <v>0</v>
      </c>
      <c r="DW13" s="32">
        <f>'01'!DW100</f>
        <v>0</v>
      </c>
      <c r="DX13" s="59">
        <f>'01'!DX100</f>
        <v>0</v>
      </c>
    </row>
    <row r="14" spans="1:128" ht="14.25">
      <c r="AB14" s="43">
        <v>44080</v>
      </c>
      <c r="AC14" s="22">
        <f t="shared" ref="AC14:AV14" si="10">F60</f>
        <v>499</v>
      </c>
      <c r="AD14" s="22">
        <f t="shared" si="10"/>
        <v>386</v>
      </c>
      <c r="AE14" s="22">
        <f t="shared" si="10"/>
        <v>113</v>
      </c>
      <c r="AF14" s="22">
        <f t="shared" si="10"/>
        <v>0.77354709418837675</v>
      </c>
      <c r="AG14" s="22">
        <f t="shared" si="10"/>
        <v>39</v>
      </c>
      <c r="AH14" s="22">
        <f t="shared" si="10"/>
        <v>25</v>
      </c>
      <c r="AI14" s="22">
        <f t="shared" si="10"/>
        <v>14</v>
      </c>
      <c r="AJ14" s="22">
        <f t="shared" si="10"/>
        <v>0.64102564102564108</v>
      </c>
      <c r="AK14" s="22">
        <f t="shared" si="10"/>
        <v>103</v>
      </c>
      <c r="AL14" s="22">
        <f t="shared" si="10"/>
        <v>34</v>
      </c>
      <c r="AM14" s="22">
        <f t="shared" si="10"/>
        <v>69</v>
      </c>
      <c r="AN14" s="22">
        <f t="shared" si="10"/>
        <v>0.3300970873786408</v>
      </c>
      <c r="AO14" s="22">
        <f t="shared" si="10"/>
        <v>4</v>
      </c>
      <c r="AP14" s="22">
        <f t="shared" si="10"/>
        <v>1</v>
      </c>
      <c r="AQ14" s="22">
        <f t="shared" si="10"/>
        <v>3</v>
      </c>
      <c r="AR14" s="22">
        <f t="shared" si="10"/>
        <v>0.25</v>
      </c>
      <c r="AS14" s="22">
        <f t="shared" si="10"/>
        <v>645</v>
      </c>
      <c r="AT14" s="22">
        <f t="shared" si="10"/>
        <v>446</v>
      </c>
      <c r="AU14" s="22">
        <f t="shared" si="10"/>
        <v>199</v>
      </c>
      <c r="AV14" s="22">
        <f t="shared" si="10"/>
        <v>0.69147286821705423</v>
      </c>
      <c r="AW14" s="23">
        <f t="shared" ref="AW14:BP14" si="11">F61</f>
        <v>165</v>
      </c>
      <c r="AX14" s="23">
        <f t="shared" si="11"/>
        <v>119</v>
      </c>
      <c r="AY14" s="23">
        <f t="shared" si="11"/>
        <v>46</v>
      </c>
      <c r="AZ14" s="23">
        <f t="shared" si="11"/>
        <v>0.72121212121212119</v>
      </c>
      <c r="BA14" s="23">
        <f t="shared" si="11"/>
        <v>22</v>
      </c>
      <c r="BB14" s="23">
        <f t="shared" si="11"/>
        <v>18</v>
      </c>
      <c r="BC14" s="23">
        <f t="shared" si="11"/>
        <v>4</v>
      </c>
      <c r="BD14" s="23">
        <f t="shared" si="11"/>
        <v>0.81818181818181823</v>
      </c>
      <c r="BE14" s="23">
        <f t="shared" si="11"/>
        <v>20</v>
      </c>
      <c r="BF14" s="23">
        <f t="shared" si="11"/>
        <v>9</v>
      </c>
      <c r="BG14" s="23">
        <f t="shared" si="11"/>
        <v>11</v>
      </c>
      <c r="BH14" s="23">
        <f t="shared" si="11"/>
        <v>0.45</v>
      </c>
      <c r="BI14" s="23">
        <f t="shared" si="11"/>
        <v>5</v>
      </c>
      <c r="BJ14" s="23">
        <f t="shared" si="11"/>
        <v>3</v>
      </c>
      <c r="BK14" s="23">
        <f t="shared" si="11"/>
        <v>2</v>
      </c>
      <c r="BL14" s="23">
        <f t="shared" si="11"/>
        <v>0.6</v>
      </c>
      <c r="BM14" s="23">
        <f t="shared" si="11"/>
        <v>212</v>
      </c>
      <c r="BN14" s="23">
        <f t="shared" si="11"/>
        <v>149</v>
      </c>
      <c r="BO14" s="23">
        <f t="shared" si="11"/>
        <v>63</v>
      </c>
      <c r="BP14" s="23">
        <f t="shared" si="11"/>
        <v>0.70283018867924529</v>
      </c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6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</row>
    <row r="15" spans="1:128" ht="14.25">
      <c r="AB15" s="43">
        <v>44081</v>
      </c>
      <c r="AC15" s="22">
        <f t="shared" ref="AC15:AV15" si="12">F70</f>
        <v>499</v>
      </c>
      <c r="AD15" s="22">
        <f t="shared" si="12"/>
        <v>383</v>
      </c>
      <c r="AE15" s="22">
        <f t="shared" si="12"/>
        <v>116</v>
      </c>
      <c r="AF15" s="22">
        <f t="shared" si="12"/>
        <v>0.76753507014028055</v>
      </c>
      <c r="AG15" s="22">
        <f t="shared" si="12"/>
        <v>39</v>
      </c>
      <c r="AH15" s="22">
        <f t="shared" si="12"/>
        <v>24</v>
      </c>
      <c r="AI15" s="22">
        <f t="shared" si="12"/>
        <v>15</v>
      </c>
      <c r="AJ15" s="22">
        <f t="shared" si="12"/>
        <v>0.61538461538461542</v>
      </c>
      <c r="AK15" s="22">
        <f t="shared" si="12"/>
        <v>103</v>
      </c>
      <c r="AL15" s="22">
        <f t="shared" si="12"/>
        <v>37</v>
      </c>
      <c r="AM15" s="22">
        <f t="shared" si="12"/>
        <v>66</v>
      </c>
      <c r="AN15" s="22">
        <f t="shared" si="12"/>
        <v>0.35922330097087379</v>
      </c>
      <c r="AO15" s="22">
        <f t="shared" si="12"/>
        <v>4</v>
      </c>
      <c r="AP15" s="22">
        <f t="shared" si="12"/>
        <v>1</v>
      </c>
      <c r="AQ15" s="22">
        <f t="shared" si="12"/>
        <v>3</v>
      </c>
      <c r="AR15" s="22">
        <f t="shared" si="12"/>
        <v>0.25</v>
      </c>
      <c r="AS15" s="22">
        <f t="shared" si="12"/>
        <v>645</v>
      </c>
      <c r="AT15" s="22">
        <f t="shared" si="12"/>
        <v>445</v>
      </c>
      <c r="AU15" s="22">
        <f t="shared" si="12"/>
        <v>200</v>
      </c>
      <c r="AV15" s="22">
        <f t="shared" si="12"/>
        <v>0.68992248062015504</v>
      </c>
      <c r="AW15" s="23">
        <f t="shared" ref="AW15:BP15" si="13">F71</f>
        <v>165</v>
      </c>
      <c r="AX15" s="23">
        <f t="shared" si="13"/>
        <v>119</v>
      </c>
      <c r="AY15" s="23">
        <f t="shared" si="13"/>
        <v>46</v>
      </c>
      <c r="AZ15" s="23">
        <f t="shared" si="13"/>
        <v>0.72121212121212119</v>
      </c>
      <c r="BA15" s="23">
        <f t="shared" si="13"/>
        <v>22</v>
      </c>
      <c r="BB15" s="23">
        <f t="shared" si="13"/>
        <v>18</v>
      </c>
      <c r="BC15" s="23">
        <f t="shared" si="13"/>
        <v>4</v>
      </c>
      <c r="BD15" s="23">
        <f t="shared" si="13"/>
        <v>0.81818181818181823</v>
      </c>
      <c r="BE15" s="23">
        <f t="shared" si="13"/>
        <v>20</v>
      </c>
      <c r="BF15" s="23">
        <f t="shared" si="13"/>
        <v>9</v>
      </c>
      <c r="BG15" s="23">
        <f t="shared" si="13"/>
        <v>11</v>
      </c>
      <c r="BH15" s="23">
        <f t="shared" si="13"/>
        <v>0.45</v>
      </c>
      <c r="BI15" s="23">
        <f t="shared" si="13"/>
        <v>5</v>
      </c>
      <c r="BJ15" s="23">
        <f t="shared" si="13"/>
        <v>3</v>
      </c>
      <c r="BK15" s="23">
        <f t="shared" si="13"/>
        <v>2</v>
      </c>
      <c r="BL15" s="23">
        <f t="shared" si="13"/>
        <v>0.6</v>
      </c>
      <c r="BM15" s="23">
        <f t="shared" si="13"/>
        <v>212</v>
      </c>
      <c r="BN15" s="23">
        <f t="shared" si="13"/>
        <v>149</v>
      </c>
      <c r="BO15" s="23">
        <f t="shared" si="13"/>
        <v>63</v>
      </c>
      <c r="BP15" s="23">
        <f t="shared" si="13"/>
        <v>0.70283018867924529</v>
      </c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6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</row>
    <row r="16" spans="1:128" ht="14.25">
      <c r="A16" s="127" t="s">
        <v>30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AB16" s="43">
        <v>44082</v>
      </c>
      <c r="AC16" s="22">
        <f t="shared" ref="AC16:AV16" si="14">F80</f>
        <v>499</v>
      </c>
      <c r="AD16" s="22">
        <f t="shared" si="14"/>
        <v>400</v>
      </c>
      <c r="AE16" s="22">
        <f t="shared" si="14"/>
        <v>99</v>
      </c>
      <c r="AF16" s="22">
        <f t="shared" si="14"/>
        <v>0.80160320641282568</v>
      </c>
      <c r="AG16" s="22">
        <f t="shared" si="14"/>
        <v>39</v>
      </c>
      <c r="AH16" s="22">
        <f t="shared" si="14"/>
        <v>25</v>
      </c>
      <c r="AI16" s="22">
        <f t="shared" si="14"/>
        <v>14</v>
      </c>
      <c r="AJ16" s="22">
        <f t="shared" si="14"/>
        <v>0.64102564102564108</v>
      </c>
      <c r="AK16" s="22">
        <f t="shared" si="14"/>
        <v>103</v>
      </c>
      <c r="AL16" s="22">
        <f t="shared" si="14"/>
        <v>37</v>
      </c>
      <c r="AM16" s="22">
        <f t="shared" si="14"/>
        <v>66</v>
      </c>
      <c r="AN16" s="22">
        <f t="shared" si="14"/>
        <v>0.35922330097087379</v>
      </c>
      <c r="AO16" s="22">
        <f t="shared" si="14"/>
        <v>4</v>
      </c>
      <c r="AP16" s="22">
        <f t="shared" si="14"/>
        <v>1</v>
      </c>
      <c r="AQ16" s="22">
        <f t="shared" si="14"/>
        <v>3</v>
      </c>
      <c r="AR16" s="22">
        <f t="shared" si="14"/>
        <v>0.25</v>
      </c>
      <c r="AS16" s="22">
        <f t="shared" si="14"/>
        <v>645</v>
      </c>
      <c r="AT16" s="22">
        <f t="shared" si="14"/>
        <v>463</v>
      </c>
      <c r="AU16" s="22">
        <f t="shared" si="14"/>
        <v>182</v>
      </c>
      <c r="AV16" s="22">
        <f t="shared" si="14"/>
        <v>0.71782945736434112</v>
      </c>
      <c r="AW16" s="23">
        <f t="shared" ref="AW16:BP16" si="15">F81</f>
        <v>165</v>
      </c>
      <c r="AX16" s="23">
        <f t="shared" si="15"/>
        <v>118</v>
      </c>
      <c r="AY16" s="23">
        <f t="shared" si="15"/>
        <v>47</v>
      </c>
      <c r="AZ16" s="23">
        <f t="shared" si="15"/>
        <v>0.7151515151515152</v>
      </c>
      <c r="BA16" s="23">
        <f t="shared" si="15"/>
        <v>22</v>
      </c>
      <c r="BB16" s="23">
        <f t="shared" si="15"/>
        <v>15</v>
      </c>
      <c r="BC16" s="23">
        <f t="shared" si="15"/>
        <v>7</v>
      </c>
      <c r="BD16" s="23">
        <f t="shared" si="15"/>
        <v>0.68181818181818177</v>
      </c>
      <c r="BE16" s="23">
        <f t="shared" si="15"/>
        <v>20</v>
      </c>
      <c r="BF16" s="23">
        <f t="shared" si="15"/>
        <v>7</v>
      </c>
      <c r="BG16" s="23">
        <f t="shared" si="15"/>
        <v>13</v>
      </c>
      <c r="BH16" s="23">
        <f t="shared" si="15"/>
        <v>0.35</v>
      </c>
      <c r="BI16" s="23">
        <f t="shared" si="15"/>
        <v>5</v>
      </c>
      <c r="BJ16" s="23">
        <f t="shared" si="15"/>
        <v>3</v>
      </c>
      <c r="BK16" s="23">
        <f t="shared" si="15"/>
        <v>2</v>
      </c>
      <c r="BL16" s="23">
        <f t="shared" si="15"/>
        <v>0.6</v>
      </c>
      <c r="BM16" s="23">
        <f t="shared" si="15"/>
        <v>212</v>
      </c>
      <c r="BN16" s="23">
        <f t="shared" si="15"/>
        <v>143</v>
      </c>
      <c r="BO16" s="23">
        <f t="shared" si="15"/>
        <v>69</v>
      </c>
      <c r="BP16" s="23">
        <f t="shared" si="15"/>
        <v>0.67452830188679247</v>
      </c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6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</row>
    <row r="17" spans="1:128" ht="14.25">
      <c r="A17" s="133" t="s">
        <v>14</v>
      </c>
      <c r="B17" s="133"/>
      <c r="C17" s="133"/>
      <c r="D17" s="133"/>
      <c r="E17" s="133"/>
      <c r="F17" s="134" t="s">
        <v>15</v>
      </c>
      <c r="G17" s="134"/>
      <c r="H17" s="134"/>
      <c r="I17" s="134"/>
      <c r="J17" s="134"/>
      <c r="K17" s="134"/>
      <c r="L17" s="134"/>
      <c r="M17" s="134"/>
      <c r="N17" s="134" t="s">
        <v>16</v>
      </c>
      <c r="O17" s="134"/>
      <c r="P17" s="134"/>
      <c r="Q17" s="134"/>
      <c r="R17" s="134"/>
      <c r="S17" s="134"/>
      <c r="T17" s="134"/>
      <c r="U17" s="134"/>
      <c r="V17" s="134" t="s">
        <v>17</v>
      </c>
      <c r="W17" s="134"/>
      <c r="X17" s="134"/>
      <c r="Y17" s="134"/>
      <c r="AB17" s="43">
        <v>44083</v>
      </c>
      <c r="AC17" s="22">
        <f t="shared" ref="AC17:AV17" si="16">F90</f>
        <v>499</v>
      </c>
      <c r="AD17" s="22">
        <f t="shared" si="16"/>
        <v>392</v>
      </c>
      <c r="AE17" s="22">
        <f t="shared" si="16"/>
        <v>107</v>
      </c>
      <c r="AF17" s="22">
        <f t="shared" si="16"/>
        <v>0.78557114228456915</v>
      </c>
      <c r="AG17" s="22">
        <f t="shared" si="16"/>
        <v>39</v>
      </c>
      <c r="AH17" s="22">
        <f t="shared" si="16"/>
        <v>24</v>
      </c>
      <c r="AI17" s="22">
        <f t="shared" si="16"/>
        <v>15</v>
      </c>
      <c r="AJ17" s="22">
        <f t="shared" si="16"/>
        <v>0.61538461538461542</v>
      </c>
      <c r="AK17" s="22">
        <f t="shared" si="16"/>
        <v>103</v>
      </c>
      <c r="AL17" s="22">
        <f t="shared" si="16"/>
        <v>32</v>
      </c>
      <c r="AM17" s="22">
        <f t="shared" si="16"/>
        <v>71</v>
      </c>
      <c r="AN17" s="22">
        <f t="shared" si="16"/>
        <v>0.31067961165048541</v>
      </c>
      <c r="AO17" s="22">
        <f t="shared" si="16"/>
        <v>4</v>
      </c>
      <c r="AP17" s="22">
        <f t="shared" si="16"/>
        <v>1</v>
      </c>
      <c r="AQ17" s="22">
        <f t="shared" si="16"/>
        <v>3</v>
      </c>
      <c r="AR17" s="22">
        <f t="shared" si="16"/>
        <v>0.25</v>
      </c>
      <c r="AS17" s="22">
        <f t="shared" si="16"/>
        <v>645</v>
      </c>
      <c r="AT17" s="22">
        <f t="shared" si="16"/>
        <v>449</v>
      </c>
      <c r="AU17" s="22">
        <f t="shared" si="16"/>
        <v>196</v>
      </c>
      <c r="AV17" s="22">
        <f t="shared" si="16"/>
        <v>0.69612403100775189</v>
      </c>
      <c r="AW17" s="23">
        <f t="shared" ref="AW17:BP17" si="17">F91</f>
        <v>165</v>
      </c>
      <c r="AX17" s="23">
        <f t="shared" si="17"/>
        <v>121</v>
      </c>
      <c r="AY17" s="23">
        <f t="shared" si="17"/>
        <v>44</v>
      </c>
      <c r="AZ17" s="23">
        <f t="shared" si="17"/>
        <v>0.73333333333333328</v>
      </c>
      <c r="BA17" s="23">
        <f t="shared" si="17"/>
        <v>22</v>
      </c>
      <c r="BB17" s="23">
        <f t="shared" si="17"/>
        <v>18</v>
      </c>
      <c r="BC17" s="23">
        <f t="shared" si="17"/>
        <v>4</v>
      </c>
      <c r="BD17" s="23">
        <f t="shared" si="17"/>
        <v>0.81818181818181823</v>
      </c>
      <c r="BE17" s="23">
        <f t="shared" si="17"/>
        <v>20</v>
      </c>
      <c r="BF17" s="23">
        <f t="shared" si="17"/>
        <v>8</v>
      </c>
      <c r="BG17" s="23">
        <f t="shared" si="17"/>
        <v>12</v>
      </c>
      <c r="BH17" s="23">
        <f t="shared" si="17"/>
        <v>0.4</v>
      </c>
      <c r="BI17" s="23">
        <f t="shared" si="17"/>
        <v>5</v>
      </c>
      <c r="BJ17" s="23">
        <f t="shared" si="17"/>
        <v>3</v>
      </c>
      <c r="BK17" s="23">
        <f t="shared" si="17"/>
        <v>2</v>
      </c>
      <c r="BL17" s="23">
        <f t="shared" si="17"/>
        <v>0.6</v>
      </c>
      <c r="BM17" s="23">
        <f t="shared" si="17"/>
        <v>212</v>
      </c>
      <c r="BN17" s="23">
        <f t="shared" si="17"/>
        <v>150</v>
      </c>
      <c r="BO17" s="23">
        <f t="shared" si="17"/>
        <v>62</v>
      </c>
      <c r="BP17" s="23">
        <f t="shared" si="17"/>
        <v>0.70754716981132071</v>
      </c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6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</row>
    <row r="18" spans="1:128" ht="14.25">
      <c r="A18" s="133"/>
      <c r="B18" s="133"/>
      <c r="C18" s="133"/>
      <c r="D18" s="133"/>
      <c r="E18" s="133"/>
      <c r="F18" s="134" t="s">
        <v>18</v>
      </c>
      <c r="G18" s="134"/>
      <c r="H18" s="134"/>
      <c r="I18" s="134"/>
      <c r="J18" s="134" t="s">
        <v>19</v>
      </c>
      <c r="K18" s="134"/>
      <c r="L18" s="134"/>
      <c r="M18" s="134"/>
      <c r="N18" s="134" t="s">
        <v>18</v>
      </c>
      <c r="O18" s="134"/>
      <c r="P18" s="134"/>
      <c r="Q18" s="134"/>
      <c r="R18" s="134" t="s">
        <v>19</v>
      </c>
      <c r="S18" s="134"/>
      <c r="T18" s="134"/>
      <c r="U18" s="134"/>
      <c r="V18" s="134"/>
      <c r="W18" s="134"/>
      <c r="X18" s="134"/>
      <c r="Y18" s="134"/>
      <c r="AB18" s="43">
        <v>44084</v>
      </c>
      <c r="AC18" s="22">
        <f t="shared" ref="AC18:AV18" si="18">F100</f>
        <v>499</v>
      </c>
      <c r="AD18" s="22">
        <f t="shared" si="18"/>
        <v>402</v>
      </c>
      <c r="AE18" s="22">
        <f t="shared" si="18"/>
        <v>97</v>
      </c>
      <c r="AF18" s="22">
        <f t="shared" si="18"/>
        <v>0.80561122244488981</v>
      </c>
      <c r="AG18" s="22">
        <f t="shared" si="18"/>
        <v>39</v>
      </c>
      <c r="AH18" s="22">
        <f t="shared" si="18"/>
        <v>28</v>
      </c>
      <c r="AI18" s="22">
        <f t="shared" si="18"/>
        <v>11</v>
      </c>
      <c r="AJ18" s="22">
        <f t="shared" si="18"/>
        <v>0.71794871794871795</v>
      </c>
      <c r="AK18" s="22">
        <f t="shared" si="18"/>
        <v>103</v>
      </c>
      <c r="AL18" s="22">
        <f t="shared" si="18"/>
        <v>31</v>
      </c>
      <c r="AM18" s="22">
        <f t="shared" si="18"/>
        <v>72</v>
      </c>
      <c r="AN18" s="22">
        <f t="shared" si="18"/>
        <v>0.30097087378640774</v>
      </c>
      <c r="AO18" s="22">
        <f t="shared" si="18"/>
        <v>4</v>
      </c>
      <c r="AP18" s="22">
        <f t="shared" si="18"/>
        <v>1</v>
      </c>
      <c r="AQ18" s="22">
        <f t="shared" si="18"/>
        <v>3</v>
      </c>
      <c r="AR18" s="22">
        <f t="shared" si="18"/>
        <v>0.25</v>
      </c>
      <c r="AS18" s="22">
        <f t="shared" si="18"/>
        <v>645</v>
      </c>
      <c r="AT18" s="22">
        <f t="shared" si="18"/>
        <v>462</v>
      </c>
      <c r="AU18" s="22">
        <f t="shared" si="18"/>
        <v>183</v>
      </c>
      <c r="AV18" s="22">
        <f t="shared" si="18"/>
        <v>0.71627906976744182</v>
      </c>
      <c r="AW18" s="23">
        <f t="shared" ref="AW18:BP18" si="19">F101</f>
        <v>165</v>
      </c>
      <c r="AX18" s="23">
        <f t="shared" si="19"/>
        <v>125</v>
      </c>
      <c r="AY18" s="23">
        <f t="shared" si="19"/>
        <v>40</v>
      </c>
      <c r="AZ18" s="23">
        <f t="shared" si="19"/>
        <v>0.75757575757575757</v>
      </c>
      <c r="BA18" s="23">
        <f t="shared" si="19"/>
        <v>22</v>
      </c>
      <c r="BB18" s="23">
        <f t="shared" si="19"/>
        <v>20</v>
      </c>
      <c r="BC18" s="23">
        <f t="shared" si="19"/>
        <v>2</v>
      </c>
      <c r="BD18" s="23">
        <f t="shared" si="19"/>
        <v>0.90909090909090906</v>
      </c>
      <c r="BE18" s="23">
        <f t="shared" si="19"/>
        <v>20</v>
      </c>
      <c r="BF18" s="23">
        <f t="shared" si="19"/>
        <v>6</v>
      </c>
      <c r="BG18" s="23">
        <f t="shared" si="19"/>
        <v>14</v>
      </c>
      <c r="BH18" s="23">
        <f t="shared" si="19"/>
        <v>0.3</v>
      </c>
      <c r="BI18" s="23">
        <f t="shared" si="19"/>
        <v>5</v>
      </c>
      <c r="BJ18" s="23">
        <f t="shared" si="19"/>
        <v>2</v>
      </c>
      <c r="BK18" s="23">
        <f t="shared" si="19"/>
        <v>3</v>
      </c>
      <c r="BL18" s="23">
        <f t="shared" si="19"/>
        <v>0.4</v>
      </c>
      <c r="BM18" s="23">
        <f t="shared" si="19"/>
        <v>212</v>
      </c>
      <c r="BN18" s="23">
        <f t="shared" si="19"/>
        <v>153</v>
      </c>
      <c r="BO18" s="23">
        <f t="shared" si="19"/>
        <v>59</v>
      </c>
      <c r="BP18" s="23">
        <f t="shared" si="19"/>
        <v>0.72169811320754718</v>
      </c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6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</row>
    <row r="19" spans="1:128" ht="14.25">
      <c r="A19" s="133"/>
      <c r="B19" s="133"/>
      <c r="C19" s="133"/>
      <c r="D19" s="133"/>
      <c r="E19" s="133"/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20</v>
      </c>
      <c r="K19" s="33" t="s">
        <v>21</v>
      </c>
      <c r="L19" s="33" t="s">
        <v>22</v>
      </c>
      <c r="M19" s="33" t="s">
        <v>23</v>
      </c>
      <c r="N19" s="33" t="s">
        <v>20</v>
      </c>
      <c r="O19" s="33" t="s">
        <v>21</v>
      </c>
      <c r="P19" s="33" t="s">
        <v>22</v>
      </c>
      <c r="Q19" s="33" t="s">
        <v>23</v>
      </c>
      <c r="R19" s="33" t="s">
        <v>20</v>
      </c>
      <c r="S19" s="33" t="s">
        <v>21</v>
      </c>
      <c r="T19" s="33" t="s">
        <v>22</v>
      </c>
      <c r="U19" s="33" t="s">
        <v>23</v>
      </c>
      <c r="V19" s="33" t="s">
        <v>20</v>
      </c>
      <c r="W19" s="33" t="s">
        <v>21</v>
      </c>
      <c r="X19" s="33" t="s">
        <v>22</v>
      </c>
      <c r="Y19" s="33" t="s">
        <v>23</v>
      </c>
      <c r="AB19" s="43">
        <v>44085</v>
      </c>
      <c r="AC19" s="22">
        <f t="shared" ref="AC19:AV19" si="20">F110</f>
        <v>499</v>
      </c>
      <c r="AD19" s="22">
        <f t="shared" si="20"/>
        <v>398</v>
      </c>
      <c r="AE19" s="22">
        <f t="shared" si="20"/>
        <v>101</v>
      </c>
      <c r="AF19" s="22">
        <f t="shared" si="20"/>
        <v>0.79759519038076154</v>
      </c>
      <c r="AG19" s="22">
        <f t="shared" si="20"/>
        <v>39</v>
      </c>
      <c r="AH19" s="22">
        <f t="shared" si="20"/>
        <v>27</v>
      </c>
      <c r="AI19" s="22">
        <f t="shared" si="20"/>
        <v>12</v>
      </c>
      <c r="AJ19" s="22">
        <f t="shared" si="20"/>
        <v>0.69230769230769229</v>
      </c>
      <c r="AK19" s="22">
        <f t="shared" si="20"/>
        <v>103</v>
      </c>
      <c r="AL19" s="22">
        <f t="shared" si="20"/>
        <v>32</v>
      </c>
      <c r="AM19" s="22">
        <f t="shared" si="20"/>
        <v>71</v>
      </c>
      <c r="AN19" s="22">
        <f t="shared" si="20"/>
        <v>0.31067961165048541</v>
      </c>
      <c r="AO19" s="22">
        <f t="shared" si="20"/>
        <v>4</v>
      </c>
      <c r="AP19" s="22">
        <f t="shared" si="20"/>
        <v>1</v>
      </c>
      <c r="AQ19" s="22">
        <f t="shared" si="20"/>
        <v>3</v>
      </c>
      <c r="AR19" s="22">
        <f t="shared" si="20"/>
        <v>0.25</v>
      </c>
      <c r="AS19" s="22">
        <f t="shared" si="20"/>
        <v>645</v>
      </c>
      <c r="AT19" s="22">
        <f t="shared" si="20"/>
        <v>458</v>
      </c>
      <c r="AU19" s="22">
        <f t="shared" si="20"/>
        <v>187</v>
      </c>
      <c r="AV19" s="22">
        <f t="shared" si="20"/>
        <v>0.71007751937984498</v>
      </c>
      <c r="AW19" s="23">
        <f t="shared" ref="AW19:BP19" si="21">F111</f>
        <v>165</v>
      </c>
      <c r="AX19" s="23">
        <f t="shared" si="21"/>
        <v>127</v>
      </c>
      <c r="AY19" s="23">
        <f t="shared" si="21"/>
        <v>38</v>
      </c>
      <c r="AZ19" s="23">
        <f t="shared" si="21"/>
        <v>0.76969696969696966</v>
      </c>
      <c r="BA19" s="23">
        <f t="shared" si="21"/>
        <v>22</v>
      </c>
      <c r="BB19" s="23">
        <f t="shared" si="21"/>
        <v>20</v>
      </c>
      <c r="BC19" s="23">
        <f t="shared" si="21"/>
        <v>2</v>
      </c>
      <c r="BD19" s="23">
        <f t="shared" si="21"/>
        <v>0.90909090909090906</v>
      </c>
      <c r="BE19" s="23">
        <f t="shared" si="21"/>
        <v>20</v>
      </c>
      <c r="BF19" s="23">
        <f t="shared" si="21"/>
        <v>7</v>
      </c>
      <c r="BG19" s="23">
        <f t="shared" si="21"/>
        <v>13</v>
      </c>
      <c r="BH19" s="23">
        <f t="shared" si="21"/>
        <v>0.35</v>
      </c>
      <c r="BI19" s="23">
        <f t="shared" si="21"/>
        <v>5</v>
      </c>
      <c r="BJ19" s="23">
        <f t="shared" si="21"/>
        <v>1</v>
      </c>
      <c r="BK19" s="23">
        <f t="shared" si="21"/>
        <v>4</v>
      </c>
      <c r="BL19" s="23">
        <f t="shared" si="21"/>
        <v>0.2</v>
      </c>
      <c r="BM19" s="23">
        <f t="shared" si="21"/>
        <v>212</v>
      </c>
      <c r="BN19" s="23">
        <f t="shared" si="21"/>
        <v>155</v>
      </c>
      <c r="BO19" s="23">
        <f t="shared" si="21"/>
        <v>57</v>
      </c>
      <c r="BP19" s="23">
        <f t="shared" si="21"/>
        <v>0.73113207547169812</v>
      </c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6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</row>
    <row r="20" spans="1:128" ht="18">
      <c r="A20" s="141" t="s">
        <v>25</v>
      </c>
      <c r="B20" s="141"/>
      <c r="C20" s="141"/>
      <c r="D20" s="141"/>
      <c r="E20" s="141"/>
      <c r="F20" s="41">
        <f>'02 '!F96</f>
        <v>499</v>
      </c>
      <c r="G20" s="41">
        <f>'02 '!G96</f>
        <v>393</v>
      </c>
      <c r="H20" s="41">
        <f>'02 '!H96</f>
        <v>106</v>
      </c>
      <c r="I20" s="42">
        <f>'02 '!I96</f>
        <v>0.78757515030060121</v>
      </c>
      <c r="J20" s="41">
        <f>'02 '!J96</f>
        <v>39</v>
      </c>
      <c r="K20" s="41">
        <f>'02 '!K96</f>
        <v>24</v>
      </c>
      <c r="L20" s="41">
        <f>'02 '!L96</f>
        <v>15</v>
      </c>
      <c r="M20" s="42">
        <f>'02 '!M96</f>
        <v>0.61538461538461542</v>
      </c>
      <c r="N20" s="41">
        <f>'02 '!N96</f>
        <v>103</v>
      </c>
      <c r="O20" s="41">
        <f>'02 '!O96</f>
        <v>30</v>
      </c>
      <c r="P20" s="41">
        <f>'02 '!P96</f>
        <v>73</v>
      </c>
      <c r="Q20" s="42">
        <f>'02 '!Q96</f>
        <v>0.29126213592233008</v>
      </c>
      <c r="R20" s="41">
        <f>'02 '!R96</f>
        <v>4</v>
      </c>
      <c r="S20" s="41">
        <f>'02 '!S96</f>
        <v>1</v>
      </c>
      <c r="T20" s="41">
        <f>'02 '!T96</f>
        <v>3</v>
      </c>
      <c r="U20" s="42">
        <f>'02 '!U96</f>
        <v>0.25</v>
      </c>
      <c r="V20" s="41">
        <f>'02 '!V96</f>
        <v>645</v>
      </c>
      <c r="W20" s="41">
        <f>'02 '!W96</f>
        <v>448</v>
      </c>
      <c r="X20" s="41">
        <f>'02 '!X96</f>
        <v>197</v>
      </c>
      <c r="Y20" s="42">
        <f>'02 '!Y96</f>
        <v>0.6945736434108527</v>
      </c>
      <c r="AB20" s="43">
        <v>44086</v>
      </c>
      <c r="AC20" s="22">
        <f t="shared" ref="AC20:AV20" si="22">F120</f>
        <v>499</v>
      </c>
      <c r="AD20" s="22">
        <f t="shared" si="22"/>
        <v>406</v>
      </c>
      <c r="AE20" s="22">
        <f t="shared" si="22"/>
        <v>93</v>
      </c>
      <c r="AF20" s="22">
        <f t="shared" si="22"/>
        <v>0.81362725450901807</v>
      </c>
      <c r="AG20" s="22">
        <f t="shared" si="22"/>
        <v>39</v>
      </c>
      <c r="AH20" s="22">
        <f t="shared" si="22"/>
        <v>27</v>
      </c>
      <c r="AI20" s="22">
        <f t="shared" si="22"/>
        <v>12</v>
      </c>
      <c r="AJ20" s="22">
        <f t="shared" si="22"/>
        <v>0.69230769230769229</v>
      </c>
      <c r="AK20" s="22">
        <f t="shared" si="22"/>
        <v>103</v>
      </c>
      <c r="AL20" s="22">
        <f t="shared" si="22"/>
        <v>38</v>
      </c>
      <c r="AM20" s="22">
        <f t="shared" si="22"/>
        <v>65</v>
      </c>
      <c r="AN20" s="22">
        <f t="shared" si="22"/>
        <v>0.36893203883495146</v>
      </c>
      <c r="AO20" s="22">
        <f t="shared" si="22"/>
        <v>4</v>
      </c>
      <c r="AP20" s="22">
        <f t="shared" si="22"/>
        <v>1</v>
      </c>
      <c r="AQ20" s="22">
        <f t="shared" si="22"/>
        <v>3</v>
      </c>
      <c r="AR20" s="22">
        <f t="shared" si="22"/>
        <v>0.25</v>
      </c>
      <c r="AS20" s="22">
        <f t="shared" si="22"/>
        <v>645</v>
      </c>
      <c r="AT20" s="22">
        <f t="shared" si="22"/>
        <v>472</v>
      </c>
      <c r="AU20" s="22">
        <f t="shared" si="22"/>
        <v>173</v>
      </c>
      <c r="AV20" s="22">
        <f t="shared" si="22"/>
        <v>0.7317829457364341</v>
      </c>
      <c r="AW20" s="23">
        <f t="shared" ref="AW20:BP20" si="23">F121</f>
        <v>165</v>
      </c>
      <c r="AX20" s="23">
        <f t="shared" si="23"/>
        <v>122</v>
      </c>
      <c r="AY20" s="23">
        <f t="shared" si="23"/>
        <v>43</v>
      </c>
      <c r="AZ20" s="23">
        <f t="shared" si="23"/>
        <v>0.73939393939393938</v>
      </c>
      <c r="BA20" s="23">
        <f t="shared" si="23"/>
        <v>22</v>
      </c>
      <c r="BB20" s="23">
        <f t="shared" si="23"/>
        <v>16</v>
      </c>
      <c r="BC20" s="23">
        <f t="shared" si="23"/>
        <v>6</v>
      </c>
      <c r="BD20" s="23">
        <f t="shared" si="23"/>
        <v>0.72727272727272729</v>
      </c>
      <c r="BE20" s="23">
        <f t="shared" si="23"/>
        <v>20</v>
      </c>
      <c r="BF20" s="23">
        <f t="shared" si="23"/>
        <v>7</v>
      </c>
      <c r="BG20" s="23">
        <f t="shared" si="23"/>
        <v>13</v>
      </c>
      <c r="BH20" s="23">
        <f t="shared" si="23"/>
        <v>0.35</v>
      </c>
      <c r="BI20" s="23">
        <f t="shared" si="23"/>
        <v>5</v>
      </c>
      <c r="BJ20" s="23">
        <f t="shared" si="23"/>
        <v>1</v>
      </c>
      <c r="BK20" s="23">
        <f t="shared" si="23"/>
        <v>4</v>
      </c>
      <c r="BL20" s="23">
        <f t="shared" si="23"/>
        <v>0.2</v>
      </c>
      <c r="BM20" s="23">
        <f t="shared" si="23"/>
        <v>212</v>
      </c>
      <c r="BN20" s="23">
        <f t="shared" si="23"/>
        <v>146</v>
      </c>
      <c r="BO20" s="23">
        <f t="shared" si="23"/>
        <v>66</v>
      </c>
      <c r="BP20" s="23">
        <f t="shared" si="23"/>
        <v>0.68867924528301883</v>
      </c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6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</row>
    <row r="21" spans="1:128" ht="18">
      <c r="A21" s="142" t="s">
        <v>26</v>
      </c>
      <c r="B21" s="142"/>
      <c r="C21" s="142"/>
      <c r="D21" s="142"/>
      <c r="E21" s="142"/>
      <c r="F21" s="49">
        <f>'02 '!F97</f>
        <v>165</v>
      </c>
      <c r="G21" s="49">
        <f>'02 '!G97</f>
        <v>116</v>
      </c>
      <c r="H21" s="49">
        <f>'02 '!H97</f>
        <v>49</v>
      </c>
      <c r="I21" s="50">
        <f>'02 '!I97</f>
        <v>0.70303030303030301</v>
      </c>
      <c r="J21" s="49">
        <f>'02 '!J97</f>
        <v>22</v>
      </c>
      <c r="K21" s="49">
        <f>'02 '!K97</f>
        <v>21</v>
      </c>
      <c r="L21" s="49">
        <f>'02 '!L97</f>
        <v>1</v>
      </c>
      <c r="M21" s="50">
        <f>'02 '!M97</f>
        <v>0.95454545454545459</v>
      </c>
      <c r="N21" s="49">
        <f>'02 '!N97</f>
        <v>20</v>
      </c>
      <c r="O21" s="49">
        <f>'02 '!O97</f>
        <v>7</v>
      </c>
      <c r="P21" s="49">
        <f>'02 '!P97</f>
        <v>13</v>
      </c>
      <c r="Q21" s="50">
        <f>'02 '!Q97</f>
        <v>0.35</v>
      </c>
      <c r="R21" s="49">
        <f>'02 '!R97</f>
        <v>5</v>
      </c>
      <c r="S21" s="49">
        <f>'02 '!S97</f>
        <v>3</v>
      </c>
      <c r="T21" s="49">
        <f>'02 '!T97</f>
        <v>2</v>
      </c>
      <c r="U21" s="50">
        <f>'02 '!U97</f>
        <v>0.6</v>
      </c>
      <c r="V21" s="49">
        <f>'02 '!V97</f>
        <v>212</v>
      </c>
      <c r="W21" s="49">
        <f>'02 '!W97</f>
        <v>147</v>
      </c>
      <c r="X21" s="49">
        <f>'02 '!X97</f>
        <v>65</v>
      </c>
      <c r="Y21" s="50">
        <f>'02 '!Y97</f>
        <v>0.69339622641509435</v>
      </c>
      <c r="AB21" s="43">
        <v>44087</v>
      </c>
      <c r="AC21" s="22">
        <f t="shared" ref="AC21:AV21" si="24">F130</f>
        <v>499</v>
      </c>
      <c r="AD21" s="22">
        <f t="shared" si="24"/>
        <v>403</v>
      </c>
      <c r="AE21" s="22">
        <f t="shared" si="24"/>
        <v>96</v>
      </c>
      <c r="AF21" s="22">
        <f t="shared" si="24"/>
        <v>0.80761523046092187</v>
      </c>
      <c r="AG21" s="22">
        <f t="shared" si="24"/>
        <v>39</v>
      </c>
      <c r="AH21" s="22">
        <f t="shared" si="24"/>
        <v>26</v>
      </c>
      <c r="AI21" s="22">
        <f t="shared" si="24"/>
        <v>13</v>
      </c>
      <c r="AJ21" s="22">
        <f t="shared" si="24"/>
        <v>0.66666666666666663</v>
      </c>
      <c r="AK21" s="22">
        <f t="shared" si="24"/>
        <v>103</v>
      </c>
      <c r="AL21" s="22">
        <f t="shared" si="24"/>
        <v>30</v>
      </c>
      <c r="AM21" s="22">
        <f t="shared" si="24"/>
        <v>73</v>
      </c>
      <c r="AN21" s="22">
        <f t="shared" si="24"/>
        <v>0.29126213592233008</v>
      </c>
      <c r="AO21" s="22">
        <f t="shared" si="24"/>
        <v>4</v>
      </c>
      <c r="AP21" s="22">
        <f t="shared" si="24"/>
        <v>2</v>
      </c>
      <c r="AQ21" s="22">
        <f t="shared" si="24"/>
        <v>2</v>
      </c>
      <c r="AR21" s="22">
        <f t="shared" si="24"/>
        <v>0.5</v>
      </c>
      <c r="AS21" s="22">
        <f t="shared" si="24"/>
        <v>645</v>
      </c>
      <c r="AT21" s="22">
        <f t="shared" si="24"/>
        <v>461</v>
      </c>
      <c r="AU21" s="22">
        <f t="shared" si="24"/>
        <v>184</v>
      </c>
      <c r="AV21" s="22">
        <f t="shared" si="24"/>
        <v>0.71472868217054264</v>
      </c>
      <c r="AW21" s="23">
        <f t="shared" ref="AW21:BP21" si="25">F131</f>
        <v>165</v>
      </c>
      <c r="AX21" s="23">
        <f t="shared" si="25"/>
        <v>117</v>
      </c>
      <c r="AY21" s="23">
        <f t="shared" si="25"/>
        <v>48</v>
      </c>
      <c r="AZ21" s="23">
        <f t="shared" si="25"/>
        <v>0.70909090909090911</v>
      </c>
      <c r="BA21" s="23">
        <f t="shared" si="25"/>
        <v>22</v>
      </c>
      <c r="BB21" s="23">
        <f t="shared" si="25"/>
        <v>19</v>
      </c>
      <c r="BC21" s="23">
        <f t="shared" si="25"/>
        <v>3</v>
      </c>
      <c r="BD21" s="23">
        <f t="shared" si="25"/>
        <v>0.86363636363636365</v>
      </c>
      <c r="BE21" s="23">
        <f t="shared" si="25"/>
        <v>20</v>
      </c>
      <c r="BF21" s="23">
        <f t="shared" si="25"/>
        <v>11</v>
      </c>
      <c r="BG21" s="23">
        <f t="shared" si="25"/>
        <v>9</v>
      </c>
      <c r="BH21" s="23">
        <f t="shared" si="25"/>
        <v>0.55000000000000004</v>
      </c>
      <c r="BI21" s="23">
        <f t="shared" si="25"/>
        <v>5</v>
      </c>
      <c r="BJ21" s="23">
        <f t="shared" si="25"/>
        <v>1</v>
      </c>
      <c r="BK21" s="23">
        <f t="shared" si="25"/>
        <v>4</v>
      </c>
      <c r="BL21" s="23">
        <f t="shared" si="25"/>
        <v>0.2</v>
      </c>
      <c r="BM21" s="23">
        <f t="shared" si="25"/>
        <v>212</v>
      </c>
      <c r="BN21" s="23">
        <f t="shared" si="25"/>
        <v>148</v>
      </c>
      <c r="BO21" s="23">
        <f t="shared" si="25"/>
        <v>64</v>
      </c>
      <c r="BP21" s="23">
        <f t="shared" si="25"/>
        <v>0.69811320754716977</v>
      </c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</row>
    <row r="22" spans="1:128" ht="18">
      <c r="A22" s="143" t="s">
        <v>27</v>
      </c>
      <c r="B22" s="143"/>
      <c r="C22" s="143"/>
      <c r="D22" s="143"/>
      <c r="E22" s="143"/>
      <c r="F22" s="51">
        <f>'02 '!F98</f>
        <v>169</v>
      </c>
      <c r="G22" s="51">
        <f>'02 '!G98</f>
        <v>135</v>
      </c>
      <c r="H22" s="51">
        <f>'02 '!H98</f>
        <v>34</v>
      </c>
      <c r="I22" s="52">
        <f>'02 '!I98</f>
        <v>0.79881656804733725</v>
      </c>
      <c r="J22" s="51">
        <f>'02 '!J98</f>
        <v>9</v>
      </c>
      <c r="K22" s="51">
        <f>'02 '!K98</f>
        <v>7</v>
      </c>
      <c r="L22" s="51">
        <f>'02 '!L98</f>
        <v>2</v>
      </c>
      <c r="M22" s="52">
        <f>'02 '!M98</f>
        <v>0.77777777777777779</v>
      </c>
      <c r="N22" s="51">
        <f>'02 '!N98</f>
        <v>20</v>
      </c>
      <c r="O22" s="51">
        <f>'02 '!O98</f>
        <v>12</v>
      </c>
      <c r="P22" s="51">
        <f>'02 '!P98</f>
        <v>8</v>
      </c>
      <c r="Q22" s="52">
        <f>'02 '!Q98</f>
        <v>0.6</v>
      </c>
      <c r="R22" s="52">
        <f>'02 '!R98</f>
        <v>0</v>
      </c>
      <c r="S22" s="52">
        <f>'02 '!S98</f>
        <v>0</v>
      </c>
      <c r="T22" s="52">
        <f>'02 '!T98</f>
        <v>0</v>
      </c>
      <c r="U22" s="52">
        <f>'02 '!U98</f>
        <v>0</v>
      </c>
      <c r="V22" s="51">
        <f>'02 '!V98</f>
        <v>198</v>
      </c>
      <c r="W22" s="51">
        <f>'02 '!W98</f>
        <v>154</v>
      </c>
      <c r="X22" s="51">
        <f>'02 '!X98</f>
        <v>44</v>
      </c>
      <c r="Y22" s="52">
        <f>'02 '!Y98</f>
        <v>0.77777777777777779</v>
      </c>
      <c r="AB22" s="43">
        <v>44088</v>
      </c>
      <c r="AC22" s="22">
        <f t="shared" ref="AC22:AV22" si="26">F140</f>
        <v>499</v>
      </c>
      <c r="AD22" s="22">
        <f t="shared" si="26"/>
        <v>410</v>
      </c>
      <c r="AE22" s="22">
        <f t="shared" si="26"/>
        <v>89</v>
      </c>
      <c r="AF22" s="22">
        <f t="shared" si="26"/>
        <v>0.82164328657314634</v>
      </c>
      <c r="AG22" s="22">
        <f t="shared" si="26"/>
        <v>39</v>
      </c>
      <c r="AH22" s="22">
        <f t="shared" si="26"/>
        <v>25</v>
      </c>
      <c r="AI22" s="22">
        <f t="shared" si="26"/>
        <v>14</v>
      </c>
      <c r="AJ22" s="22">
        <f t="shared" si="26"/>
        <v>0.64102564102564108</v>
      </c>
      <c r="AK22" s="22">
        <f t="shared" si="26"/>
        <v>103</v>
      </c>
      <c r="AL22" s="22">
        <f t="shared" si="26"/>
        <v>33</v>
      </c>
      <c r="AM22" s="22">
        <f t="shared" si="26"/>
        <v>70</v>
      </c>
      <c r="AN22" s="22">
        <f t="shared" si="26"/>
        <v>0.32038834951456313</v>
      </c>
      <c r="AO22" s="22">
        <f t="shared" si="26"/>
        <v>4</v>
      </c>
      <c r="AP22" s="22">
        <f t="shared" si="26"/>
        <v>3</v>
      </c>
      <c r="AQ22" s="22">
        <f t="shared" si="26"/>
        <v>1</v>
      </c>
      <c r="AR22" s="22">
        <f t="shared" si="26"/>
        <v>0.75</v>
      </c>
      <c r="AS22" s="22">
        <f t="shared" si="26"/>
        <v>645</v>
      </c>
      <c r="AT22" s="22">
        <f t="shared" si="26"/>
        <v>471</v>
      </c>
      <c r="AU22" s="22">
        <f t="shared" si="26"/>
        <v>174</v>
      </c>
      <c r="AV22" s="22">
        <f t="shared" si="26"/>
        <v>0.73023255813953492</v>
      </c>
      <c r="AW22" s="23">
        <f t="shared" ref="AW22:BP22" si="27">F141</f>
        <v>165</v>
      </c>
      <c r="AX22" s="23">
        <f t="shared" si="27"/>
        <v>117</v>
      </c>
      <c r="AY22" s="23">
        <f t="shared" si="27"/>
        <v>48</v>
      </c>
      <c r="AZ22" s="23">
        <f t="shared" si="27"/>
        <v>0.70909090909090911</v>
      </c>
      <c r="BA22" s="23">
        <f t="shared" si="27"/>
        <v>22</v>
      </c>
      <c r="BB22" s="23">
        <f t="shared" si="27"/>
        <v>19</v>
      </c>
      <c r="BC22" s="23">
        <f t="shared" si="27"/>
        <v>3</v>
      </c>
      <c r="BD22" s="23">
        <f t="shared" si="27"/>
        <v>0.86363636363636365</v>
      </c>
      <c r="BE22" s="23">
        <f t="shared" si="27"/>
        <v>20</v>
      </c>
      <c r="BF22" s="23">
        <f t="shared" si="27"/>
        <v>7</v>
      </c>
      <c r="BG22" s="23">
        <f t="shared" si="27"/>
        <v>13</v>
      </c>
      <c r="BH22" s="23">
        <f t="shared" si="27"/>
        <v>0.35</v>
      </c>
      <c r="BI22" s="23">
        <f t="shared" si="27"/>
        <v>5</v>
      </c>
      <c r="BJ22" s="23">
        <f t="shared" si="27"/>
        <v>1</v>
      </c>
      <c r="BK22" s="23">
        <f t="shared" si="27"/>
        <v>4</v>
      </c>
      <c r="BL22" s="23">
        <f t="shared" si="27"/>
        <v>0.2</v>
      </c>
      <c r="BM22" s="23">
        <f t="shared" si="27"/>
        <v>212</v>
      </c>
      <c r="BN22" s="23">
        <f t="shared" si="27"/>
        <v>144</v>
      </c>
      <c r="BO22" s="23">
        <f t="shared" si="27"/>
        <v>68</v>
      </c>
      <c r="BP22" s="23">
        <f t="shared" si="27"/>
        <v>0.67924528301886788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6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</row>
    <row r="23" spans="1:128" ht="18">
      <c r="A23" s="144" t="s">
        <v>28</v>
      </c>
      <c r="B23" s="144"/>
      <c r="C23" s="144"/>
      <c r="D23" s="144"/>
      <c r="E23" s="144"/>
      <c r="F23" s="53">
        <f>'02 '!F99</f>
        <v>204</v>
      </c>
      <c r="G23" s="53">
        <f>'02 '!G99</f>
        <v>154</v>
      </c>
      <c r="H23" s="53">
        <f>'02 '!H99</f>
        <v>50</v>
      </c>
      <c r="I23" s="54">
        <f>'02 '!I99</f>
        <v>0.75490196078431371</v>
      </c>
      <c r="J23" s="53">
        <f>'02 '!J99</f>
        <v>11</v>
      </c>
      <c r="K23" s="53">
        <f>'02 '!K99</f>
        <v>5</v>
      </c>
      <c r="L23" s="53">
        <f>'02 '!L99</f>
        <v>6</v>
      </c>
      <c r="M23" s="54">
        <f>'02 '!M99</f>
        <v>0.45454545454545453</v>
      </c>
      <c r="N23" s="53">
        <f>'02 '!N99</f>
        <v>29</v>
      </c>
      <c r="O23" s="53">
        <f>'02 '!O99</f>
        <v>11</v>
      </c>
      <c r="P23" s="53">
        <f>'02 '!P99</f>
        <v>18</v>
      </c>
      <c r="Q23" s="54">
        <f>'02 '!Q99</f>
        <v>0.37931034482758619</v>
      </c>
      <c r="R23" s="54">
        <f>'02 '!R99</f>
        <v>0</v>
      </c>
      <c r="S23" s="54">
        <f>'02 '!S99</f>
        <v>0</v>
      </c>
      <c r="T23" s="54">
        <f>'02 '!T99</f>
        <v>0</v>
      </c>
      <c r="U23" s="54">
        <f>'02 '!U99</f>
        <v>0</v>
      </c>
      <c r="V23" s="53">
        <f>'02 '!V99</f>
        <v>244</v>
      </c>
      <c r="W23" s="53">
        <f>'02 '!W99</f>
        <v>170</v>
      </c>
      <c r="X23" s="53">
        <f>'02 '!X99</f>
        <v>74</v>
      </c>
      <c r="Y23" s="54">
        <f>'02 '!Y99</f>
        <v>0.69672131147540983</v>
      </c>
      <c r="AB23" s="43">
        <v>44089</v>
      </c>
      <c r="AC23" s="22">
        <f t="shared" ref="AC23:AV23" si="28">F150</f>
        <v>499</v>
      </c>
      <c r="AD23" s="22">
        <f t="shared" si="28"/>
        <v>407</v>
      </c>
      <c r="AE23" s="22">
        <f t="shared" si="28"/>
        <v>92</v>
      </c>
      <c r="AF23" s="22">
        <f t="shared" si="28"/>
        <v>0.81563126252505014</v>
      </c>
      <c r="AG23" s="22">
        <f t="shared" si="28"/>
        <v>39</v>
      </c>
      <c r="AH23" s="22">
        <f t="shared" si="28"/>
        <v>27</v>
      </c>
      <c r="AI23" s="22">
        <f t="shared" si="28"/>
        <v>12</v>
      </c>
      <c r="AJ23" s="22">
        <f t="shared" si="28"/>
        <v>0.69230769230769229</v>
      </c>
      <c r="AK23" s="22">
        <f t="shared" si="28"/>
        <v>103</v>
      </c>
      <c r="AL23" s="22">
        <f t="shared" si="28"/>
        <v>38</v>
      </c>
      <c r="AM23" s="22">
        <f t="shared" si="28"/>
        <v>65</v>
      </c>
      <c r="AN23" s="22">
        <f t="shared" si="28"/>
        <v>0.36893203883495146</v>
      </c>
      <c r="AO23" s="22">
        <f t="shared" si="28"/>
        <v>4</v>
      </c>
      <c r="AP23" s="22">
        <f t="shared" si="28"/>
        <v>3</v>
      </c>
      <c r="AQ23" s="22">
        <f t="shared" si="28"/>
        <v>1</v>
      </c>
      <c r="AR23" s="22">
        <f t="shared" si="28"/>
        <v>0.75</v>
      </c>
      <c r="AS23" s="22">
        <f t="shared" si="28"/>
        <v>645</v>
      </c>
      <c r="AT23" s="22">
        <f t="shared" si="28"/>
        <v>475</v>
      </c>
      <c r="AU23" s="22">
        <f t="shared" si="28"/>
        <v>170</v>
      </c>
      <c r="AV23" s="22">
        <f t="shared" si="28"/>
        <v>0.73643410852713176</v>
      </c>
      <c r="AW23" s="23">
        <f t="shared" ref="AW23:BP23" si="29">F151</f>
        <v>163</v>
      </c>
      <c r="AX23" s="23">
        <f t="shared" si="29"/>
        <v>115</v>
      </c>
      <c r="AY23" s="23">
        <f t="shared" si="29"/>
        <v>48</v>
      </c>
      <c r="AZ23" s="23">
        <f t="shared" si="29"/>
        <v>0.70552147239263807</v>
      </c>
      <c r="BA23" s="23">
        <f t="shared" si="29"/>
        <v>22</v>
      </c>
      <c r="BB23" s="23">
        <f t="shared" si="29"/>
        <v>16</v>
      </c>
      <c r="BC23" s="23">
        <f t="shared" si="29"/>
        <v>6</v>
      </c>
      <c r="BD23" s="23">
        <f t="shared" si="29"/>
        <v>0.72727272727272729</v>
      </c>
      <c r="BE23" s="23">
        <f t="shared" si="29"/>
        <v>20</v>
      </c>
      <c r="BF23" s="23">
        <f t="shared" si="29"/>
        <v>6</v>
      </c>
      <c r="BG23" s="23">
        <f t="shared" si="29"/>
        <v>14</v>
      </c>
      <c r="BH23" s="23">
        <f t="shared" si="29"/>
        <v>0.3</v>
      </c>
      <c r="BI23" s="23">
        <f t="shared" si="29"/>
        <v>5</v>
      </c>
      <c r="BJ23" s="23">
        <f t="shared" si="29"/>
        <v>0</v>
      </c>
      <c r="BK23" s="23">
        <f t="shared" si="29"/>
        <v>5</v>
      </c>
      <c r="BL23" s="23">
        <f t="shared" si="29"/>
        <v>0</v>
      </c>
      <c r="BM23" s="23">
        <f t="shared" si="29"/>
        <v>210</v>
      </c>
      <c r="BN23" s="23">
        <f t="shared" si="29"/>
        <v>137</v>
      </c>
      <c r="BO23" s="23">
        <f t="shared" si="29"/>
        <v>73</v>
      </c>
      <c r="BP23" s="23">
        <f t="shared" si="29"/>
        <v>0.65238095238095239</v>
      </c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6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</row>
    <row r="24" spans="1:128" ht="20.25">
      <c r="A24" s="145" t="s">
        <v>29</v>
      </c>
      <c r="B24" s="145"/>
      <c r="C24" s="145"/>
      <c r="D24" s="145"/>
      <c r="E24" s="145"/>
      <c r="F24" s="60">
        <f>'02 '!F100</f>
        <v>1037</v>
      </c>
      <c r="G24" s="60">
        <f>'02 '!G100</f>
        <v>798</v>
      </c>
      <c r="H24" s="60">
        <f>'02 '!H100</f>
        <v>239</v>
      </c>
      <c r="I24" s="61">
        <f>'02 '!I100</f>
        <v>0.76952748312439734</v>
      </c>
      <c r="J24" s="60">
        <f>'02 '!J100</f>
        <v>81</v>
      </c>
      <c r="K24" s="60">
        <f>'02 '!K100</f>
        <v>57</v>
      </c>
      <c r="L24" s="60">
        <f>'02 '!L100</f>
        <v>24</v>
      </c>
      <c r="M24" s="61">
        <f>'02 '!M100</f>
        <v>0.70370370370370372</v>
      </c>
      <c r="N24" s="60">
        <f>'02 '!N100</f>
        <v>172</v>
      </c>
      <c r="O24" s="60">
        <f>'02 '!O100</f>
        <v>60</v>
      </c>
      <c r="P24" s="60">
        <f>'02 '!P100</f>
        <v>112</v>
      </c>
      <c r="Q24" s="61">
        <f>'02 '!Q100</f>
        <v>0.34883720930232559</v>
      </c>
      <c r="R24" s="62">
        <f>'02 '!R100</f>
        <v>9</v>
      </c>
      <c r="S24" s="62">
        <f>'02 '!S100</f>
        <v>4</v>
      </c>
      <c r="T24" s="62">
        <f>'02 '!T100</f>
        <v>5</v>
      </c>
      <c r="U24" s="61">
        <f>'02 '!U100</f>
        <v>0.44444444444444442</v>
      </c>
      <c r="V24" s="60">
        <f>'02 '!V100</f>
        <v>1299</v>
      </c>
      <c r="W24" s="60">
        <f>'02 '!W100</f>
        <v>919</v>
      </c>
      <c r="X24" s="60">
        <f>'02 '!X100</f>
        <v>380</v>
      </c>
      <c r="Y24" s="61">
        <f>'02 '!Y100</f>
        <v>0.70746728252501923</v>
      </c>
      <c r="AB24" s="43">
        <v>44090</v>
      </c>
      <c r="AC24" s="22">
        <f t="shared" ref="AC24:AV24" si="30">F160</f>
        <v>499</v>
      </c>
      <c r="AD24" s="22">
        <f t="shared" si="30"/>
        <v>417</v>
      </c>
      <c r="AE24" s="22">
        <f t="shared" si="30"/>
        <v>82</v>
      </c>
      <c r="AF24" s="22">
        <f t="shared" si="30"/>
        <v>0.83567134268537069</v>
      </c>
      <c r="AG24" s="22">
        <f t="shared" si="30"/>
        <v>39</v>
      </c>
      <c r="AH24" s="22">
        <f t="shared" si="30"/>
        <v>24</v>
      </c>
      <c r="AI24" s="22">
        <f t="shared" si="30"/>
        <v>15</v>
      </c>
      <c r="AJ24" s="22">
        <f t="shared" si="30"/>
        <v>0.61538461538461542</v>
      </c>
      <c r="AK24" s="22">
        <f t="shared" si="30"/>
        <v>103</v>
      </c>
      <c r="AL24" s="22">
        <f t="shared" si="30"/>
        <v>38</v>
      </c>
      <c r="AM24" s="22">
        <f t="shared" si="30"/>
        <v>65</v>
      </c>
      <c r="AN24" s="22">
        <f t="shared" si="30"/>
        <v>0.36893203883495146</v>
      </c>
      <c r="AO24" s="22">
        <f t="shared" si="30"/>
        <v>4</v>
      </c>
      <c r="AP24" s="22">
        <f t="shared" si="30"/>
        <v>3</v>
      </c>
      <c r="AQ24" s="22">
        <f t="shared" si="30"/>
        <v>1</v>
      </c>
      <c r="AR24" s="22">
        <f t="shared" si="30"/>
        <v>0.75</v>
      </c>
      <c r="AS24" s="22">
        <f t="shared" si="30"/>
        <v>645</v>
      </c>
      <c r="AT24" s="22">
        <f t="shared" si="30"/>
        <v>482</v>
      </c>
      <c r="AU24" s="22">
        <f t="shared" si="30"/>
        <v>163</v>
      </c>
      <c r="AV24" s="22">
        <f t="shared" si="30"/>
        <v>0.74728682170542637</v>
      </c>
      <c r="AW24" s="23">
        <f t="shared" ref="AW24:BP24" si="31">F161</f>
        <v>163</v>
      </c>
      <c r="AX24" s="23">
        <f t="shared" si="31"/>
        <v>115</v>
      </c>
      <c r="AY24" s="23">
        <f t="shared" si="31"/>
        <v>48</v>
      </c>
      <c r="AZ24" s="23">
        <f t="shared" si="31"/>
        <v>0.70552147239263807</v>
      </c>
      <c r="BA24" s="23">
        <f t="shared" si="31"/>
        <v>22</v>
      </c>
      <c r="BB24" s="23">
        <f t="shared" si="31"/>
        <v>12</v>
      </c>
      <c r="BC24" s="23">
        <f t="shared" si="31"/>
        <v>10</v>
      </c>
      <c r="BD24" s="23">
        <f t="shared" si="31"/>
        <v>0.54545454545454541</v>
      </c>
      <c r="BE24" s="23">
        <f t="shared" si="31"/>
        <v>20</v>
      </c>
      <c r="BF24" s="23">
        <f t="shared" si="31"/>
        <v>5</v>
      </c>
      <c r="BG24" s="23">
        <f t="shared" si="31"/>
        <v>15</v>
      </c>
      <c r="BH24" s="23">
        <f t="shared" si="31"/>
        <v>0.25</v>
      </c>
      <c r="BI24" s="23">
        <f t="shared" si="31"/>
        <v>5</v>
      </c>
      <c r="BJ24" s="23">
        <f t="shared" si="31"/>
        <v>1</v>
      </c>
      <c r="BK24" s="23">
        <f t="shared" si="31"/>
        <v>4</v>
      </c>
      <c r="BL24" s="23">
        <f t="shared" si="31"/>
        <v>0.2</v>
      </c>
      <c r="BM24" s="23">
        <f t="shared" si="31"/>
        <v>210</v>
      </c>
      <c r="BN24" s="23">
        <f t="shared" si="31"/>
        <v>133</v>
      </c>
      <c r="BO24" s="23">
        <f t="shared" si="31"/>
        <v>77</v>
      </c>
      <c r="BP24" s="23">
        <f t="shared" si="31"/>
        <v>0.6333333333333333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6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</row>
    <row r="25" spans="1:128" ht="14.25">
      <c r="AB25" s="43">
        <v>44091</v>
      </c>
      <c r="AC25" s="22">
        <f t="shared" ref="AC25:AV25" si="32">F170</f>
        <v>499</v>
      </c>
      <c r="AD25" s="22">
        <f t="shared" si="32"/>
        <v>420</v>
      </c>
      <c r="AE25" s="22">
        <f t="shared" si="32"/>
        <v>79</v>
      </c>
      <c r="AF25" s="22">
        <f t="shared" si="32"/>
        <v>0.84168336673346689</v>
      </c>
      <c r="AG25" s="22">
        <f t="shared" si="32"/>
        <v>39</v>
      </c>
      <c r="AH25" s="22">
        <f t="shared" si="32"/>
        <v>27</v>
      </c>
      <c r="AI25" s="22">
        <f t="shared" si="32"/>
        <v>12</v>
      </c>
      <c r="AJ25" s="22">
        <f t="shared" si="32"/>
        <v>0.69230769230769229</v>
      </c>
      <c r="AK25" s="22">
        <f t="shared" si="32"/>
        <v>103</v>
      </c>
      <c r="AL25" s="22">
        <f t="shared" si="32"/>
        <v>39</v>
      </c>
      <c r="AM25" s="22">
        <f t="shared" si="32"/>
        <v>64</v>
      </c>
      <c r="AN25" s="22">
        <f t="shared" si="32"/>
        <v>0.37864077669902912</v>
      </c>
      <c r="AO25" s="22">
        <f t="shared" si="32"/>
        <v>4</v>
      </c>
      <c r="AP25" s="22">
        <f t="shared" si="32"/>
        <v>3</v>
      </c>
      <c r="AQ25" s="22">
        <f t="shared" si="32"/>
        <v>1</v>
      </c>
      <c r="AR25" s="22">
        <f t="shared" si="32"/>
        <v>0.75</v>
      </c>
      <c r="AS25" s="22">
        <f t="shared" si="32"/>
        <v>645</v>
      </c>
      <c r="AT25" s="22">
        <f t="shared" si="32"/>
        <v>489</v>
      </c>
      <c r="AU25" s="22">
        <f t="shared" si="32"/>
        <v>156</v>
      </c>
      <c r="AV25" s="22">
        <f t="shared" si="32"/>
        <v>0.75813953488372088</v>
      </c>
      <c r="AW25" s="23">
        <f t="shared" ref="AW25:BP25" si="33">F171</f>
        <v>163</v>
      </c>
      <c r="AX25" s="23">
        <f t="shared" si="33"/>
        <v>114</v>
      </c>
      <c r="AY25" s="23">
        <f t="shared" si="33"/>
        <v>49</v>
      </c>
      <c r="AZ25" s="23">
        <f t="shared" si="33"/>
        <v>0.69938650306748462</v>
      </c>
      <c r="BA25" s="23">
        <f t="shared" si="33"/>
        <v>22</v>
      </c>
      <c r="BB25" s="23">
        <f t="shared" si="33"/>
        <v>17</v>
      </c>
      <c r="BC25" s="23">
        <f t="shared" si="33"/>
        <v>5</v>
      </c>
      <c r="BD25" s="23">
        <f t="shared" si="33"/>
        <v>0.77272727272727271</v>
      </c>
      <c r="BE25" s="23">
        <f t="shared" si="33"/>
        <v>20</v>
      </c>
      <c r="BF25" s="23">
        <f t="shared" si="33"/>
        <v>5</v>
      </c>
      <c r="BG25" s="23">
        <f t="shared" si="33"/>
        <v>15</v>
      </c>
      <c r="BH25" s="23">
        <f t="shared" si="33"/>
        <v>0.25</v>
      </c>
      <c r="BI25" s="23">
        <f t="shared" si="33"/>
        <v>5</v>
      </c>
      <c r="BJ25" s="23">
        <f t="shared" si="33"/>
        <v>1</v>
      </c>
      <c r="BK25" s="23">
        <f t="shared" si="33"/>
        <v>4</v>
      </c>
      <c r="BL25" s="23">
        <f t="shared" si="33"/>
        <v>0.2</v>
      </c>
      <c r="BM25" s="23">
        <f t="shared" si="33"/>
        <v>210</v>
      </c>
      <c r="BN25" s="23">
        <f t="shared" si="33"/>
        <v>137</v>
      </c>
      <c r="BO25" s="23">
        <f t="shared" si="33"/>
        <v>73</v>
      </c>
      <c r="BP25" s="23">
        <f t="shared" si="33"/>
        <v>0.65238095238095239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6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</row>
    <row r="26" spans="1:128" ht="14.25">
      <c r="A26" s="127" t="s">
        <v>31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AB26" s="43">
        <v>44092</v>
      </c>
      <c r="AC26" s="22">
        <f t="shared" ref="AC26:AV26" si="34">F180</f>
        <v>499</v>
      </c>
      <c r="AD26" s="22">
        <f t="shared" si="34"/>
        <v>415</v>
      </c>
      <c r="AE26" s="22">
        <f t="shared" si="34"/>
        <v>84</v>
      </c>
      <c r="AF26" s="22">
        <f t="shared" si="34"/>
        <v>0.83166332665330667</v>
      </c>
      <c r="AG26" s="22">
        <f t="shared" si="34"/>
        <v>39</v>
      </c>
      <c r="AH26" s="22">
        <f t="shared" si="34"/>
        <v>24</v>
      </c>
      <c r="AI26" s="22">
        <f t="shared" si="34"/>
        <v>15</v>
      </c>
      <c r="AJ26" s="22">
        <f t="shared" si="34"/>
        <v>0.61538461538461542</v>
      </c>
      <c r="AK26" s="22">
        <f t="shared" si="34"/>
        <v>103</v>
      </c>
      <c r="AL26" s="22">
        <f t="shared" si="34"/>
        <v>38</v>
      </c>
      <c r="AM26" s="22">
        <f t="shared" si="34"/>
        <v>65</v>
      </c>
      <c r="AN26" s="22">
        <f t="shared" si="34"/>
        <v>0.36893203883495146</v>
      </c>
      <c r="AO26" s="22">
        <f t="shared" si="34"/>
        <v>4</v>
      </c>
      <c r="AP26" s="22">
        <f t="shared" si="34"/>
        <v>3</v>
      </c>
      <c r="AQ26" s="22">
        <f t="shared" si="34"/>
        <v>1</v>
      </c>
      <c r="AR26" s="22">
        <f t="shared" si="34"/>
        <v>0.75</v>
      </c>
      <c r="AS26" s="22">
        <f t="shared" si="34"/>
        <v>645</v>
      </c>
      <c r="AT26" s="22">
        <f t="shared" si="34"/>
        <v>480</v>
      </c>
      <c r="AU26" s="22">
        <f t="shared" si="34"/>
        <v>165</v>
      </c>
      <c r="AV26" s="22">
        <f t="shared" si="34"/>
        <v>0.7441860465116279</v>
      </c>
      <c r="AW26" s="23">
        <f t="shared" ref="AW26:BP26" si="35">F181</f>
        <v>163</v>
      </c>
      <c r="AX26" s="23">
        <f t="shared" si="35"/>
        <v>110</v>
      </c>
      <c r="AY26" s="23">
        <f t="shared" si="35"/>
        <v>53</v>
      </c>
      <c r="AZ26" s="23">
        <f t="shared" si="35"/>
        <v>0.67484662576687116</v>
      </c>
      <c r="BA26" s="23">
        <f t="shared" si="35"/>
        <v>22</v>
      </c>
      <c r="BB26" s="23">
        <f t="shared" si="35"/>
        <v>13</v>
      </c>
      <c r="BC26" s="23">
        <f t="shared" si="35"/>
        <v>9</v>
      </c>
      <c r="BD26" s="23">
        <f t="shared" si="35"/>
        <v>0.59090909090909094</v>
      </c>
      <c r="BE26" s="23">
        <f t="shared" si="35"/>
        <v>20</v>
      </c>
      <c r="BF26" s="23">
        <f t="shared" si="35"/>
        <v>6</v>
      </c>
      <c r="BG26" s="23">
        <f t="shared" si="35"/>
        <v>14</v>
      </c>
      <c r="BH26" s="23">
        <f t="shared" si="35"/>
        <v>0.3</v>
      </c>
      <c r="BI26" s="23">
        <f t="shared" si="35"/>
        <v>5</v>
      </c>
      <c r="BJ26" s="23">
        <f t="shared" si="35"/>
        <v>1</v>
      </c>
      <c r="BK26" s="23">
        <f t="shared" si="35"/>
        <v>4</v>
      </c>
      <c r="BL26" s="23">
        <f t="shared" si="35"/>
        <v>0.2</v>
      </c>
      <c r="BM26" s="23">
        <f t="shared" si="35"/>
        <v>210</v>
      </c>
      <c r="BN26" s="23">
        <f t="shared" si="35"/>
        <v>130</v>
      </c>
      <c r="BO26" s="23">
        <f t="shared" si="35"/>
        <v>80</v>
      </c>
      <c r="BP26" s="23">
        <f t="shared" si="35"/>
        <v>0.61904761904761907</v>
      </c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6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</row>
    <row r="27" spans="1:128" ht="14.25">
      <c r="A27" s="133" t="s">
        <v>14</v>
      </c>
      <c r="B27" s="133"/>
      <c r="C27" s="133"/>
      <c r="D27" s="133"/>
      <c r="E27" s="133"/>
      <c r="F27" s="134" t="s">
        <v>15</v>
      </c>
      <c r="G27" s="134"/>
      <c r="H27" s="134"/>
      <c r="I27" s="134"/>
      <c r="J27" s="134"/>
      <c r="K27" s="134"/>
      <c r="L27" s="134"/>
      <c r="M27" s="134"/>
      <c r="N27" s="134" t="s">
        <v>16</v>
      </c>
      <c r="O27" s="134"/>
      <c r="P27" s="134"/>
      <c r="Q27" s="134"/>
      <c r="R27" s="134"/>
      <c r="S27" s="134"/>
      <c r="T27" s="134"/>
      <c r="U27" s="134"/>
      <c r="V27" s="134" t="s">
        <v>17</v>
      </c>
      <c r="W27" s="134"/>
      <c r="X27" s="134"/>
      <c r="Y27" s="134"/>
      <c r="AB27" s="43">
        <v>44093</v>
      </c>
      <c r="AC27" s="22">
        <f t="shared" ref="AC27:AV27" si="36">F190</f>
        <v>499</v>
      </c>
      <c r="AD27" s="22">
        <f t="shared" si="36"/>
        <v>412</v>
      </c>
      <c r="AE27" s="22">
        <f t="shared" si="36"/>
        <v>87</v>
      </c>
      <c r="AF27" s="22">
        <f t="shared" si="36"/>
        <v>0.82565130260521047</v>
      </c>
      <c r="AG27" s="22">
        <f t="shared" si="36"/>
        <v>39</v>
      </c>
      <c r="AH27" s="22">
        <f t="shared" si="36"/>
        <v>14</v>
      </c>
      <c r="AI27" s="22">
        <f t="shared" si="36"/>
        <v>25</v>
      </c>
      <c r="AJ27" s="22">
        <f t="shared" si="36"/>
        <v>0.35897435897435898</v>
      </c>
      <c r="AK27" s="22">
        <f t="shared" si="36"/>
        <v>103</v>
      </c>
      <c r="AL27" s="22">
        <f t="shared" si="36"/>
        <v>42</v>
      </c>
      <c r="AM27" s="22">
        <f t="shared" si="36"/>
        <v>61</v>
      </c>
      <c r="AN27" s="22">
        <f t="shared" si="36"/>
        <v>0.40776699029126212</v>
      </c>
      <c r="AO27" s="22">
        <f t="shared" si="36"/>
        <v>4</v>
      </c>
      <c r="AP27" s="22">
        <f t="shared" si="36"/>
        <v>2</v>
      </c>
      <c r="AQ27" s="22">
        <f t="shared" si="36"/>
        <v>2</v>
      </c>
      <c r="AR27" s="22">
        <f t="shared" si="36"/>
        <v>0.5</v>
      </c>
      <c r="AS27" s="22">
        <f t="shared" si="36"/>
        <v>645</v>
      </c>
      <c r="AT27" s="22">
        <f t="shared" si="36"/>
        <v>470</v>
      </c>
      <c r="AU27" s="22">
        <f t="shared" si="36"/>
        <v>175</v>
      </c>
      <c r="AV27" s="22">
        <f t="shared" si="36"/>
        <v>0.72868217054263562</v>
      </c>
      <c r="AW27" s="23">
        <f t="shared" ref="AW27:BP27" si="37">F191</f>
        <v>163</v>
      </c>
      <c r="AX27" s="23">
        <f t="shared" si="37"/>
        <v>121</v>
      </c>
      <c r="AY27" s="23">
        <f t="shared" si="37"/>
        <v>42</v>
      </c>
      <c r="AZ27" s="23">
        <f t="shared" si="37"/>
        <v>0.74233128834355833</v>
      </c>
      <c r="BA27" s="23">
        <f t="shared" si="37"/>
        <v>22</v>
      </c>
      <c r="BB27" s="23">
        <f t="shared" si="37"/>
        <v>19</v>
      </c>
      <c r="BC27" s="23">
        <f t="shared" si="37"/>
        <v>3</v>
      </c>
      <c r="BD27" s="23">
        <f t="shared" si="37"/>
        <v>0.86363636363636365</v>
      </c>
      <c r="BE27" s="23">
        <f t="shared" si="37"/>
        <v>20</v>
      </c>
      <c r="BF27" s="23">
        <f t="shared" si="37"/>
        <v>6</v>
      </c>
      <c r="BG27" s="23">
        <f t="shared" si="37"/>
        <v>14</v>
      </c>
      <c r="BH27" s="23">
        <f t="shared" si="37"/>
        <v>0.3</v>
      </c>
      <c r="BI27" s="23">
        <f t="shared" si="37"/>
        <v>5</v>
      </c>
      <c r="BJ27" s="23">
        <f t="shared" si="37"/>
        <v>1</v>
      </c>
      <c r="BK27" s="23">
        <f t="shared" si="37"/>
        <v>4</v>
      </c>
      <c r="BL27" s="23">
        <f t="shared" si="37"/>
        <v>0.2</v>
      </c>
      <c r="BM27" s="23">
        <f t="shared" si="37"/>
        <v>210</v>
      </c>
      <c r="BN27" s="23">
        <f t="shared" si="37"/>
        <v>147</v>
      </c>
      <c r="BO27" s="23">
        <f t="shared" si="37"/>
        <v>63</v>
      </c>
      <c r="BP27" s="23">
        <f t="shared" si="37"/>
        <v>0.7</v>
      </c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</row>
    <row r="28" spans="1:128" ht="14.25">
      <c r="A28" s="133"/>
      <c r="B28" s="133"/>
      <c r="C28" s="133"/>
      <c r="D28" s="133"/>
      <c r="E28" s="133"/>
      <c r="F28" s="134" t="s">
        <v>18</v>
      </c>
      <c r="G28" s="134"/>
      <c r="H28" s="134"/>
      <c r="I28" s="134"/>
      <c r="J28" s="134" t="s">
        <v>19</v>
      </c>
      <c r="K28" s="134"/>
      <c r="L28" s="134"/>
      <c r="M28" s="134"/>
      <c r="N28" s="134" t="s">
        <v>18</v>
      </c>
      <c r="O28" s="134"/>
      <c r="P28" s="134"/>
      <c r="Q28" s="134"/>
      <c r="R28" s="134" t="s">
        <v>19</v>
      </c>
      <c r="S28" s="134"/>
      <c r="T28" s="134"/>
      <c r="U28" s="134"/>
      <c r="V28" s="134"/>
      <c r="W28" s="134"/>
      <c r="X28" s="134"/>
      <c r="Y28" s="134"/>
      <c r="AB28" s="43">
        <v>44094</v>
      </c>
      <c r="AC28" s="22">
        <f t="shared" ref="AC28:AV28" si="38">F200</f>
        <v>499</v>
      </c>
      <c r="AD28" s="22">
        <f t="shared" si="38"/>
        <v>420</v>
      </c>
      <c r="AE28" s="22">
        <f t="shared" si="38"/>
        <v>79</v>
      </c>
      <c r="AF28" s="22">
        <f t="shared" si="38"/>
        <v>0.84168336673346689</v>
      </c>
      <c r="AG28" s="22">
        <f t="shared" si="38"/>
        <v>39</v>
      </c>
      <c r="AH28" s="22">
        <f t="shared" si="38"/>
        <v>16</v>
      </c>
      <c r="AI28" s="22">
        <f t="shared" si="38"/>
        <v>23</v>
      </c>
      <c r="AJ28" s="22">
        <f t="shared" si="38"/>
        <v>0.41025641025641024</v>
      </c>
      <c r="AK28" s="22">
        <f t="shared" si="38"/>
        <v>103</v>
      </c>
      <c r="AL28" s="22">
        <f t="shared" si="38"/>
        <v>46</v>
      </c>
      <c r="AM28" s="22">
        <f t="shared" si="38"/>
        <v>60</v>
      </c>
      <c r="AN28" s="22">
        <f t="shared" si="38"/>
        <v>0.44660194174757284</v>
      </c>
      <c r="AO28" s="22">
        <f t="shared" si="38"/>
        <v>4</v>
      </c>
      <c r="AP28" s="22">
        <f t="shared" si="38"/>
        <v>0</v>
      </c>
      <c r="AQ28" s="22">
        <f t="shared" si="38"/>
        <v>4</v>
      </c>
      <c r="AR28" s="22">
        <f t="shared" si="38"/>
        <v>0</v>
      </c>
      <c r="AS28" s="22">
        <f t="shared" si="38"/>
        <v>645</v>
      </c>
      <c r="AT28" s="22">
        <f t="shared" si="38"/>
        <v>482</v>
      </c>
      <c r="AU28" s="22">
        <f t="shared" si="38"/>
        <v>163</v>
      </c>
      <c r="AV28" s="22">
        <f t="shared" si="38"/>
        <v>0.74728682170542637</v>
      </c>
      <c r="AW28" s="23">
        <f t="shared" ref="AW28:BP28" si="39">F201</f>
        <v>163</v>
      </c>
      <c r="AX28" s="23">
        <f t="shared" si="39"/>
        <v>132</v>
      </c>
      <c r="AY28" s="23">
        <f t="shared" si="39"/>
        <v>31</v>
      </c>
      <c r="AZ28" s="23">
        <f t="shared" si="39"/>
        <v>0.80981595092024539</v>
      </c>
      <c r="BA28" s="23">
        <f t="shared" si="39"/>
        <v>22</v>
      </c>
      <c r="BB28" s="23">
        <f t="shared" si="39"/>
        <v>5</v>
      </c>
      <c r="BC28" s="23">
        <f t="shared" si="39"/>
        <v>17</v>
      </c>
      <c r="BD28" s="23">
        <f t="shared" si="39"/>
        <v>0.22727272727272727</v>
      </c>
      <c r="BE28" s="23">
        <f t="shared" si="39"/>
        <v>20</v>
      </c>
      <c r="BF28" s="23">
        <f t="shared" si="39"/>
        <v>5</v>
      </c>
      <c r="BG28" s="23">
        <f t="shared" si="39"/>
        <v>15</v>
      </c>
      <c r="BH28" s="23">
        <f t="shared" si="39"/>
        <v>0.25</v>
      </c>
      <c r="BI28" s="23">
        <f t="shared" si="39"/>
        <v>5</v>
      </c>
      <c r="BJ28" s="23">
        <f t="shared" si="39"/>
        <v>1</v>
      </c>
      <c r="BK28" s="23">
        <f t="shared" si="39"/>
        <v>4</v>
      </c>
      <c r="BL28" s="23">
        <f t="shared" si="39"/>
        <v>0.2</v>
      </c>
      <c r="BM28" s="23">
        <f t="shared" si="39"/>
        <v>210</v>
      </c>
      <c r="BN28" s="23">
        <f t="shared" si="39"/>
        <v>143</v>
      </c>
      <c r="BO28" s="23">
        <f t="shared" si="39"/>
        <v>67</v>
      </c>
      <c r="BP28" s="23">
        <f t="shared" si="39"/>
        <v>0.68095238095238098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6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</row>
    <row r="29" spans="1:128" ht="14.25">
      <c r="A29" s="133"/>
      <c r="B29" s="133"/>
      <c r="C29" s="133"/>
      <c r="D29" s="133"/>
      <c r="E29" s="133"/>
      <c r="F29" s="33" t="s">
        <v>20</v>
      </c>
      <c r="G29" s="33" t="s">
        <v>21</v>
      </c>
      <c r="H29" s="33" t="s">
        <v>22</v>
      </c>
      <c r="I29" s="33" t="s">
        <v>23</v>
      </c>
      <c r="J29" s="33" t="s">
        <v>20</v>
      </c>
      <c r="K29" s="33" t="s">
        <v>21</v>
      </c>
      <c r="L29" s="33" t="s">
        <v>22</v>
      </c>
      <c r="M29" s="33" t="s">
        <v>23</v>
      </c>
      <c r="N29" s="33" t="s">
        <v>20</v>
      </c>
      <c r="O29" s="33" t="s">
        <v>21</v>
      </c>
      <c r="P29" s="33" t="s">
        <v>22</v>
      </c>
      <c r="Q29" s="33" t="s">
        <v>23</v>
      </c>
      <c r="R29" s="33" t="s">
        <v>20</v>
      </c>
      <c r="S29" s="33" t="s">
        <v>21</v>
      </c>
      <c r="T29" s="33" t="s">
        <v>22</v>
      </c>
      <c r="U29" s="33" t="s">
        <v>23</v>
      </c>
      <c r="V29" s="33" t="s">
        <v>20</v>
      </c>
      <c r="W29" s="33" t="s">
        <v>21</v>
      </c>
      <c r="X29" s="33" t="s">
        <v>22</v>
      </c>
      <c r="Y29" s="33" t="s">
        <v>23</v>
      </c>
      <c r="AB29" s="43">
        <v>44095</v>
      </c>
      <c r="AC29" s="22">
        <f t="shared" ref="AC29:AV29" si="40">F210</f>
        <v>499</v>
      </c>
      <c r="AD29" s="22">
        <f t="shared" si="40"/>
        <v>393</v>
      </c>
      <c r="AE29" s="22">
        <f t="shared" si="40"/>
        <v>106</v>
      </c>
      <c r="AF29" s="22">
        <f t="shared" si="40"/>
        <v>0.78757515030060121</v>
      </c>
      <c r="AG29" s="22">
        <f t="shared" si="40"/>
        <v>39</v>
      </c>
      <c r="AH29" s="22">
        <f t="shared" si="40"/>
        <v>21</v>
      </c>
      <c r="AI29" s="22">
        <f t="shared" si="40"/>
        <v>18</v>
      </c>
      <c r="AJ29" s="22">
        <f t="shared" si="40"/>
        <v>0.53846153846153844</v>
      </c>
      <c r="AK29" s="22">
        <f t="shared" si="40"/>
        <v>103</v>
      </c>
      <c r="AL29" s="22">
        <f t="shared" si="40"/>
        <v>39</v>
      </c>
      <c r="AM29" s="22">
        <f t="shared" si="40"/>
        <v>64</v>
      </c>
      <c r="AN29" s="22">
        <f t="shared" si="40"/>
        <v>0.37864077669902912</v>
      </c>
      <c r="AO29" s="22">
        <f t="shared" si="40"/>
        <v>4</v>
      </c>
      <c r="AP29" s="22">
        <f t="shared" si="40"/>
        <v>3</v>
      </c>
      <c r="AQ29" s="22">
        <f t="shared" si="40"/>
        <v>1</v>
      </c>
      <c r="AR29" s="22">
        <f t="shared" si="40"/>
        <v>0.75</v>
      </c>
      <c r="AS29" s="22">
        <f t="shared" si="40"/>
        <v>645</v>
      </c>
      <c r="AT29" s="22">
        <f t="shared" si="40"/>
        <v>456</v>
      </c>
      <c r="AU29" s="22">
        <f t="shared" si="40"/>
        <v>189</v>
      </c>
      <c r="AV29" s="22">
        <f t="shared" si="40"/>
        <v>0.7069767441860465</v>
      </c>
      <c r="AW29" s="23">
        <f t="shared" ref="AW29:BP29" si="41">F211</f>
        <v>163</v>
      </c>
      <c r="AX29" s="23">
        <f t="shared" si="41"/>
        <v>118</v>
      </c>
      <c r="AY29" s="23">
        <f t="shared" si="41"/>
        <v>45</v>
      </c>
      <c r="AZ29" s="23">
        <f t="shared" si="41"/>
        <v>0.7239263803680982</v>
      </c>
      <c r="BA29" s="23">
        <f t="shared" si="41"/>
        <v>22</v>
      </c>
      <c r="BB29" s="23">
        <f t="shared" si="41"/>
        <v>16</v>
      </c>
      <c r="BC29" s="23">
        <f t="shared" si="41"/>
        <v>6</v>
      </c>
      <c r="BD29" s="23">
        <f t="shared" si="41"/>
        <v>0.72727272727272729</v>
      </c>
      <c r="BE29" s="23">
        <f t="shared" si="41"/>
        <v>20</v>
      </c>
      <c r="BF29" s="23">
        <f t="shared" si="41"/>
        <v>5</v>
      </c>
      <c r="BG29" s="23">
        <f t="shared" si="41"/>
        <v>15</v>
      </c>
      <c r="BH29" s="23">
        <f t="shared" si="41"/>
        <v>0.25</v>
      </c>
      <c r="BI29" s="23">
        <f t="shared" si="41"/>
        <v>5</v>
      </c>
      <c r="BJ29" s="23">
        <f t="shared" si="41"/>
        <v>1</v>
      </c>
      <c r="BK29" s="23">
        <f t="shared" si="41"/>
        <v>4</v>
      </c>
      <c r="BL29" s="23">
        <f t="shared" si="41"/>
        <v>0.2</v>
      </c>
      <c r="BM29" s="23">
        <f t="shared" si="41"/>
        <v>210</v>
      </c>
      <c r="BN29" s="23">
        <f t="shared" si="41"/>
        <v>140</v>
      </c>
      <c r="BO29" s="23">
        <f t="shared" si="41"/>
        <v>70</v>
      </c>
      <c r="BP29" s="23">
        <f t="shared" si="41"/>
        <v>0.66666666666666663</v>
      </c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6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</row>
    <row r="30" spans="1:128" ht="18">
      <c r="A30" s="141" t="s">
        <v>25</v>
      </c>
      <c r="B30" s="141"/>
      <c r="C30" s="141"/>
      <c r="D30" s="141"/>
      <c r="E30" s="141"/>
      <c r="F30" s="41">
        <f>'03'!F96</f>
        <v>499</v>
      </c>
      <c r="G30" s="41">
        <f>'03'!G96</f>
        <v>385</v>
      </c>
      <c r="H30" s="41">
        <f>'03'!H96</f>
        <v>114</v>
      </c>
      <c r="I30" s="42">
        <f>'03'!I96</f>
        <v>0.77154308617234468</v>
      </c>
      <c r="J30" s="41">
        <f>'03'!J96</f>
        <v>39</v>
      </c>
      <c r="K30" s="41">
        <f>'03'!K96</f>
        <v>26</v>
      </c>
      <c r="L30" s="41">
        <f>'03'!L96</f>
        <v>13</v>
      </c>
      <c r="M30" s="42">
        <f>'03'!M96</f>
        <v>0.66666666666666663</v>
      </c>
      <c r="N30" s="41">
        <f>'03'!N96</f>
        <v>103</v>
      </c>
      <c r="O30" s="41">
        <f>'03'!O96</f>
        <v>31</v>
      </c>
      <c r="P30" s="41">
        <f>'03'!P96</f>
        <v>72</v>
      </c>
      <c r="Q30" s="42">
        <f>'03'!Q96</f>
        <v>0.30097087378640774</v>
      </c>
      <c r="R30" s="41">
        <f>'03'!R96</f>
        <v>4</v>
      </c>
      <c r="S30" s="41">
        <f>'03'!S96</f>
        <v>2</v>
      </c>
      <c r="T30" s="41">
        <f>'03'!T96</f>
        <v>2</v>
      </c>
      <c r="U30" s="42">
        <f>'03'!U96</f>
        <v>0.5</v>
      </c>
      <c r="V30" s="41">
        <f>'03'!V96</f>
        <v>645</v>
      </c>
      <c r="W30" s="41">
        <f>'03'!W96</f>
        <v>444</v>
      </c>
      <c r="X30" s="41">
        <f>'03'!X96</f>
        <v>201</v>
      </c>
      <c r="Y30" s="42">
        <f>'03'!Y96</f>
        <v>0.68837209302325586</v>
      </c>
      <c r="AB30" s="43">
        <v>44096</v>
      </c>
      <c r="AC30" s="22">
        <f t="shared" ref="AC30:AV30" si="42">F220</f>
        <v>499</v>
      </c>
      <c r="AD30" s="22">
        <f t="shared" si="42"/>
        <v>411</v>
      </c>
      <c r="AE30" s="22">
        <f t="shared" si="42"/>
        <v>88</v>
      </c>
      <c r="AF30" s="22">
        <f t="shared" si="42"/>
        <v>0.8236472945891784</v>
      </c>
      <c r="AG30" s="22">
        <f t="shared" si="42"/>
        <v>39</v>
      </c>
      <c r="AH30" s="22">
        <f t="shared" si="42"/>
        <v>23</v>
      </c>
      <c r="AI30" s="22">
        <f t="shared" si="42"/>
        <v>16</v>
      </c>
      <c r="AJ30" s="22">
        <f t="shared" si="42"/>
        <v>0.58974358974358976</v>
      </c>
      <c r="AK30" s="22">
        <f t="shared" si="42"/>
        <v>103</v>
      </c>
      <c r="AL30" s="22">
        <f t="shared" si="42"/>
        <v>33</v>
      </c>
      <c r="AM30" s="22">
        <f t="shared" si="42"/>
        <v>70</v>
      </c>
      <c r="AN30" s="22">
        <f t="shared" si="42"/>
        <v>0.32038834951456313</v>
      </c>
      <c r="AO30" s="22">
        <f t="shared" si="42"/>
        <v>4</v>
      </c>
      <c r="AP30" s="22">
        <f t="shared" si="42"/>
        <v>3</v>
      </c>
      <c r="AQ30" s="22">
        <f t="shared" si="42"/>
        <v>1</v>
      </c>
      <c r="AR30" s="22">
        <f t="shared" si="42"/>
        <v>0.75</v>
      </c>
      <c r="AS30" s="22">
        <f t="shared" si="42"/>
        <v>645</v>
      </c>
      <c r="AT30" s="22">
        <f t="shared" si="42"/>
        <v>470</v>
      </c>
      <c r="AU30" s="22">
        <f t="shared" si="42"/>
        <v>175</v>
      </c>
      <c r="AV30" s="22">
        <f t="shared" si="42"/>
        <v>0.72868217054263562</v>
      </c>
      <c r="AW30" s="23">
        <f t="shared" ref="AW30:BP30" si="43">F221</f>
        <v>163</v>
      </c>
      <c r="AX30" s="23">
        <f t="shared" si="43"/>
        <v>123</v>
      </c>
      <c r="AY30" s="23">
        <f t="shared" si="43"/>
        <v>40</v>
      </c>
      <c r="AZ30" s="23">
        <f t="shared" si="43"/>
        <v>0.754601226993865</v>
      </c>
      <c r="BA30" s="23">
        <f t="shared" si="43"/>
        <v>22</v>
      </c>
      <c r="BB30" s="23">
        <f t="shared" si="43"/>
        <v>17</v>
      </c>
      <c r="BC30" s="23">
        <f t="shared" si="43"/>
        <v>5</v>
      </c>
      <c r="BD30" s="23">
        <f t="shared" si="43"/>
        <v>0.77272727272727271</v>
      </c>
      <c r="BE30" s="23">
        <f t="shared" si="43"/>
        <v>20</v>
      </c>
      <c r="BF30" s="23">
        <f t="shared" si="43"/>
        <v>5</v>
      </c>
      <c r="BG30" s="23">
        <f t="shared" si="43"/>
        <v>15</v>
      </c>
      <c r="BH30" s="23">
        <f t="shared" si="43"/>
        <v>0.25</v>
      </c>
      <c r="BI30" s="23">
        <f t="shared" si="43"/>
        <v>5</v>
      </c>
      <c r="BJ30" s="23">
        <f t="shared" si="43"/>
        <v>2</v>
      </c>
      <c r="BK30" s="23">
        <f t="shared" si="43"/>
        <v>3</v>
      </c>
      <c r="BL30" s="23">
        <f t="shared" si="43"/>
        <v>0.4</v>
      </c>
      <c r="BM30" s="23">
        <f t="shared" si="43"/>
        <v>210</v>
      </c>
      <c r="BN30" s="23">
        <f t="shared" si="43"/>
        <v>147</v>
      </c>
      <c r="BO30" s="23">
        <f t="shared" si="43"/>
        <v>63</v>
      </c>
      <c r="BP30" s="23">
        <f t="shared" si="43"/>
        <v>0.7</v>
      </c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6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</row>
    <row r="31" spans="1:128" ht="18">
      <c r="A31" s="142" t="s">
        <v>26</v>
      </c>
      <c r="B31" s="142"/>
      <c r="C31" s="142"/>
      <c r="D31" s="142"/>
      <c r="E31" s="142"/>
      <c r="F31" s="49">
        <f>'03'!F97</f>
        <v>165</v>
      </c>
      <c r="G31" s="49">
        <f>'03'!G97</f>
        <v>124</v>
      </c>
      <c r="H31" s="49">
        <f>'03'!H97</f>
        <v>41</v>
      </c>
      <c r="I31" s="50">
        <f>'03'!I97</f>
        <v>0.75151515151515147</v>
      </c>
      <c r="J31" s="49">
        <f>'03'!J97</f>
        <v>22</v>
      </c>
      <c r="K31" s="49">
        <f>'03'!K97</f>
        <v>19</v>
      </c>
      <c r="L31" s="49">
        <f>'03'!L97</f>
        <v>3</v>
      </c>
      <c r="M31" s="50">
        <f>'03'!M97</f>
        <v>0.86363636363636365</v>
      </c>
      <c r="N31" s="49">
        <f>'03'!N97</f>
        <v>20</v>
      </c>
      <c r="O31" s="49">
        <f>'03'!O97</f>
        <v>9</v>
      </c>
      <c r="P31" s="49">
        <f>'03'!P97</f>
        <v>11</v>
      </c>
      <c r="Q31" s="50">
        <f>'03'!Q97</f>
        <v>0.45</v>
      </c>
      <c r="R31" s="49">
        <f>'03'!R97</f>
        <v>5</v>
      </c>
      <c r="S31" s="49">
        <f>'03'!S97</f>
        <v>3</v>
      </c>
      <c r="T31" s="49">
        <f>'03'!T97</f>
        <v>2</v>
      </c>
      <c r="U31" s="50">
        <f>'03'!U97</f>
        <v>0.6</v>
      </c>
      <c r="V31" s="49">
        <f>'03'!V97</f>
        <v>212</v>
      </c>
      <c r="W31" s="49">
        <f>'03'!W97</f>
        <v>155</v>
      </c>
      <c r="X31" s="49">
        <f>'03'!X97</f>
        <v>57</v>
      </c>
      <c r="Y31" s="50">
        <f>'03'!Y97</f>
        <v>0.73113207547169812</v>
      </c>
      <c r="AB31" s="43">
        <v>44097</v>
      </c>
      <c r="AC31" s="22">
        <f t="shared" ref="AC31:AV31" si="44">F230</f>
        <v>499</v>
      </c>
      <c r="AD31" s="22">
        <f t="shared" si="44"/>
        <v>356</v>
      </c>
      <c r="AE31" s="22">
        <f t="shared" si="44"/>
        <v>143</v>
      </c>
      <c r="AF31" s="22">
        <f t="shared" si="44"/>
        <v>0.71342685370741488</v>
      </c>
      <c r="AG31" s="22">
        <f t="shared" si="44"/>
        <v>39</v>
      </c>
      <c r="AH31" s="22">
        <f t="shared" si="44"/>
        <v>23</v>
      </c>
      <c r="AI31" s="22">
        <f t="shared" si="44"/>
        <v>16</v>
      </c>
      <c r="AJ31" s="22">
        <f t="shared" si="44"/>
        <v>0.58974358974358976</v>
      </c>
      <c r="AK31" s="22">
        <f t="shared" si="44"/>
        <v>103</v>
      </c>
      <c r="AL31" s="22">
        <f t="shared" si="44"/>
        <v>32</v>
      </c>
      <c r="AM31" s="22">
        <f t="shared" si="44"/>
        <v>71</v>
      </c>
      <c r="AN31" s="22">
        <f t="shared" si="44"/>
        <v>0.31067961165048541</v>
      </c>
      <c r="AO31" s="22">
        <f t="shared" si="44"/>
        <v>4</v>
      </c>
      <c r="AP31" s="22">
        <f t="shared" si="44"/>
        <v>3</v>
      </c>
      <c r="AQ31" s="22">
        <f t="shared" si="44"/>
        <v>1</v>
      </c>
      <c r="AR31" s="22">
        <f t="shared" si="44"/>
        <v>0.75</v>
      </c>
      <c r="AS31" s="22">
        <f t="shared" si="44"/>
        <v>645</v>
      </c>
      <c r="AT31" s="22">
        <f t="shared" si="44"/>
        <v>414</v>
      </c>
      <c r="AU31" s="22">
        <f t="shared" si="44"/>
        <v>231</v>
      </c>
      <c r="AV31" s="22">
        <f t="shared" si="44"/>
        <v>0.64186046511627903</v>
      </c>
      <c r="AW31" s="23">
        <f t="shared" ref="AW31:BP31" si="45">F231</f>
        <v>163</v>
      </c>
      <c r="AX31" s="23">
        <f t="shared" si="45"/>
        <v>125</v>
      </c>
      <c r="AY31" s="23">
        <f t="shared" si="45"/>
        <v>38</v>
      </c>
      <c r="AZ31" s="23">
        <f t="shared" si="45"/>
        <v>0.76687116564417179</v>
      </c>
      <c r="BA31" s="23">
        <f t="shared" si="45"/>
        <v>22</v>
      </c>
      <c r="BB31" s="23">
        <f t="shared" si="45"/>
        <v>16</v>
      </c>
      <c r="BC31" s="23">
        <f t="shared" si="45"/>
        <v>6</v>
      </c>
      <c r="BD31" s="23">
        <f t="shared" si="45"/>
        <v>0.72727272727272729</v>
      </c>
      <c r="BE31" s="23">
        <f t="shared" si="45"/>
        <v>20</v>
      </c>
      <c r="BF31" s="23">
        <f t="shared" si="45"/>
        <v>5</v>
      </c>
      <c r="BG31" s="23">
        <f t="shared" si="45"/>
        <v>15</v>
      </c>
      <c r="BH31" s="23">
        <f t="shared" si="45"/>
        <v>0.25</v>
      </c>
      <c r="BI31" s="23">
        <f t="shared" si="45"/>
        <v>5</v>
      </c>
      <c r="BJ31" s="23">
        <f t="shared" si="45"/>
        <v>1</v>
      </c>
      <c r="BK31" s="23">
        <f t="shared" si="45"/>
        <v>4</v>
      </c>
      <c r="BL31" s="23">
        <f t="shared" si="45"/>
        <v>0.2</v>
      </c>
      <c r="BM31" s="23">
        <f t="shared" si="45"/>
        <v>210</v>
      </c>
      <c r="BN31" s="23">
        <f t="shared" si="45"/>
        <v>147</v>
      </c>
      <c r="BO31" s="23">
        <f t="shared" si="45"/>
        <v>63</v>
      </c>
      <c r="BP31" s="23">
        <f t="shared" si="45"/>
        <v>0.7</v>
      </c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6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</row>
    <row r="32" spans="1:128" ht="18">
      <c r="A32" s="143" t="s">
        <v>27</v>
      </c>
      <c r="B32" s="143"/>
      <c r="C32" s="143"/>
      <c r="D32" s="143"/>
      <c r="E32" s="143"/>
      <c r="F32" s="51">
        <f>'03'!F98</f>
        <v>169</v>
      </c>
      <c r="G32" s="51">
        <f>'03'!G98</f>
        <v>134</v>
      </c>
      <c r="H32" s="51">
        <f>'03'!H98</f>
        <v>35</v>
      </c>
      <c r="I32" s="52">
        <f>'03'!I98</f>
        <v>0.79289940828402372</v>
      </c>
      <c r="J32" s="51">
        <f>'03'!J98</f>
        <v>9</v>
      </c>
      <c r="K32" s="51">
        <f>'03'!K98</f>
        <v>7</v>
      </c>
      <c r="L32" s="51">
        <f>'03'!L98</f>
        <v>2</v>
      </c>
      <c r="M32" s="52">
        <f>'03'!M98</f>
        <v>0.77777777777777779</v>
      </c>
      <c r="N32" s="51">
        <f>'03'!N98</f>
        <v>20</v>
      </c>
      <c r="O32" s="51">
        <f>'03'!O98</f>
        <v>12</v>
      </c>
      <c r="P32" s="51">
        <f>'03'!P98</f>
        <v>8</v>
      </c>
      <c r="Q32" s="52">
        <f>'03'!Q98</f>
        <v>0.6</v>
      </c>
      <c r="R32" s="52">
        <f>'03'!R98</f>
        <v>0</v>
      </c>
      <c r="S32" s="52">
        <f>'03'!S98</f>
        <v>0</v>
      </c>
      <c r="T32" s="52">
        <f>'03'!T98</f>
        <v>0</v>
      </c>
      <c r="U32" s="52">
        <f>'03'!U98</f>
        <v>0</v>
      </c>
      <c r="V32" s="51">
        <f>'03'!V98</f>
        <v>198</v>
      </c>
      <c r="W32" s="51">
        <f>'03'!W98</f>
        <v>153</v>
      </c>
      <c r="X32" s="51">
        <f>'03'!X98</f>
        <v>45</v>
      </c>
      <c r="Y32" s="52">
        <f>'03'!Y98</f>
        <v>0.77272727272727271</v>
      </c>
      <c r="AB32" s="43">
        <v>44098</v>
      </c>
      <c r="AC32" s="22" t="str">
        <f t="shared" ref="AC32:AV32" si="46">F240</f>
        <v>UTI ADULTO</v>
      </c>
      <c r="AD32" s="22">
        <f t="shared" si="46"/>
        <v>0</v>
      </c>
      <c r="AE32" s="22">
        <f t="shared" si="46"/>
        <v>0</v>
      </c>
      <c r="AF32" s="22">
        <f t="shared" si="46"/>
        <v>0</v>
      </c>
      <c r="AG32" s="22">
        <f t="shared" si="46"/>
        <v>0</v>
      </c>
      <c r="AH32" s="22">
        <f t="shared" si="46"/>
        <v>0</v>
      </c>
      <c r="AI32" s="22">
        <f t="shared" si="46"/>
        <v>0</v>
      </c>
      <c r="AJ32" s="22">
        <f t="shared" si="46"/>
        <v>0</v>
      </c>
      <c r="AK32" s="22" t="str">
        <f t="shared" si="46"/>
        <v>UTI PEDIATRICA</v>
      </c>
      <c r="AL32" s="22">
        <f t="shared" si="46"/>
        <v>0</v>
      </c>
      <c r="AM32" s="22">
        <f t="shared" si="46"/>
        <v>0</v>
      </c>
      <c r="AN32" s="22">
        <f t="shared" si="46"/>
        <v>0</v>
      </c>
      <c r="AO32" s="22">
        <f t="shared" si="46"/>
        <v>0</v>
      </c>
      <c r="AP32" s="22">
        <f t="shared" si="46"/>
        <v>0</v>
      </c>
      <c r="AQ32" s="22">
        <f t="shared" si="46"/>
        <v>0</v>
      </c>
      <c r="AR32" s="22">
        <f t="shared" si="46"/>
        <v>0</v>
      </c>
      <c r="AS32" s="22" t="str">
        <f t="shared" si="46"/>
        <v>TOTAL UTI Adulto e pediátrica</v>
      </c>
      <c r="AT32" s="22">
        <f t="shared" si="46"/>
        <v>0</v>
      </c>
      <c r="AU32" s="22">
        <f t="shared" si="46"/>
        <v>0</v>
      </c>
      <c r="AV32" s="22">
        <f t="shared" si="46"/>
        <v>0</v>
      </c>
      <c r="AW32" s="23" t="str">
        <f t="shared" ref="AW32:BP32" si="47">F241</f>
        <v>Habilitado</v>
      </c>
      <c r="AX32" s="23">
        <f t="shared" si="47"/>
        <v>0</v>
      </c>
      <c r="AY32" s="23">
        <f t="shared" si="47"/>
        <v>0</v>
      </c>
      <c r="AZ32" s="23">
        <f t="shared" si="47"/>
        <v>0</v>
      </c>
      <c r="BA32" s="23" t="str">
        <f t="shared" si="47"/>
        <v>Contratado</v>
      </c>
      <c r="BB32" s="23">
        <f t="shared" si="47"/>
        <v>0</v>
      </c>
      <c r="BC32" s="23">
        <f t="shared" si="47"/>
        <v>0</v>
      </c>
      <c r="BD32" s="23">
        <f t="shared" si="47"/>
        <v>0</v>
      </c>
      <c r="BE32" s="23" t="str">
        <f t="shared" si="47"/>
        <v>Habilitado</v>
      </c>
      <c r="BF32" s="23">
        <f t="shared" si="47"/>
        <v>0</v>
      </c>
      <c r="BG32" s="23">
        <f t="shared" si="47"/>
        <v>0</v>
      </c>
      <c r="BH32" s="23">
        <f t="shared" si="47"/>
        <v>0</v>
      </c>
      <c r="BI32" s="23" t="str">
        <f t="shared" si="47"/>
        <v>Contratado</v>
      </c>
      <c r="BJ32" s="23">
        <f t="shared" si="47"/>
        <v>0</v>
      </c>
      <c r="BK32" s="23">
        <f t="shared" si="47"/>
        <v>0</v>
      </c>
      <c r="BL32" s="23">
        <f t="shared" si="47"/>
        <v>0</v>
      </c>
      <c r="BM32" s="23">
        <f t="shared" si="47"/>
        <v>0</v>
      </c>
      <c r="BN32" s="23">
        <f t="shared" si="47"/>
        <v>0</v>
      </c>
      <c r="BO32" s="23">
        <f t="shared" si="47"/>
        <v>0</v>
      </c>
      <c r="BP32" s="23">
        <f t="shared" si="47"/>
        <v>0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</row>
    <row r="33" spans="1:128" ht="18">
      <c r="A33" s="144" t="s">
        <v>28</v>
      </c>
      <c r="B33" s="144"/>
      <c r="C33" s="144"/>
      <c r="D33" s="144"/>
      <c r="E33" s="144"/>
      <c r="F33" s="53">
        <f>'03'!F99</f>
        <v>204</v>
      </c>
      <c r="G33" s="53">
        <f>'03'!G99</f>
        <v>158</v>
      </c>
      <c r="H33" s="53">
        <f>'03'!H99</f>
        <v>46</v>
      </c>
      <c r="I33" s="54">
        <f>'03'!I99</f>
        <v>0.77450980392156865</v>
      </c>
      <c r="J33" s="53">
        <f>'03'!J99</f>
        <v>11</v>
      </c>
      <c r="K33" s="53">
        <f>'03'!K99</f>
        <v>5</v>
      </c>
      <c r="L33" s="53">
        <f>'03'!L99</f>
        <v>6</v>
      </c>
      <c r="M33" s="54">
        <f>'03'!M99</f>
        <v>0.45454545454545453</v>
      </c>
      <c r="N33" s="53">
        <f>'03'!N99</f>
        <v>29</v>
      </c>
      <c r="O33" s="53">
        <f>'03'!O99</f>
        <v>9</v>
      </c>
      <c r="P33" s="53">
        <f>'03'!P99</f>
        <v>20</v>
      </c>
      <c r="Q33" s="54">
        <f>'03'!Q99</f>
        <v>0.31034482758620691</v>
      </c>
      <c r="R33" s="54">
        <f>'03'!R99</f>
        <v>0</v>
      </c>
      <c r="S33" s="54">
        <f>'03'!S99</f>
        <v>0</v>
      </c>
      <c r="T33" s="54">
        <f>'03'!T99</f>
        <v>0</v>
      </c>
      <c r="U33" s="54">
        <f>'03'!U99</f>
        <v>0</v>
      </c>
      <c r="V33" s="53">
        <f>'03'!V99</f>
        <v>244</v>
      </c>
      <c r="W33" s="53">
        <f>'03'!W99</f>
        <v>172</v>
      </c>
      <c r="X33" s="53">
        <f>'03'!X99</f>
        <v>72</v>
      </c>
      <c r="Y33" s="54">
        <f>'03'!Y99</f>
        <v>0.70491803278688525</v>
      </c>
      <c r="AB33" s="43">
        <v>44099</v>
      </c>
      <c r="AC33" s="22">
        <f t="shared" ref="AC33:AV33" si="48">F250</f>
        <v>499</v>
      </c>
      <c r="AD33" s="22">
        <f t="shared" si="48"/>
        <v>418</v>
      </c>
      <c r="AE33" s="22">
        <f t="shared" si="48"/>
        <v>81</v>
      </c>
      <c r="AF33" s="22">
        <f t="shared" si="48"/>
        <v>0.83767535070140275</v>
      </c>
      <c r="AG33" s="22">
        <f t="shared" si="48"/>
        <v>39</v>
      </c>
      <c r="AH33" s="22">
        <f t="shared" si="48"/>
        <v>27</v>
      </c>
      <c r="AI33" s="22">
        <f t="shared" si="48"/>
        <v>12</v>
      </c>
      <c r="AJ33" s="22">
        <f t="shared" si="48"/>
        <v>0.69230769230769229</v>
      </c>
      <c r="AK33" s="22">
        <f t="shared" si="48"/>
        <v>103</v>
      </c>
      <c r="AL33" s="22">
        <f t="shared" si="48"/>
        <v>33</v>
      </c>
      <c r="AM33" s="22">
        <f t="shared" si="48"/>
        <v>70</v>
      </c>
      <c r="AN33" s="22">
        <f t="shared" si="48"/>
        <v>0.32038834951456313</v>
      </c>
      <c r="AO33" s="22">
        <f t="shared" si="48"/>
        <v>4</v>
      </c>
      <c r="AP33" s="22">
        <f t="shared" si="48"/>
        <v>4</v>
      </c>
      <c r="AQ33" s="22">
        <f t="shared" si="48"/>
        <v>0</v>
      </c>
      <c r="AR33" s="22">
        <f t="shared" si="48"/>
        <v>1</v>
      </c>
      <c r="AS33" s="22">
        <f t="shared" si="48"/>
        <v>645</v>
      </c>
      <c r="AT33" s="22">
        <f t="shared" si="48"/>
        <v>482</v>
      </c>
      <c r="AU33" s="22">
        <f t="shared" si="48"/>
        <v>163</v>
      </c>
      <c r="AV33" s="22">
        <f t="shared" si="48"/>
        <v>0.74728682170542637</v>
      </c>
      <c r="AW33" s="23">
        <f t="shared" ref="AW33:BP33" si="49">F251</f>
        <v>163</v>
      </c>
      <c r="AX33" s="23">
        <f t="shared" si="49"/>
        <v>126</v>
      </c>
      <c r="AY33" s="23">
        <f t="shared" si="49"/>
        <v>37</v>
      </c>
      <c r="AZ33" s="23">
        <f t="shared" si="49"/>
        <v>0.77300613496932513</v>
      </c>
      <c r="BA33" s="23">
        <f t="shared" si="49"/>
        <v>22</v>
      </c>
      <c r="BB33" s="23">
        <f t="shared" si="49"/>
        <v>18</v>
      </c>
      <c r="BC33" s="23">
        <f t="shared" si="49"/>
        <v>4</v>
      </c>
      <c r="BD33" s="23">
        <f t="shared" si="49"/>
        <v>0.81818181818181823</v>
      </c>
      <c r="BE33" s="23">
        <f t="shared" si="49"/>
        <v>20</v>
      </c>
      <c r="BF33" s="23">
        <f t="shared" si="49"/>
        <v>6</v>
      </c>
      <c r="BG33" s="23">
        <f t="shared" si="49"/>
        <v>14</v>
      </c>
      <c r="BH33" s="23">
        <f t="shared" si="49"/>
        <v>0.3</v>
      </c>
      <c r="BI33" s="23">
        <f t="shared" si="49"/>
        <v>5</v>
      </c>
      <c r="BJ33" s="23">
        <f t="shared" si="49"/>
        <v>0</v>
      </c>
      <c r="BK33" s="23">
        <f t="shared" si="49"/>
        <v>5</v>
      </c>
      <c r="BL33" s="23">
        <f t="shared" si="49"/>
        <v>0</v>
      </c>
      <c r="BM33" s="23">
        <f t="shared" si="49"/>
        <v>210</v>
      </c>
      <c r="BN33" s="23">
        <f t="shared" si="49"/>
        <v>150</v>
      </c>
      <c r="BO33" s="23">
        <f t="shared" si="49"/>
        <v>60</v>
      </c>
      <c r="BP33" s="23">
        <f t="shared" si="49"/>
        <v>0.7142857142857143</v>
      </c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6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</row>
    <row r="34" spans="1:128" ht="20.25">
      <c r="A34" s="145" t="s">
        <v>29</v>
      </c>
      <c r="B34" s="145"/>
      <c r="C34" s="145"/>
      <c r="D34" s="145"/>
      <c r="E34" s="145"/>
      <c r="F34" s="60">
        <f>'03'!F100</f>
        <v>1037</v>
      </c>
      <c r="G34" s="60">
        <f>'03'!G100</f>
        <v>801</v>
      </c>
      <c r="H34" s="60">
        <f>'03'!H100</f>
        <v>236</v>
      </c>
      <c r="I34" s="61">
        <f>'03'!I100</f>
        <v>0.77242044358727102</v>
      </c>
      <c r="J34" s="60">
        <f>'03'!J100</f>
        <v>81</v>
      </c>
      <c r="K34" s="60">
        <f>'03'!K100</f>
        <v>57</v>
      </c>
      <c r="L34" s="60">
        <f>'03'!L100</f>
        <v>24</v>
      </c>
      <c r="M34" s="61">
        <f>'03'!M100</f>
        <v>0.70370370370370372</v>
      </c>
      <c r="N34" s="60">
        <f>'03'!N100</f>
        <v>172</v>
      </c>
      <c r="O34" s="60">
        <f>'03'!O100</f>
        <v>61</v>
      </c>
      <c r="P34" s="60">
        <f>'03'!P100</f>
        <v>111</v>
      </c>
      <c r="Q34" s="61">
        <f>'03'!Q100</f>
        <v>0.35465116279069769</v>
      </c>
      <c r="R34" s="62">
        <f>'03'!R100</f>
        <v>9</v>
      </c>
      <c r="S34" s="62">
        <f>'03'!S100</f>
        <v>5</v>
      </c>
      <c r="T34" s="62">
        <f>'03'!T100</f>
        <v>4</v>
      </c>
      <c r="U34" s="61">
        <f>'03'!U100</f>
        <v>0.55555555555555558</v>
      </c>
      <c r="V34" s="60">
        <f>'03'!V100</f>
        <v>1299</v>
      </c>
      <c r="W34" s="60">
        <f>'03'!W100</f>
        <v>924</v>
      </c>
      <c r="X34" s="60">
        <f>'03'!X100</f>
        <v>375</v>
      </c>
      <c r="Y34" s="61">
        <f>'03'!Y100</f>
        <v>0.71131639722863738</v>
      </c>
      <c r="AB34" s="43">
        <v>44100</v>
      </c>
      <c r="AC34" s="22">
        <f t="shared" ref="AC34:AV34" si="50">F260</f>
        <v>499</v>
      </c>
      <c r="AD34" s="22">
        <f t="shared" si="50"/>
        <v>417</v>
      </c>
      <c r="AE34" s="22">
        <f t="shared" si="50"/>
        <v>82</v>
      </c>
      <c r="AF34" s="22">
        <f t="shared" si="50"/>
        <v>0.83567134268537069</v>
      </c>
      <c r="AG34" s="22">
        <f t="shared" si="50"/>
        <v>39</v>
      </c>
      <c r="AH34" s="22">
        <f t="shared" si="50"/>
        <v>27</v>
      </c>
      <c r="AI34" s="22">
        <f t="shared" si="50"/>
        <v>12</v>
      </c>
      <c r="AJ34" s="22">
        <f t="shared" si="50"/>
        <v>0.69230769230769229</v>
      </c>
      <c r="AK34" s="22">
        <f t="shared" si="50"/>
        <v>103</v>
      </c>
      <c r="AL34" s="22">
        <f t="shared" si="50"/>
        <v>38</v>
      </c>
      <c r="AM34" s="22">
        <f t="shared" si="50"/>
        <v>65</v>
      </c>
      <c r="AN34" s="22">
        <f t="shared" si="50"/>
        <v>0.36893203883495146</v>
      </c>
      <c r="AO34" s="22">
        <f t="shared" si="50"/>
        <v>4</v>
      </c>
      <c r="AP34" s="22">
        <f t="shared" si="50"/>
        <v>3</v>
      </c>
      <c r="AQ34" s="22">
        <f t="shared" si="50"/>
        <v>1</v>
      </c>
      <c r="AR34" s="22">
        <f t="shared" si="50"/>
        <v>0.75</v>
      </c>
      <c r="AS34" s="22">
        <f t="shared" si="50"/>
        <v>645</v>
      </c>
      <c r="AT34" s="22">
        <f t="shared" si="50"/>
        <v>485</v>
      </c>
      <c r="AU34" s="22">
        <f t="shared" si="50"/>
        <v>160</v>
      </c>
      <c r="AV34" s="22">
        <f t="shared" si="50"/>
        <v>0.75193798449612403</v>
      </c>
      <c r="AW34" s="23">
        <f t="shared" ref="AW34:BP34" si="51">F261</f>
        <v>163</v>
      </c>
      <c r="AX34" s="23">
        <f t="shared" si="51"/>
        <v>127</v>
      </c>
      <c r="AY34" s="23">
        <f t="shared" si="51"/>
        <v>36</v>
      </c>
      <c r="AZ34" s="23">
        <f t="shared" si="51"/>
        <v>0.77914110429447858</v>
      </c>
      <c r="BA34" s="23">
        <f t="shared" si="51"/>
        <v>22</v>
      </c>
      <c r="BB34" s="23">
        <f t="shared" si="51"/>
        <v>18</v>
      </c>
      <c r="BC34" s="23">
        <f t="shared" si="51"/>
        <v>4</v>
      </c>
      <c r="BD34" s="23">
        <f t="shared" si="51"/>
        <v>0.81818181818181823</v>
      </c>
      <c r="BE34" s="23">
        <f t="shared" si="51"/>
        <v>20</v>
      </c>
      <c r="BF34" s="23">
        <f t="shared" si="51"/>
        <v>6</v>
      </c>
      <c r="BG34" s="23">
        <f t="shared" si="51"/>
        <v>14</v>
      </c>
      <c r="BH34" s="23">
        <f t="shared" si="51"/>
        <v>0.3</v>
      </c>
      <c r="BI34" s="23">
        <f t="shared" si="51"/>
        <v>5</v>
      </c>
      <c r="BJ34" s="23">
        <f t="shared" si="51"/>
        <v>1</v>
      </c>
      <c r="BK34" s="23">
        <f t="shared" si="51"/>
        <v>4</v>
      </c>
      <c r="BL34" s="23">
        <f t="shared" si="51"/>
        <v>0.2</v>
      </c>
      <c r="BM34" s="23">
        <f t="shared" si="51"/>
        <v>210</v>
      </c>
      <c r="BN34" s="23">
        <f t="shared" si="51"/>
        <v>152</v>
      </c>
      <c r="BO34" s="23">
        <f t="shared" si="51"/>
        <v>58</v>
      </c>
      <c r="BP34" s="23">
        <f t="shared" si="51"/>
        <v>0.72380952380952379</v>
      </c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</row>
    <row r="35" spans="1:128" ht="14.25">
      <c r="AB35" s="43">
        <v>44101</v>
      </c>
      <c r="AC35" s="22">
        <f t="shared" ref="AC35:AV35" si="52">F270</f>
        <v>499</v>
      </c>
      <c r="AD35" s="22">
        <f t="shared" si="52"/>
        <v>420</v>
      </c>
      <c r="AE35" s="22">
        <f t="shared" si="52"/>
        <v>79</v>
      </c>
      <c r="AF35" s="22">
        <f t="shared" si="52"/>
        <v>0.84168336673346689</v>
      </c>
      <c r="AG35" s="22">
        <f t="shared" si="52"/>
        <v>39</v>
      </c>
      <c r="AH35" s="22">
        <f t="shared" si="52"/>
        <v>21</v>
      </c>
      <c r="AI35" s="22">
        <f t="shared" si="52"/>
        <v>18</v>
      </c>
      <c r="AJ35" s="22">
        <f t="shared" si="52"/>
        <v>0.53846153846153844</v>
      </c>
      <c r="AK35" s="22">
        <f t="shared" si="52"/>
        <v>103</v>
      </c>
      <c r="AL35" s="22">
        <f t="shared" si="52"/>
        <v>45</v>
      </c>
      <c r="AM35" s="22">
        <f t="shared" si="52"/>
        <v>58</v>
      </c>
      <c r="AN35" s="22">
        <f t="shared" si="52"/>
        <v>0.43689320388349512</v>
      </c>
      <c r="AO35" s="22">
        <f t="shared" si="52"/>
        <v>4</v>
      </c>
      <c r="AP35" s="22">
        <f t="shared" si="52"/>
        <v>3</v>
      </c>
      <c r="AQ35" s="22">
        <f t="shared" si="52"/>
        <v>1</v>
      </c>
      <c r="AR35" s="22">
        <f t="shared" si="52"/>
        <v>0.75</v>
      </c>
      <c r="AS35" s="22">
        <f t="shared" si="52"/>
        <v>645</v>
      </c>
      <c r="AT35" s="22">
        <f t="shared" si="52"/>
        <v>489</v>
      </c>
      <c r="AU35" s="22">
        <f t="shared" si="52"/>
        <v>156</v>
      </c>
      <c r="AV35" s="22">
        <f t="shared" si="52"/>
        <v>0.75813953488372088</v>
      </c>
      <c r="AW35" s="23">
        <f t="shared" ref="AW35:BP35" si="53">F271</f>
        <v>163</v>
      </c>
      <c r="AX35" s="23">
        <f t="shared" si="53"/>
        <v>127</v>
      </c>
      <c r="AY35" s="23">
        <f t="shared" si="53"/>
        <v>36</v>
      </c>
      <c r="AZ35" s="23">
        <f t="shared" si="53"/>
        <v>0.77914110429447858</v>
      </c>
      <c r="BA35" s="23">
        <f t="shared" si="53"/>
        <v>22</v>
      </c>
      <c r="BB35" s="23">
        <f t="shared" si="53"/>
        <v>18</v>
      </c>
      <c r="BC35" s="23">
        <f t="shared" si="53"/>
        <v>4</v>
      </c>
      <c r="BD35" s="23">
        <f t="shared" si="53"/>
        <v>0.81818181818181823</v>
      </c>
      <c r="BE35" s="23">
        <f t="shared" si="53"/>
        <v>20</v>
      </c>
      <c r="BF35" s="23">
        <f t="shared" si="53"/>
        <v>6</v>
      </c>
      <c r="BG35" s="23">
        <f t="shared" si="53"/>
        <v>14</v>
      </c>
      <c r="BH35" s="23">
        <f t="shared" si="53"/>
        <v>0.3</v>
      </c>
      <c r="BI35" s="23">
        <f t="shared" si="53"/>
        <v>5</v>
      </c>
      <c r="BJ35" s="23">
        <f t="shared" si="53"/>
        <v>1</v>
      </c>
      <c r="BK35" s="23">
        <f t="shared" si="53"/>
        <v>4</v>
      </c>
      <c r="BL35" s="23">
        <f t="shared" si="53"/>
        <v>0.2</v>
      </c>
      <c r="BM35" s="23">
        <f t="shared" si="53"/>
        <v>210</v>
      </c>
      <c r="BN35" s="23">
        <f t="shared" si="53"/>
        <v>152</v>
      </c>
      <c r="BO35" s="23">
        <f t="shared" si="53"/>
        <v>58</v>
      </c>
      <c r="BP35" s="23">
        <f t="shared" si="53"/>
        <v>0.72380952380952379</v>
      </c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6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</row>
    <row r="36" spans="1:128" ht="14.25">
      <c r="A36" s="127" t="s">
        <v>32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AB36" s="43">
        <v>44102</v>
      </c>
      <c r="AC36" s="22">
        <f t="shared" ref="AC36:AV36" si="54">F280</f>
        <v>499</v>
      </c>
      <c r="AD36" s="22">
        <f t="shared" si="54"/>
        <v>407</v>
      </c>
      <c r="AE36" s="22">
        <f t="shared" si="54"/>
        <v>92</v>
      </c>
      <c r="AF36" s="22">
        <f t="shared" si="54"/>
        <v>0.81563126252505014</v>
      </c>
      <c r="AG36" s="22">
        <f t="shared" si="54"/>
        <v>39</v>
      </c>
      <c r="AH36" s="22">
        <f t="shared" si="54"/>
        <v>21</v>
      </c>
      <c r="AI36" s="22">
        <f t="shared" si="54"/>
        <v>18</v>
      </c>
      <c r="AJ36" s="22">
        <f t="shared" si="54"/>
        <v>0.53846153846153844</v>
      </c>
      <c r="AK36" s="22">
        <f t="shared" si="54"/>
        <v>103</v>
      </c>
      <c r="AL36" s="22">
        <f t="shared" si="54"/>
        <v>40</v>
      </c>
      <c r="AM36" s="22">
        <f t="shared" si="54"/>
        <v>63</v>
      </c>
      <c r="AN36" s="22">
        <f t="shared" si="54"/>
        <v>0.38834951456310679</v>
      </c>
      <c r="AO36" s="22">
        <f t="shared" si="54"/>
        <v>4</v>
      </c>
      <c r="AP36" s="22">
        <f t="shared" si="54"/>
        <v>1</v>
      </c>
      <c r="AQ36" s="22">
        <f t="shared" si="54"/>
        <v>3</v>
      </c>
      <c r="AR36" s="22">
        <f t="shared" si="54"/>
        <v>0.25</v>
      </c>
      <c r="AS36" s="22">
        <f t="shared" si="54"/>
        <v>645</v>
      </c>
      <c r="AT36" s="22">
        <f t="shared" si="54"/>
        <v>469</v>
      </c>
      <c r="AU36" s="22">
        <f t="shared" si="54"/>
        <v>176</v>
      </c>
      <c r="AV36" s="22">
        <f t="shared" si="54"/>
        <v>0.72713178294573644</v>
      </c>
      <c r="AW36" s="23">
        <f t="shared" ref="AW36:BP36" si="55">F281</f>
        <v>163</v>
      </c>
      <c r="AX36" s="23">
        <f t="shared" si="55"/>
        <v>125</v>
      </c>
      <c r="AY36" s="23">
        <f t="shared" si="55"/>
        <v>38</v>
      </c>
      <c r="AZ36" s="23">
        <f t="shared" si="55"/>
        <v>0.76687116564417179</v>
      </c>
      <c r="BA36" s="23">
        <f t="shared" si="55"/>
        <v>22</v>
      </c>
      <c r="BB36" s="23">
        <f t="shared" si="55"/>
        <v>12</v>
      </c>
      <c r="BC36" s="23">
        <f t="shared" si="55"/>
        <v>10</v>
      </c>
      <c r="BD36" s="23">
        <f t="shared" si="55"/>
        <v>0.54545454545454541</v>
      </c>
      <c r="BE36" s="23">
        <f t="shared" si="55"/>
        <v>20</v>
      </c>
      <c r="BF36" s="23">
        <f t="shared" si="55"/>
        <v>4</v>
      </c>
      <c r="BG36" s="23">
        <f t="shared" si="55"/>
        <v>16</v>
      </c>
      <c r="BH36" s="23">
        <f t="shared" si="55"/>
        <v>0.2</v>
      </c>
      <c r="BI36" s="23">
        <f t="shared" si="55"/>
        <v>5</v>
      </c>
      <c r="BJ36" s="23">
        <f t="shared" si="55"/>
        <v>1</v>
      </c>
      <c r="BK36" s="23">
        <f t="shared" si="55"/>
        <v>4</v>
      </c>
      <c r="BL36" s="23">
        <f t="shared" si="55"/>
        <v>0.2</v>
      </c>
      <c r="BM36" s="23">
        <f t="shared" si="55"/>
        <v>210</v>
      </c>
      <c r="BN36" s="23">
        <f t="shared" si="55"/>
        <v>142</v>
      </c>
      <c r="BO36" s="23">
        <f t="shared" si="55"/>
        <v>68</v>
      </c>
      <c r="BP36" s="23">
        <f t="shared" si="55"/>
        <v>0.67619047619047623</v>
      </c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</row>
    <row r="37" spans="1:128" ht="15.75" customHeight="1">
      <c r="A37" s="133" t="s">
        <v>14</v>
      </c>
      <c r="B37" s="133"/>
      <c r="C37" s="133"/>
      <c r="D37" s="133"/>
      <c r="E37" s="133"/>
      <c r="F37" s="134" t="s">
        <v>15</v>
      </c>
      <c r="G37" s="134"/>
      <c r="H37" s="134"/>
      <c r="I37" s="134"/>
      <c r="J37" s="134"/>
      <c r="K37" s="134"/>
      <c r="L37" s="134"/>
      <c r="M37" s="134"/>
      <c r="N37" s="134" t="s">
        <v>16</v>
      </c>
      <c r="O37" s="134"/>
      <c r="P37" s="134"/>
      <c r="Q37" s="134"/>
      <c r="R37" s="134"/>
      <c r="S37" s="134"/>
      <c r="T37" s="134"/>
      <c r="U37" s="134"/>
      <c r="V37" s="134" t="s">
        <v>17</v>
      </c>
      <c r="W37" s="134"/>
      <c r="X37" s="134"/>
      <c r="Y37" s="134"/>
      <c r="AB37" s="43">
        <v>44103</v>
      </c>
      <c r="AC37" s="22">
        <f t="shared" ref="AC37:AV37" si="56">F290</f>
        <v>499</v>
      </c>
      <c r="AD37" s="22">
        <f t="shared" si="56"/>
        <v>413</v>
      </c>
      <c r="AE37" s="22">
        <f t="shared" si="56"/>
        <v>86</v>
      </c>
      <c r="AF37" s="22">
        <f t="shared" si="56"/>
        <v>0.82765531062124253</v>
      </c>
      <c r="AG37" s="22">
        <f t="shared" si="56"/>
        <v>39</v>
      </c>
      <c r="AH37" s="22">
        <f t="shared" si="56"/>
        <v>23</v>
      </c>
      <c r="AI37" s="22">
        <f t="shared" si="56"/>
        <v>16</v>
      </c>
      <c r="AJ37" s="22">
        <f t="shared" si="56"/>
        <v>0.58974358974358976</v>
      </c>
      <c r="AK37" s="22">
        <f t="shared" si="56"/>
        <v>103</v>
      </c>
      <c r="AL37" s="22">
        <f t="shared" si="56"/>
        <v>36</v>
      </c>
      <c r="AM37" s="22">
        <f t="shared" si="56"/>
        <v>67</v>
      </c>
      <c r="AN37" s="22">
        <f t="shared" si="56"/>
        <v>0.34951456310679613</v>
      </c>
      <c r="AO37" s="22">
        <f t="shared" si="56"/>
        <v>4</v>
      </c>
      <c r="AP37" s="22">
        <f t="shared" si="56"/>
        <v>1</v>
      </c>
      <c r="AQ37" s="22">
        <f t="shared" si="56"/>
        <v>3</v>
      </c>
      <c r="AR37" s="22">
        <f t="shared" si="56"/>
        <v>0.25</v>
      </c>
      <c r="AS37" s="22">
        <f t="shared" si="56"/>
        <v>645</v>
      </c>
      <c r="AT37" s="22">
        <f t="shared" si="56"/>
        <v>473</v>
      </c>
      <c r="AU37" s="22">
        <f t="shared" si="56"/>
        <v>172</v>
      </c>
      <c r="AV37" s="22">
        <f t="shared" si="56"/>
        <v>0.73333333333333328</v>
      </c>
      <c r="AW37" s="23">
        <f t="shared" ref="AW37:BP37" si="57">F291</f>
        <v>163</v>
      </c>
      <c r="AX37" s="23">
        <f t="shared" si="57"/>
        <v>123</v>
      </c>
      <c r="AY37" s="23">
        <f t="shared" si="57"/>
        <v>40</v>
      </c>
      <c r="AZ37" s="23">
        <f t="shared" si="57"/>
        <v>0.754601226993865</v>
      </c>
      <c r="BA37" s="23">
        <f t="shared" si="57"/>
        <v>22</v>
      </c>
      <c r="BB37" s="23">
        <f t="shared" si="57"/>
        <v>13</v>
      </c>
      <c r="BC37" s="23">
        <f t="shared" si="57"/>
        <v>9</v>
      </c>
      <c r="BD37" s="23">
        <f t="shared" si="57"/>
        <v>0.59090909090909094</v>
      </c>
      <c r="BE37" s="23">
        <f t="shared" si="57"/>
        <v>20</v>
      </c>
      <c r="BF37" s="23">
        <f t="shared" si="57"/>
        <v>5</v>
      </c>
      <c r="BG37" s="23">
        <f t="shared" si="57"/>
        <v>15</v>
      </c>
      <c r="BH37" s="23">
        <f t="shared" si="57"/>
        <v>0.25</v>
      </c>
      <c r="BI37" s="23">
        <f t="shared" si="57"/>
        <v>5</v>
      </c>
      <c r="BJ37" s="23">
        <f t="shared" si="57"/>
        <v>1</v>
      </c>
      <c r="BK37" s="23">
        <f t="shared" si="57"/>
        <v>4</v>
      </c>
      <c r="BL37" s="23">
        <f t="shared" si="57"/>
        <v>0.2</v>
      </c>
      <c r="BM37" s="23">
        <f t="shared" si="57"/>
        <v>210</v>
      </c>
      <c r="BN37" s="23">
        <f t="shared" si="57"/>
        <v>142</v>
      </c>
      <c r="BO37" s="23">
        <f t="shared" si="57"/>
        <v>68</v>
      </c>
      <c r="BP37" s="23">
        <f t="shared" si="57"/>
        <v>0.67619047619047623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6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</row>
    <row r="38" spans="1:128" ht="14.25">
      <c r="A38" s="133"/>
      <c r="B38" s="133"/>
      <c r="C38" s="133"/>
      <c r="D38" s="133"/>
      <c r="E38" s="133"/>
      <c r="F38" s="134" t="s">
        <v>18</v>
      </c>
      <c r="G38" s="134"/>
      <c r="H38" s="134"/>
      <c r="I38" s="134"/>
      <c r="J38" s="134" t="s">
        <v>19</v>
      </c>
      <c r="K38" s="134"/>
      <c r="L38" s="134"/>
      <c r="M38" s="134"/>
      <c r="N38" s="134" t="s">
        <v>18</v>
      </c>
      <c r="O38" s="134"/>
      <c r="P38" s="134"/>
      <c r="Q38" s="134"/>
      <c r="R38" s="134" t="s">
        <v>19</v>
      </c>
      <c r="S38" s="134"/>
      <c r="T38" s="134"/>
      <c r="U38" s="134"/>
      <c r="V38" s="134"/>
      <c r="W38" s="134"/>
      <c r="X38" s="134"/>
      <c r="Y38" s="134"/>
      <c r="AB38" s="43">
        <v>44104</v>
      </c>
      <c r="AC38" s="22">
        <f t="shared" ref="AC38:AV38" si="58">F300</f>
        <v>499</v>
      </c>
      <c r="AD38" s="22">
        <f t="shared" si="58"/>
        <v>396</v>
      </c>
      <c r="AE38" s="22">
        <f t="shared" si="58"/>
        <v>103</v>
      </c>
      <c r="AF38" s="22">
        <f t="shared" si="58"/>
        <v>0.79358717434869741</v>
      </c>
      <c r="AG38" s="22">
        <f t="shared" si="58"/>
        <v>39</v>
      </c>
      <c r="AH38" s="22">
        <f t="shared" si="58"/>
        <v>24</v>
      </c>
      <c r="AI38" s="22">
        <f t="shared" si="58"/>
        <v>15</v>
      </c>
      <c r="AJ38" s="22">
        <f t="shared" si="58"/>
        <v>0.61538461538461542</v>
      </c>
      <c r="AK38" s="22">
        <f t="shared" si="58"/>
        <v>103</v>
      </c>
      <c r="AL38" s="22">
        <f t="shared" si="58"/>
        <v>36</v>
      </c>
      <c r="AM38" s="22">
        <f t="shared" si="58"/>
        <v>67</v>
      </c>
      <c r="AN38" s="22">
        <f t="shared" si="58"/>
        <v>0.34951456310679613</v>
      </c>
      <c r="AO38" s="22">
        <f t="shared" si="58"/>
        <v>4</v>
      </c>
      <c r="AP38" s="22">
        <f t="shared" si="58"/>
        <v>1</v>
      </c>
      <c r="AQ38" s="22">
        <f t="shared" si="58"/>
        <v>3</v>
      </c>
      <c r="AR38" s="22">
        <f t="shared" si="58"/>
        <v>0.25</v>
      </c>
      <c r="AS38" s="22">
        <f t="shared" si="58"/>
        <v>645</v>
      </c>
      <c r="AT38" s="22">
        <f t="shared" si="58"/>
        <v>457</v>
      </c>
      <c r="AU38" s="22">
        <f t="shared" si="58"/>
        <v>188</v>
      </c>
      <c r="AV38" s="22">
        <f t="shared" si="58"/>
        <v>0.70852713178294568</v>
      </c>
      <c r="AW38" s="23">
        <f t="shared" ref="AW38:BP38" si="59">F301</f>
        <v>163</v>
      </c>
      <c r="AX38" s="23">
        <f t="shared" si="59"/>
        <v>129</v>
      </c>
      <c r="AY38" s="23">
        <f t="shared" si="59"/>
        <v>34</v>
      </c>
      <c r="AZ38" s="23">
        <f t="shared" si="59"/>
        <v>0.79141104294478526</v>
      </c>
      <c r="BA38" s="23">
        <f t="shared" si="59"/>
        <v>22</v>
      </c>
      <c r="BB38" s="23">
        <f t="shared" si="59"/>
        <v>17</v>
      </c>
      <c r="BC38" s="23">
        <f t="shared" si="59"/>
        <v>5</v>
      </c>
      <c r="BD38" s="23">
        <f t="shared" si="59"/>
        <v>0.77272727272727271</v>
      </c>
      <c r="BE38" s="23">
        <f t="shared" si="59"/>
        <v>20</v>
      </c>
      <c r="BF38" s="23">
        <f t="shared" si="59"/>
        <v>6</v>
      </c>
      <c r="BG38" s="23">
        <f t="shared" si="59"/>
        <v>14</v>
      </c>
      <c r="BH38" s="23">
        <f t="shared" si="59"/>
        <v>0.3</v>
      </c>
      <c r="BI38" s="23">
        <f t="shared" si="59"/>
        <v>5</v>
      </c>
      <c r="BJ38" s="23">
        <f t="shared" si="59"/>
        <v>0</v>
      </c>
      <c r="BK38" s="23">
        <f t="shared" si="59"/>
        <v>5</v>
      </c>
      <c r="BL38" s="23">
        <f t="shared" si="59"/>
        <v>0</v>
      </c>
      <c r="BM38" s="23">
        <f t="shared" si="59"/>
        <v>210</v>
      </c>
      <c r="BN38" s="23">
        <f t="shared" si="59"/>
        <v>152</v>
      </c>
      <c r="BO38" s="23">
        <f t="shared" si="59"/>
        <v>58</v>
      </c>
      <c r="BP38" s="23">
        <f t="shared" si="59"/>
        <v>0.72380952380952379</v>
      </c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</row>
    <row r="39" spans="1:128" s="70" customFormat="1" ht="14.25">
      <c r="A39" s="133"/>
      <c r="B39" s="133"/>
      <c r="C39" s="133"/>
      <c r="D39" s="133"/>
      <c r="E39" s="133"/>
      <c r="F39" s="33" t="s">
        <v>20</v>
      </c>
      <c r="G39" s="33" t="s">
        <v>21</v>
      </c>
      <c r="H39" s="33" t="s">
        <v>22</v>
      </c>
      <c r="I39" s="33" t="s">
        <v>23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20</v>
      </c>
      <c r="O39" s="33" t="s">
        <v>21</v>
      </c>
      <c r="P39" s="33" t="s">
        <v>22</v>
      </c>
      <c r="Q39" s="33" t="s">
        <v>23</v>
      </c>
      <c r="R39" s="33" t="s">
        <v>20</v>
      </c>
      <c r="S39" s="33" t="s">
        <v>21</v>
      </c>
      <c r="T39" s="33" t="s">
        <v>22</v>
      </c>
      <c r="U39" s="33" t="s">
        <v>23</v>
      </c>
      <c r="V39" s="33" t="s">
        <v>20</v>
      </c>
      <c r="W39" s="33" t="s">
        <v>21</v>
      </c>
      <c r="X39" s="33" t="s">
        <v>22</v>
      </c>
      <c r="Y39" s="33" t="s">
        <v>23</v>
      </c>
      <c r="Z39" s="69"/>
      <c r="AB39" s="43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18">
      <c r="A40" s="141" t="s">
        <v>25</v>
      </c>
      <c r="B40" s="141"/>
      <c r="C40" s="141"/>
      <c r="D40" s="141"/>
      <c r="E40" s="141"/>
      <c r="F40" s="41">
        <f>'04'!F96</f>
        <v>499</v>
      </c>
      <c r="G40" s="41">
        <f>'04'!G96</f>
        <v>378</v>
      </c>
      <c r="H40" s="41">
        <f>'04'!H96</f>
        <v>121</v>
      </c>
      <c r="I40" s="42">
        <f>'04'!I96</f>
        <v>0.75751503006012022</v>
      </c>
      <c r="J40" s="41">
        <f>'04'!J96</f>
        <v>39</v>
      </c>
      <c r="K40" s="41">
        <f>'04'!K96</f>
        <v>28</v>
      </c>
      <c r="L40" s="41">
        <f>'04'!L96</f>
        <v>11</v>
      </c>
      <c r="M40" s="42">
        <f>'04'!M96</f>
        <v>0.71794871794871795</v>
      </c>
      <c r="N40" s="41">
        <f>'04'!N96</f>
        <v>103</v>
      </c>
      <c r="O40" s="41">
        <f>'04'!O96</f>
        <v>30</v>
      </c>
      <c r="P40" s="41">
        <f>'04'!P96</f>
        <v>73</v>
      </c>
      <c r="Q40" s="42">
        <f>'04'!Q96</f>
        <v>0.29126213592233008</v>
      </c>
      <c r="R40" s="41">
        <f>'04'!R96</f>
        <v>4</v>
      </c>
      <c r="S40" s="41">
        <f>'04'!S96</f>
        <v>2</v>
      </c>
      <c r="T40" s="41">
        <f>'04'!T96</f>
        <v>2</v>
      </c>
      <c r="U40" s="42">
        <f>'04'!U96</f>
        <v>0.5</v>
      </c>
      <c r="V40" s="41">
        <f>'04'!V96</f>
        <v>645</v>
      </c>
      <c r="W40" s="41">
        <f>'04'!W96</f>
        <v>438</v>
      </c>
      <c r="X40" s="41">
        <f>'04'!X96</f>
        <v>207</v>
      </c>
      <c r="Y40" s="42">
        <f>'04'!Y96</f>
        <v>0.67906976744186043</v>
      </c>
      <c r="AB40" s="76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</row>
    <row r="41" spans="1:128" ht="18">
      <c r="A41" s="142" t="s">
        <v>26</v>
      </c>
      <c r="B41" s="142"/>
      <c r="C41" s="142"/>
      <c r="D41" s="142"/>
      <c r="E41" s="142"/>
      <c r="F41" s="49">
        <f>'04'!F97</f>
        <v>165</v>
      </c>
      <c r="G41" s="49">
        <f>'04'!G97</f>
        <v>121</v>
      </c>
      <c r="H41" s="49">
        <f>'04'!H97</f>
        <v>44</v>
      </c>
      <c r="I41" s="50">
        <f>'04'!I97</f>
        <v>0.73333333333333328</v>
      </c>
      <c r="J41" s="49">
        <f>'04'!J97</f>
        <v>22</v>
      </c>
      <c r="K41" s="49">
        <f>'04'!K97</f>
        <v>14</v>
      </c>
      <c r="L41" s="49">
        <f>'04'!L97</f>
        <v>8</v>
      </c>
      <c r="M41" s="50">
        <f>'04'!M97</f>
        <v>0.63636363636363635</v>
      </c>
      <c r="N41" s="49">
        <f>'04'!N97</f>
        <v>20</v>
      </c>
      <c r="O41" s="49">
        <f>'04'!O97</f>
        <v>8</v>
      </c>
      <c r="P41" s="49">
        <f>'04'!P97</f>
        <v>12</v>
      </c>
      <c r="Q41" s="50">
        <f>'04'!Q97</f>
        <v>0.4</v>
      </c>
      <c r="R41" s="49">
        <f>'04'!R97</f>
        <v>5</v>
      </c>
      <c r="S41" s="49">
        <f>'04'!S97</f>
        <v>3</v>
      </c>
      <c r="T41" s="49">
        <f>'04'!T97</f>
        <v>2</v>
      </c>
      <c r="U41" s="50">
        <f>'04'!U97</f>
        <v>0.6</v>
      </c>
      <c r="V41" s="49">
        <f>'04'!V97</f>
        <v>212</v>
      </c>
      <c r="W41" s="49">
        <f>'04'!W97</f>
        <v>146</v>
      </c>
      <c r="X41" s="49">
        <f>'04'!X97</f>
        <v>66</v>
      </c>
      <c r="Y41" s="50">
        <f>'04'!Y97</f>
        <v>0.68867924528301883</v>
      </c>
    </row>
    <row r="42" spans="1:128" ht="18">
      <c r="A42" s="143" t="s">
        <v>27</v>
      </c>
      <c r="B42" s="143"/>
      <c r="C42" s="143"/>
      <c r="D42" s="143"/>
      <c r="E42" s="143"/>
      <c r="F42" s="51">
        <f>'04'!F98</f>
        <v>169</v>
      </c>
      <c r="G42" s="51">
        <f>'04'!G98</f>
        <v>138</v>
      </c>
      <c r="H42" s="51">
        <f>'04'!H98</f>
        <v>31</v>
      </c>
      <c r="I42" s="52">
        <f>'04'!I98</f>
        <v>0.81656804733727806</v>
      </c>
      <c r="J42" s="51">
        <f>'04'!J98</f>
        <v>9</v>
      </c>
      <c r="K42" s="51">
        <f>'04'!K98</f>
        <v>5</v>
      </c>
      <c r="L42" s="51">
        <f>'04'!L98</f>
        <v>4</v>
      </c>
      <c r="M42" s="52">
        <f>'04'!M98</f>
        <v>0.55555555555555558</v>
      </c>
      <c r="N42" s="51">
        <f>'04'!N98</f>
        <v>20</v>
      </c>
      <c r="O42" s="51">
        <f>'04'!O98</f>
        <v>13</v>
      </c>
      <c r="P42" s="51">
        <f>'04'!P98</f>
        <v>7</v>
      </c>
      <c r="Q42" s="52">
        <f>'04'!Q98</f>
        <v>0.65</v>
      </c>
      <c r="R42" s="52">
        <f>'04'!R98</f>
        <v>0</v>
      </c>
      <c r="S42" s="52">
        <f>'04'!S98</f>
        <v>0</v>
      </c>
      <c r="T42" s="52">
        <f>'04'!T98</f>
        <v>0</v>
      </c>
      <c r="U42" s="52">
        <f>'04'!U98</f>
        <v>0</v>
      </c>
      <c r="V42" s="51">
        <f>'04'!V98</f>
        <v>198</v>
      </c>
      <c r="W42" s="51">
        <f>'04'!W98</f>
        <v>156</v>
      </c>
      <c r="X42" s="51">
        <f>'04'!X98</f>
        <v>42</v>
      </c>
      <c r="Y42" s="52">
        <f>'04'!Y98</f>
        <v>0.78787878787878785</v>
      </c>
    </row>
    <row r="43" spans="1:128" ht="18">
      <c r="A43" s="144" t="s">
        <v>28</v>
      </c>
      <c r="B43" s="144"/>
      <c r="C43" s="144"/>
      <c r="D43" s="144"/>
      <c r="E43" s="144"/>
      <c r="F43" s="53">
        <f>'04'!F99</f>
        <v>204</v>
      </c>
      <c r="G43" s="53">
        <f>'04'!G99</f>
        <v>154</v>
      </c>
      <c r="H43" s="53">
        <f>'04'!H99</f>
        <v>50</v>
      </c>
      <c r="I43" s="54">
        <f>'04'!I99</f>
        <v>0.75490196078431371</v>
      </c>
      <c r="J43" s="53">
        <f>'04'!J99</f>
        <v>11</v>
      </c>
      <c r="K43" s="53">
        <f>'04'!K99</f>
        <v>6</v>
      </c>
      <c r="L43" s="53">
        <f>'04'!L99</f>
        <v>5</v>
      </c>
      <c r="M43" s="54">
        <f>'04'!M99</f>
        <v>0.54545454545454541</v>
      </c>
      <c r="N43" s="53">
        <f>'04'!N99</f>
        <v>29</v>
      </c>
      <c r="O43" s="53">
        <f>'04'!O99</f>
        <v>10</v>
      </c>
      <c r="P43" s="53">
        <f>'04'!P99</f>
        <v>19</v>
      </c>
      <c r="Q43" s="54">
        <f>'04'!Q99</f>
        <v>0.34482758620689657</v>
      </c>
      <c r="R43" s="54">
        <f>'04'!R99</f>
        <v>0</v>
      </c>
      <c r="S43" s="54">
        <f>'04'!S99</f>
        <v>0</v>
      </c>
      <c r="T43" s="54">
        <f>'04'!T99</f>
        <v>0</v>
      </c>
      <c r="U43" s="54">
        <f>'04'!U99</f>
        <v>0</v>
      </c>
      <c r="V43" s="53">
        <f>'04'!V99</f>
        <v>244</v>
      </c>
      <c r="W43" s="53">
        <f>'04'!W99</f>
        <v>170</v>
      </c>
      <c r="X43" s="53">
        <f>'04'!X99</f>
        <v>74</v>
      </c>
      <c r="Y43" s="54">
        <f>'04'!Y99</f>
        <v>0.69672131147540983</v>
      </c>
    </row>
    <row r="44" spans="1:128" ht="20.25">
      <c r="A44" s="145" t="s">
        <v>29</v>
      </c>
      <c r="B44" s="145"/>
      <c r="C44" s="145"/>
      <c r="D44" s="145"/>
      <c r="E44" s="145"/>
      <c r="F44" s="60">
        <f>'04'!F100</f>
        <v>1037</v>
      </c>
      <c r="G44" s="60">
        <f>'04'!G100</f>
        <v>791</v>
      </c>
      <c r="H44" s="60">
        <f>'04'!H100</f>
        <v>246</v>
      </c>
      <c r="I44" s="61">
        <f>'04'!I100</f>
        <v>0.76277724204435871</v>
      </c>
      <c r="J44" s="60">
        <f>'04'!J100</f>
        <v>81</v>
      </c>
      <c r="K44" s="60">
        <f>'04'!K100</f>
        <v>53</v>
      </c>
      <c r="L44" s="60">
        <f>'04'!L100</f>
        <v>28</v>
      </c>
      <c r="M44" s="61">
        <f>'04'!M100</f>
        <v>0.65432098765432101</v>
      </c>
      <c r="N44" s="60">
        <f>'04'!N100</f>
        <v>172</v>
      </c>
      <c r="O44" s="60">
        <f>'04'!O100</f>
        <v>61</v>
      </c>
      <c r="P44" s="60">
        <f>'04'!P100</f>
        <v>111</v>
      </c>
      <c r="Q44" s="61">
        <f>'04'!Q100</f>
        <v>0.35465116279069769</v>
      </c>
      <c r="R44" s="62">
        <f>'04'!R100</f>
        <v>9</v>
      </c>
      <c r="S44" s="62">
        <f>'04'!S100</f>
        <v>5</v>
      </c>
      <c r="T44" s="62">
        <f>'04'!T100</f>
        <v>4</v>
      </c>
      <c r="U44" s="61">
        <f>'04'!U100</f>
        <v>0.55555555555555558</v>
      </c>
      <c r="V44" s="60">
        <f>'04'!V100</f>
        <v>1299</v>
      </c>
      <c r="W44" s="60">
        <f>'04'!W100</f>
        <v>910</v>
      </c>
      <c r="X44" s="60">
        <f>'04'!X100</f>
        <v>389</v>
      </c>
      <c r="Y44" s="61">
        <f>'04'!Y100</f>
        <v>0.70053887605850651</v>
      </c>
    </row>
    <row r="46" spans="1:128">
      <c r="A46" s="127" t="s">
        <v>33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128">
      <c r="A47" s="133" t="s">
        <v>14</v>
      </c>
      <c r="B47" s="133"/>
      <c r="C47" s="133"/>
      <c r="D47" s="133"/>
      <c r="E47" s="133"/>
      <c r="F47" s="134" t="s">
        <v>15</v>
      </c>
      <c r="G47" s="134"/>
      <c r="H47" s="134"/>
      <c r="I47" s="134"/>
      <c r="J47" s="134"/>
      <c r="K47" s="134"/>
      <c r="L47" s="134"/>
      <c r="M47" s="134"/>
      <c r="N47" s="134" t="s">
        <v>16</v>
      </c>
      <c r="O47" s="134"/>
      <c r="P47" s="134"/>
      <c r="Q47" s="134"/>
      <c r="R47" s="134"/>
      <c r="S47" s="134"/>
      <c r="T47" s="134"/>
      <c r="U47" s="134"/>
      <c r="V47" s="134" t="s">
        <v>17</v>
      </c>
      <c r="W47" s="134"/>
      <c r="X47" s="134"/>
      <c r="Y47" s="134"/>
    </row>
    <row r="48" spans="1:128">
      <c r="A48" s="133"/>
      <c r="B48" s="133"/>
      <c r="C48" s="133"/>
      <c r="D48" s="133"/>
      <c r="E48" s="133"/>
      <c r="F48" s="134" t="s">
        <v>18</v>
      </c>
      <c r="G48" s="134"/>
      <c r="H48" s="134"/>
      <c r="I48" s="134"/>
      <c r="J48" s="134" t="s">
        <v>19</v>
      </c>
      <c r="K48" s="134"/>
      <c r="L48" s="134"/>
      <c r="M48" s="134"/>
      <c r="N48" s="134" t="s">
        <v>18</v>
      </c>
      <c r="O48" s="134"/>
      <c r="P48" s="134"/>
      <c r="Q48" s="134"/>
      <c r="R48" s="134" t="s">
        <v>19</v>
      </c>
      <c r="S48" s="134"/>
      <c r="T48" s="134"/>
      <c r="U48" s="134"/>
      <c r="V48" s="134"/>
      <c r="W48" s="134"/>
      <c r="X48" s="134"/>
      <c r="Y48" s="134"/>
    </row>
    <row r="49" spans="1:25">
      <c r="A49" s="133"/>
      <c r="B49" s="133"/>
      <c r="C49" s="133"/>
      <c r="D49" s="133"/>
      <c r="E49" s="133"/>
      <c r="F49" s="33" t="s">
        <v>20</v>
      </c>
      <c r="G49" s="33" t="s">
        <v>21</v>
      </c>
      <c r="H49" s="33" t="s">
        <v>22</v>
      </c>
      <c r="I49" s="33" t="s">
        <v>23</v>
      </c>
      <c r="J49" s="33" t="s">
        <v>20</v>
      </c>
      <c r="K49" s="33" t="s">
        <v>21</v>
      </c>
      <c r="L49" s="33" t="s">
        <v>22</v>
      </c>
      <c r="M49" s="33" t="s">
        <v>23</v>
      </c>
      <c r="N49" s="33" t="s">
        <v>20</v>
      </c>
      <c r="O49" s="33" t="s">
        <v>21</v>
      </c>
      <c r="P49" s="33" t="s">
        <v>22</v>
      </c>
      <c r="Q49" s="33" t="s">
        <v>23</v>
      </c>
      <c r="R49" s="33" t="s">
        <v>20</v>
      </c>
      <c r="S49" s="33" t="s">
        <v>21</v>
      </c>
      <c r="T49" s="33" t="s">
        <v>22</v>
      </c>
      <c r="U49" s="33" t="s">
        <v>23</v>
      </c>
      <c r="V49" s="33" t="s">
        <v>20</v>
      </c>
      <c r="W49" s="33" t="s">
        <v>21</v>
      </c>
      <c r="X49" s="33" t="s">
        <v>22</v>
      </c>
      <c r="Y49" s="33" t="s">
        <v>23</v>
      </c>
    </row>
    <row r="50" spans="1:25" ht="18">
      <c r="A50" s="141" t="s">
        <v>25</v>
      </c>
      <c r="B50" s="141"/>
      <c r="C50" s="141"/>
      <c r="D50" s="141"/>
      <c r="E50" s="141"/>
      <c r="F50" s="41">
        <f>'05'!F96</f>
        <v>499</v>
      </c>
      <c r="G50" s="41">
        <f>'05'!G96</f>
        <v>387</v>
      </c>
      <c r="H50" s="41">
        <f>'05'!H96</f>
        <v>112</v>
      </c>
      <c r="I50" s="42">
        <f>'05'!I96</f>
        <v>0.77555110220440882</v>
      </c>
      <c r="J50" s="41">
        <f>'05'!J96</f>
        <v>39</v>
      </c>
      <c r="K50" s="41">
        <f>'05'!K96</f>
        <v>23</v>
      </c>
      <c r="L50" s="41">
        <f>'05'!L96</f>
        <v>16</v>
      </c>
      <c r="M50" s="42">
        <f>'05'!M96</f>
        <v>0.58974358974358976</v>
      </c>
      <c r="N50" s="41">
        <f>'05'!N96</f>
        <v>103</v>
      </c>
      <c r="O50" s="41">
        <f>'05'!O96</f>
        <v>35</v>
      </c>
      <c r="P50" s="41">
        <f>'05'!P96</f>
        <v>68</v>
      </c>
      <c r="Q50" s="42">
        <f>'05'!Q96</f>
        <v>0.33980582524271846</v>
      </c>
      <c r="R50" s="41">
        <f>'05'!R96</f>
        <v>4</v>
      </c>
      <c r="S50" s="41">
        <f>'05'!S96</f>
        <v>2</v>
      </c>
      <c r="T50" s="41">
        <f>'05'!T96</f>
        <v>2</v>
      </c>
      <c r="U50" s="42">
        <f>'05'!U96</f>
        <v>0.5</v>
      </c>
      <c r="V50" s="41">
        <f>'05'!V96</f>
        <v>645</v>
      </c>
      <c r="W50" s="41">
        <f>'05'!W96</f>
        <v>447</v>
      </c>
      <c r="X50" s="41">
        <f>'05'!X96</f>
        <v>198</v>
      </c>
      <c r="Y50" s="42">
        <f>'05'!Y96</f>
        <v>0.69302325581395352</v>
      </c>
    </row>
    <row r="51" spans="1:25" ht="18">
      <c r="A51" s="142" t="s">
        <v>26</v>
      </c>
      <c r="B51" s="142"/>
      <c r="C51" s="142"/>
      <c r="D51" s="142"/>
      <c r="E51" s="142"/>
      <c r="F51" s="49">
        <f>'05'!F97</f>
        <v>165</v>
      </c>
      <c r="G51" s="49">
        <f>'05'!G97</f>
        <v>118</v>
      </c>
      <c r="H51" s="49">
        <f>'05'!H97</f>
        <v>47</v>
      </c>
      <c r="I51" s="50">
        <f>'05'!I97</f>
        <v>0.7151515151515152</v>
      </c>
      <c r="J51" s="49">
        <f>'05'!J97</f>
        <v>22</v>
      </c>
      <c r="K51" s="49">
        <f>'05'!K97</f>
        <v>18</v>
      </c>
      <c r="L51" s="49">
        <f>'05'!L97</f>
        <v>4</v>
      </c>
      <c r="M51" s="50">
        <f>'05'!M97</f>
        <v>0.81818181818181823</v>
      </c>
      <c r="N51" s="49">
        <f>'05'!N97</f>
        <v>20</v>
      </c>
      <c r="O51" s="49">
        <f>'05'!O97</f>
        <v>8</v>
      </c>
      <c r="P51" s="49">
        <f>'05'!P97</f>
        <v>12</v>
      </c>
      <c r="Q51" s="50">
        <f>'05'!Q97</f>
        <v>0.4</v>
      </c>
      <c r="R51" s="49">
        <f>'05'!R97</f>
        <v>5</v>
      </c>
      <c r="S51" s="49">
        <f>'05'!S97</f>
        <v>3</v>
      </c>
      <c r="T51" s="49">
        <f>'05'!T97</f>
        <v>2</v>
      </c>
      <c r="U51" s="50">
        <f>'05'!U97</f>
        <v>0.6</v>
      </c>
      <c r="V51" s="49">
        <f>'05'!V97</f>
        <v>212</v>
      </c>
      <c r="W51" s="49">
        <f>'05'!W97</f>
        <v>147</v>
      </c>
      <c r="X51" s="49">
        <f>'05'!X97</f>
        <v>65</v>
      </c>
      <c r="Y51" s="50">
        <f>'05'!Y97</f>
        <v>0.69339622641509435</v>
      </c>
    </row>
    <row r="52" spans="1:25" ht="18">
      <c r="A52" s="143" t="s">
        <v>27</v>
      </c>
      <c r="B52" s="143"/>
      <c r="C52" s="143"/>
      <c r="D52" s="143"/>
      <c r="E52" s="143"/>
      <c r="F52" s="51">
        <f>'05'!F98</f>
        <v>169</v>
      </c>
      <c r="G52" s="51">
        <f>'05'!G98</f>
        <v>134</v>
      </c>
      <c r="H52" s="51">
        <f>'05'!H98</f>
        <v>35</v>
      </c>
      <c r="I52" s="52">
        <f>'05'!I98</f>
        <v>0.79289940828402372</v>
      </c>
      <c r="J52" s="51">
        <f>'05'!J98</f>
        <v>9</v>
      </c>
      <c r="K52" s="51">
        <f>'05'!K98</f>
        <v>6</v>
      </c>
      <c r="L52" s="51">
        <f>'05'!L98</f>
        <v>3</v>
      </c>
      <c r="M52" s="52">
        <f>'05'!M98</f>
        <v>0.66666666666666663</v>
      </c>
      <c r="N52" s="51">
        <f>'05'!N98</f>
        <v>20</v>
      </c>
      <c r="O52" s="51">
        <f>'05'!O98</f>
        <v>12</v>
      </c>
      <c r="P52" s="51">
        <f>'05'!P98</f>
        <v>8</v>
      </c>
      <c r="Q52" s="52">
        <f>'05'!Q98</f>
        <v>0.6</v>
      </c>
      <c r="R52" s="52">
        <f>'05'!R98</f>
        <v>0</v>
      </c>
      <c r="S52" s="52">
        <f>'05'!S98</f>
        <v>0</v>
      </c>
      <c r="T52" s="52">
        <f>'05'!T98</f>
        <v>0</v>
      </c>
      <c r="U52" s="52">
        <f>'05'!U98</f>
        <v>0</v>
      </c>
      <c r="V52" s="51">
        <f>'05'!V98</f>
        <v>198</v>
      </c>
      <c r="W52" s="51">
        <f>'05'!W98</f>
        <v>152</v>
      </c>
      <c r="X52" s="51">
        <f>'05'!X98</f>
        <v>46</v>
      </c>
      <c r="Y52" s="52">
        <f>'05'!Y98</f>
        <v>0.76767676767676762</v>
      </c>
    </row>
    <row r="53" spans="1:25" ht="18">
      <c r="A53" s="144" t="s">
        <v>28</v>
      </c>
      <c r="B53" s="144"/>
      <c r="C53" s="144"/>
      <c r="D53" s="144"/>
      <c r="E53" s="144"/>
      <c r="F53" s="53">
        <f>'05'!F99</f>
        <v>204</v>
      </c>
      <c r="G53" s="53">
        <f>'05'!G99</f>
        <v>154</v>
      </c>
      <c r="H53" s="53">
        <f>'05'!H99</f>
        <v>50</v>
      </c>
      <c r="I53" s="54">
        <f>'05'!I99</f>
        <v>0.75490196078431371</v>
      </c>
      <c r="J53" s="53">
        <f>'05'!J99</f>
        <v>11</v>
      </c>
      <c r="K53" s="53">
        <f>'05'!K99</f>
        <v>4</v>
      </c>
      <c r="L53" s="53">
        <f>'05'!L99</f>
        <v>7</v>
      </c>
      <c r="M53" s="54">
        <f>'05'!M99</f>
        <v>0.36363636363636365</v>
      </c>
      <c r="N53" s="53">
        <f>'05'!N99</f>
        <v>29</v>
      </c>
      <c r="O53" s="53">
        <f>'05'!O99</f>
        <v>12</v>
      </c>
      <c r="P53" s="53">
        <f>'05'!P99</f>
        <v>17</v>
      </c>
      <c r="Q53" s="54">
        <f>'05'!Q99</f>
        <v>0.41379310344827586</v>
      </c>
      <c r="R53" s="54">
        <f>'05'!R99</f>
        <v>0</v>
      </c>
      <c r="S53" s="54">
        <f>'05'!S99</f>
        <v>0</v>
      </c>
      <c r="T53" s="54">
        <f>'05'!T99</f>
        <v>0</v>
      </c>
      <c r="U53" s="54">
        <f>'05'!U99</f>
        <v>0</v>
      </c>
      <c r="V53" s="53">
        <f>'05'!V99</f>
        <v>244</v>
      </c>
      <c r="W53" s="53">
        <f>'05'!W99</f>
        <v>170</v>
      </c>
      <c r="X53" s="53">
        <f>'05'!X99</f>
        <v>74</v>
      </c>
      <c r="Y53" s="54">
        <f>'05'!Y99</f>
        <v>0.69672131147540983</v>
      </c>
    </row>
    <row r="54" spans="1:25" ht="20.25">
      <c r="A54" s="145" t="s">
        <v>29</v>
      </c>
      <c r="B54" s="145"/>
      <c r="C54" s="145"/>
      <c r="D54" s="145"/>
      <c r="E54" s="145"/>
      <c r="F54" s="60">
        <f>'05'!F100</f>
        <v>1037</v>
      </c>
      <c r="G54" s="60">
        <f>'05'!G100</f>
        <v>793</v>
      </c>
      <c r="H54" s="60">
        <f>'05'!H100</f>
        <v>244</v>
      </c>
      <c r="I54" s="61">
        <f>'05'!I100</f>
        <v>0.76470588235294112</v>
      </c>
      <c r="J54" s="60">
        <f>'05'!J100</f>
        <v>81</v>
      </c>
      <c r="K54" s="60">
        <f>'05'!K100</f>
        <v>51</v>
      </c>
      <c r="L54" s="60">
        <f>'05'!L100</f>
        <v>30</v>
      </c>
      <c r="M54" s="61">
        <f>'05'!M100</f>
        <v>0.62962962962962965</v>
      </c>
      <c r="N54" s="60">
        <f>'05'!N100</f>
        <v>172</v>
      </c>
      <c r="O54" s="60">
        <f>'05'!O100</f>
        <v>67</v>
      </c>
      <c r="P54" s="60">
        <f>'05'!P100</f>
        <v>105</v>
      </c>
      <c r="Q54" s="61">
        <f>'05'!Q100</f>
        <v>0.38953488372093026</v>
      </c>
      <c r="R54" s="62">
        <f>'05'!R100</f>
        <v>9</v>
      </c>
      <c r="S54" s="62">
        <f>'05'!S100</f>
        <v>5</v>
      </c>
      <c r="T54" s="62">
        <f>'05'!T100</f>
        <v>4</v>
      </c>
      <c r="U54" s="61">
        <f>'05'!U100</f>
        <v>0.55555555555555558</v>
      </c>
      <c r="V54" s="60">
        <f>'05'!V100</f>
        <v>1299</v>
      </c>
      <c r="W54" s="60">
        <f>'05'!W100</f>
        <v>916</v>
      </c>
      <c r="X54" s="60">
        <f>'05'!X100</f>
        <v>383</v>
      </c>
      <c r="Y54" s="61">
        <f>'05'!Y100</f>
        <v>0.70515781370284836</v>
      </c>
    </row>
    <row r="56" spans="1:25">
      <c r="A56" s="127" t="s">
        <v>34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>
      <c r="A57" s="133" t="s">
        <v>14</v>
      </c>
      <c r="B57" s="133"/>
      <c r="C57" s="133"/>
      <c r="D57" s="133"/>
      <c r="E57" s="133"/>
      <c r="F57" s="134" t="s">
        <v>15</v>
      </c>
      <c r="G57" s="134"/>
      <c r="H57" s="134"/>
      <c r="I57" s="134"/>
      <c r="J57" s="134"/>
      <c r="K57" s="134"/>
      <c r="L57" s="134"/>
      <c r="M57" s="134"/>
      <c r="N57" s="134" t="s">
        <v>16</v>
      </c>
      <c r="O57" s="134"/>
      <c r="P57" s="134"/>
      <c r="Q57" s="134"/>
      <c r="R57" s="134"/>
      <c r="S57" s="134"/>
      <c r="T57" s="134"/>
      <c r="U57" s="134"/>
      <c r="V57" s="134" t="s">
        <v>17</v>
      </c>
      <c r="W57" s="134"/>
      <c r="X57" s="134"/>
      <c r="Y57" s="134"/>
    </row>
    <row r="58" spans="1:25">
      <c r="A58" s="133"/>
      <c r="B58" s="133"/>
      <c r="C58" s="133"/>
      <c r="D58" s="133"/>
      <c r="E58" s="133"/>
      <c r="F58" s="134" t="s">
        <v>18</v>
      </c>
      <c r="G58" s="134"/>
      <c r="H58" s="134"/>
      <c r="I58" s="134"/>
      <c r="J58" s="134" t="s">
        <v>19</v>
      </c>
      <c r="K58" s="134"/>
      <c r="L58" s="134"/>
      <c r="M58" s="134"/>
      <c r="N58" s="134" t="s">
        <v>18</v>
      </c>
      <c r="O58" s="134"/>
      <c r="P58" s="134"/>
      <c r="Q58" s="134"/>
      <c r="R58" s="134" t="s">
        <v>19</v>
      </c>
      <c r="S58" s="134"/>
      <c r="T58" s="134"/>
      <c r="U58" s="134"/>
      <c r="V58" s="134"/>
      <c r="W58" s="134"/>
      <c r="X58" s="134"/>
      <c r="Y58" s="134"/>
    </row>
    <row r="59" spans="1:25">
      <c r="A59" s="133"/>
      <c r="B59" s="133"/>
      <c r="C59" s="133"/>
      <c r="D59" s="133"/>
      <c r="E59" s="133"/>
      <c r="F59" s="33" t="s">
        <v>20</v>
      </c>
      <c r="G59" s="33" t="s">
        <v>21</v>
      </c>
      <c r="H59" s="33" t="s">
        <v>22</v>
      </c>
      <c r="I59" s="33" t="s">
        <v>23</v>
      </c>
      <c r="J59" s="33" t="s">
        <v>20</v>
      </c>
      <c r="K59" s="33" t="s">
        <v>21</v>
      </c>
      <c r="L59" s="33" t="s">
        <v>22</v>
      </c>
      <c r="M59" s="33" t="s">
        <v>23</v>
      </c>
      <c r="N59" s="33" t="s">
        <v>20</v>
      </c>
      <c r="O59" s="33" t="s">
        <v>21</v>
      </c>
      <c r="P59" s="33" t="s">
        <v>22</v>
      </c>
      <c r="Q59" s="33" t="s">
        <v>23</v>
      </c>
      <c r="R59" s="33" t="s">
        <v>20</v>
      </c>
      <c r="S59" s="33" t="s">
        <v>21</v>
      </c>
      <c r="T59" s="33" t="s">
        <v>22</v>
      </c>
      <c r="U59" s="33" t="s">
        <v>23</v>
      </c>
      <c r="V59" s="33" t="s">
        <v>20</v>
      </c>
      <c r="W59" s="33" t="s">
        <v>21</v>
      </c>
      <c r="X59" s="33" t="s">
        <v>22</v>
      </c>
      <c r="Y59" s="33" t="s">
        <v>23</v>
      </c>
    </row>
    <row r="60" spans="1:25" ht="18">
      <c r="A60" s="141" t="s">
        <v>25</v>
      </c>
      <c r="B60" s="141"/>
      <c r="C60" s="141"/>
      <c r="D60" s="141"/>
      <c r="E60" s="141"/>
      <c r="F60" s="41">
        <f>'06'!F96</f>
        <v>499</v>
      </c>
      <c r="G60" s="41">
        <f>'06'!G96</f>
        <v>386</v>
      </c>
      <c r="H60" s="41">
        <f>'06'!H96</f>
        <v>113</v>
      </c>
      <c r="I60" s="42">
        <f>'06'!I96</f>
        <v>0.77354709418837675</v>
      </c>
      <c r="J60" s="41">
        <f>'06'!J96</f>
        <v>39</v>
      </c>
      <c r="K60" s="41">
        <f>'06'!K96</f>
        <v>25</v>
      </c>
      <c r="L60" s="41">
        <f>'06'!L96</f>
        <v>14</v>
      </c>
      <c r="M60" s="42">
        <f>'06'!M96</f>
        <v>0.64102564102564108</v>
      </c>
      <c r="N60" s="41">
        <f>'06'!N96</f>
        <v>103</v>
      </c>
      <c r="O60" s="41">
        <f>'06'!O96</f>
        <v>34</v>
      </c>
      <c r="P60" s="41">
        <f>'06'!P96</f>
        <v>69</v>
      </c>
      <c r="Q60" s="42">
        <f>'06'!Q96</f>
        <v>0.3300970873786408</v>
      </c>
      <c r="R60" s="41">
        <f>'06'!R96</f>
        <v>4</v>
      </c>
      <c r="S60" s="41">
        <f>'06'!S96</f>
        <v>1</v>
      </c>
      <c r="T60" s="41">
        <f>'06'!T96</f>
        <v>3</v>
      </c>
      <c r="U60" s="42">
        <f>'06'!U96</f>
        <v>0.25</v>
      </c>
      <c r="V60" s="41">
        <f>'06'!V96</f>
        <v>645</v>
      </c>
      <c r="W60" s="41">
        <f>'06'!W96</f>
        <v>446</v>
      </c>
      <c r="X60" s="41">
        <f>'06'!X96</f>
        <v>199</v>
      </c>
      <c r="Y60" s="42">
        <f>'06'!Y96</f>
        <v>0.69147286821705423</v>
      </c>
    </row>
    <row r="61" spans="1:25" ht="18">
      <c r="A61" s="142" t="s">
        <v>26</v>
      </c>
      <c r="B61" s="142"/>
      <c r="C61" s="142"/>
      <c r="D61" s="142"/>
      <c r="E61" s="142"/>
      <c r="F61" s="49">
        <f>'06'!F97</f>
        <v>165</v>
      </c>
      <c r="G61" s="49">
        <f>'06'!G97</f>
        <v>119</v>
      </c>
      <c r="H61" s="49">
        <f>'06'!H97</f>
        <v>46</v>
      </c>
      <c r="I61" s="50">
        <f>'06'!I97</f>
        <v>0.72121212121212119</v>
      </c>
      <c r="J61" s="49">
        <f>'06'!J97</f>
        <v>22</v>
      </c>
      <c r="K61" s="49">
        <f>'06'!K97</f>
        <v>18</v>
      </c>
      <c r="L61" s="49">
        <f>'06'!L97</f>
        <v>4</v>
      </c>
      <c r="M61" s="50">
        <f>'06'!M97</f>
        <v>0.81818181818181823</v>
      </c>
      <c r="N61" s="49">
        <f>'06'!N97</f>
        <v>20</v>
      </c>
      <c r="O61" s="49">
        <f>'06'!O97</f>
        <v>9</v>
      </c>
      <c r="P61" s="49">
        <f>'06'!P97</f>
        <v>11</v>
      </c>
      <c r="Q61" s="50">
        <f>'06'!Q97</f>
        <v>0.45</v>
      </c>
      <c r="R61" s="49">
        <f>'06'!R97</f>
        <v>5</v>
      </c>
      <c r="S61" s="49">
        <f>'06'!S97</f>
        <v>3</v>
      </c>
      <c r="T61" s="49">
        <f>'06'!T97</f>
        <v>2</v>
      </c>
      <c r="U61" s="50">
        <f>'06'!U97</f>
        <v>0.6</v>
      </c>
      <c r="V61" s="49">
        <f>'06'!V97</f>
        <v>212</v>
      </c>
      <c r="W61" s="49">
        <f>'06'!W97</f>
        <v>149</v>
      </c>
      <c r="X61" s="49">
        <f>'06'!X97</f>
        <v>63</v>
      </c>
      <c r="Y61" s="50">
        <f>'06'!Y97</f>
        <v>0.70283018867924529</v>
      </c>
    </row>
    <row r="62" spans="1:25" ht="18">
      <c r="A62" s="143" t="s">
        <v>27</v>
      </c>
      <c r="B62" s="143"/>
      <c r="C62" s="143"/>
      <c r="D62" s="143"/>
      <c r="E62" s="143"/>
      <c r="F62" s="51">
        <f>'06'!F98</f>
        <v>169</v>
      </c>
      <c r="G62" s="51">
        <f>'06'!G98</f>
        <v>127</v>
      </c>
      <c r="H62" s="51">
        <f>'06'!H98</f>
        <v>42</v>
      </c>
      <c r="I62" s="52">
        <f>'06'!I98</f>
        <v>0.75147928994082835</v>
      </c>
      <c r="J62" s="51">
        <f>'06'!J98</f>
        <v>9</v>
      </c>
      <c r="K62" s="51">
        <f>'06'!K98</f>
        <v>6</v>
      </c>
      <c r="L62" s="51">
        <f>'06'!L98</f>
        <v>3</v>
      </c>
      <c r="M62" s="52">
        <f>'06'!M98</f>
        <v>0.66666666666666663</v>
      </c>
      <c r="N62" s="51">
        <f>'06'!N98</f>
        <v>20</v>
      </c>
      <c r="O62" s="51">
        <f>'06'!O98</f>
        <v>10</v>
      </c>
      <c r="P62" s="51">
        <f>'06'!P98</f>
        <v>10</v>
      </c>
      <c r="Q62" s="52">
        <f>'06'!Q98</f>
        <v>0.5</v>
      </c>
      <c r="R62" s="52">
        <f>'06'!R98</f>
        <v>0</v>
      </c>
      <c r="S62" s="52">
        <f>'06'!S98</f>
        <v>0</v>
      </c>
      <c r="T62" s="52">
        <f>'06'!T98</f>
        <v>0</v>
      </c>
      <c r="U62" s="52">
        <f>'06'!U98</f>
        <v>0</v>
      </c>
      <c r="V62" s="51">
        <f>'06'!V98</f>
        <v>198</v>
      </c>
      <c r="W62" s="51">
        <f>'06'!W98</f>
        <v>143</v>
      </c>
      <c r="X62" s="51">
        <f>'06'!X98</f>
        <v>55</v>
      </c>
      <c r="Y62" s="52">
        <f>'06'!Y98</f>
        <v>0.72222222222222221</v>
      </c>
    </row>
    <row r="63" spans="1:25" ht="18">
      <c r="A63" s="144" t="s">
        <v>28</v>
      </c>
      <c r="B63" s="144"/>
      <c r="C63" s="144"/>
      <c r="D63" s="144"/>
      <c r="E63" s="144"/>
      <c r="F63" s="53">
        <f>'06'!F99</f>
        <v>204</v>
      </c>
      <c r="G63" s="53">
        <f>'06'!G99</f>
        <v>153</v>
      </c>
      <c r="H63" s="53">
        <f>'06'!H99</f>
        <v>51</v>
      </c>
      <c r="I63" s="54">
        <f>'06'!I99</f>
        <v>0.75</v>
      </c>
      <c r="J63" s="53">
        <f>'06'!J99</f>
        <v>11</v>
      </c>
      <c r="K63" s="53">
        <f>'06'!K99</f>
        <v>4</v>
      </c>
      <c r="L63" s="53">
        <f>'06'!L99</f>
        <v>7</v>
      </c>
      <c r="M63" s="54">
        <f>'06'!M99</f>
        <v>0.36363636363636365</v>
      </c>
      <c r="N63" s="53">
        <f>'06'!N99</f>
        <v>29</v>
      </c>
      <c r="O63" s="53">
        <f>'06'!O99</f>
        <v>11</v>
      </c>
      <c r="P63" s="53">
        <f>'06'!P99</f>
        <v>18</v>
      </c>
      <c r="Q63" s="54">
        <f>'06'!Q99</f>
        <v>0.37931034482758619</v>
      </c>
      <c r="R63" s="54">
        <f>'06'!R99</f>
        <v>0</v>
      </c>
      <c r="S63" s="54">
        <f>'06'!S99</f>
        <v>0</v>
      </c>
      <c r="T63" s="54">
        <f>'06'!T99</f>
        <v>0</v>
      </c>
      <c r="U63" s="54">
        <f>'06'!U99</f>
        <v>0</v>
      </c>
      <c r="V63" s="53">
        <f>'06'!V99</f>
        <v>244</v>
      </c>
      <c r="W63" s="53">
        <f>'06'!W99</f>
        <v>168</v>
      </c>
      <c r="X63" s="53">
        <f>'06'!X99</f>
        <v>76</v>
      </c>
      <c r="Y63" s="54">
        <f>'06'!Y99</f>
        <v>0.68852459016393441</v>
      </c>
    </row>
    <row r="64" spans="1:25" ht="20.25">
      <c r="A64" s="145" t="s">
        <v>29</v>
      </c>
      <c r="B64" s="145"/>
      <c r="C64" s="145"/>
      <c r="D64" s="145"/>
      <c r="E64" s="145"/>
      <c r="F64" s="60">
        <f>'06'!F100</f>
        <v>1037</v>
      </c>
      <c r="G64" s="60">
        <f>'06'!G100</f>
        <v>785</v>
      </c>
      <c r="H64" s="60">
        <f>'06'!H100</f>
        <v>252</v>
      </c>
      <c r="I64" s="61">
        <f>'06'!I100</f>
        <v>0.75699132111861134</v>
      </c>
      <c r="J64" s="60">
        <f>'06'!J100</f>
        <v>81</v>
      </c>
      <c r="K64" s="60">
        <f>'06'!K100</f>
        <v>53</v>
      </c>
      <c r="L64" s="60">
        <f>'06'!L100</f>
        <v>28</v>
      </c>
      <c r="M64" s="61">
        <f>'06'!M100</f>
        <v>0.65432098765432101</v>
      </c>
      <c r="N64" s="60">
        <f>'06'!N100</f>
        <v>172</v>
      </c>
      <c r="O64" s="60">
        <f>'06'!O100</f>
        <v>64</v>
      </c>
      <c r="P64" s="60">
        <f>'06'!P100</f>
        <v>108</v>
      </c>
      <c r="Q64" s="61">
        <f>'06'!Q100</f>
        <v>0.37209302325581395</v>
      </c>
      <c r="R64" s="62">
        <f>'06'!R100</f>
        <v>9</v>
      </c>
      <c r="S64" s="62">
        <f>'06'!S100</f>
        <v>4</v>
      </c>
      <c r="T64" s="62">
        <f>'06'!T100</f>
        <v>5</v>
      </c>
      <c r="U64" s="61">
        <f>'06'!U100</f>
        <v>0.44444444444444442</v>
      </c>
      <c r="V64" s="60">
        <f>'06'!V100</f>
        <v>1299</v>
      </c>
      <c r="W64" s="60">
        <f>'06'!W100</f>
        <v>906</v>
      </c>
      <c r="X64" s="60">
        <f>'06'!X100</f>
        <v>393</v>
      </c>
      <c r="Y64" s="61">
        <f>'06'!Y100</f>
        <v>0.69745958429561206</v>
      </c>
    </row>
    <row r="66" spans="1:25">
      <c r="A66" s="127" t="s">
        <v>35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>
      <c r="A67" s="133" t="s">
        <v>14</v>
      </c>
      <c r="B67" s="133"/>
      <c r="C67" s="133"/>
      <c r="D67" s="133"/>
      <c r="E67" s="133"/>
      <c r="F67" s="134" t="s">
        <v>15</v>
      </c>
      <c r="G67" s="134"/>
      <c r="H67" s="134"/>
      <c r="I67" s="134"/>
      <c r="J67" s="134"/>
      <c r="K67" s="134"/>
      <c r="L67" s="134"/>
      <c r="M67" s="134"/>
      <c r="N67" s="134" t="s">
        <v>16</v>
      </c>
      <c r="O67" s="134"/>
      <c r="P67" s="134"/>
      <c r="Q67" s="134"/>
      <c r="R67" s="134"/>
      <c r="S67" s="134"/>
      <c r="T67" s="134"/>
      <c r="U67" s="134"/>
      <c r="V67" s="134" t="s">
        <v>17</v>
      </c>
      <c r="W67" s="134"/>
      <c r="X67" s="134"/>
      <c r="Y67" s="134"/>
    </row>
    <row r="68" spans="1:25">
      <c r="A68" s="133"/>
      <c r="B68" s="133"/>
      <c r="C68" s="133"/>
      <c r="D68" s="133"/>
      <c r="E68" s="133"/>
      <c r="F68" s="134" t="s">
        <v>18</v>
      </c>
      <c r="G68" s="134"/>
      <c r="H68" s="134"/>
      <c r="I68" s="134"/>
      <c r="J68" s="134" t="s">
        <v>19</v>
      </c>
      <c r="K68" s="134"/>
      <c r="L68" s="134"/>
      <c r="M68" s="134"/>
      <c r="N68" s="134" t="s">
        <v>18</v>
      </c>
      <c r="O68" s="134"/>
      <c r="P68" s="134"/>
      <c r="Q68" s="134"/>
      <c r="R68" s="134" t="s">
        <v>19</v>
      </c>
      <c r="S68" s="134"/>
      <c r="T68" s="134"/>
      <c r="U68" s="134"/>
      <c r="V68" s="134"/>
      <c r="W68" s="134"/>
      <c r="X68" s="134"/>
      <c r="Y68" s="134"/>
    </row>
    <row r="69" spans="1:25">
      <c r="A69" s="133"/>
      <c r="B69" s="133"/>
      <c r="C69" s="133"/>
      <c r="D69" s="133"/>
      <c r="E69" s="133"/>
      <c r="F69" s="33" t="s">
        <v>20</v>
      </c>
      <c r="G69" s="33" t="s">
        <v>21</v>
      </c>
      <c r="H69" s="33" t="s">
        <v>22</v>
      </c>
      <c r="I69" s="33" t="s">
        <v>23</v>
      </c>
      <c r="J69" s="33" t="s">
        <v>20</v>
      </c>
      <c r="K69" s="33" t="s">
        <v>21</v>
      </c>
      <c r="L69" s="33" t="s">
        <v>22</v>
      </c>
      <c r="M69" s="33" t="s">
        <v>23</v>
      </c>
      <c r="N69" s="33" t="s">
        <v>20</v>
      </c>
      <c r="O69" s="33" t="s">
        <v>21</v>
      </c>
      <c r="P69" s="33" t="s">
        <v>22</v>
      </c>
      <c r="Q69" s="33" t="s">
        <v>23</v>
      </c>
      <c r="R69" s="33" t="s">
        <v>20</v>
      </c>
      <c r="S69" s="33" t="s">
        <v>21</v>
      </c>
      <c r="T69" s="33" t="s">
        <v>22</v>
      </c>
      <c r="U69" s="33" t="s">
        <v>23</v>
      </c>
      <c r="V69" s="33" t="s">
        <v>20</v>
      </c>
      <c r="W69" s="33" t="s">
        <v>21</v>
      </c>
      <c r="X69" s="33" t="s">
        <v>22</v>
      </c>
      <c r="Y69" s="33" t="s">
        <v>23</v>
      </c>
    </row>
    <row r="70" spans="1:25" ht="18">
      <c r="A70" s="141" t="s">
        <v>25</v>
      </c>
      <c r="B70" s="141"/>
      <c r="C70" s="141"/>
      <c r="D70" s="141"/>
      <c r="E70" s="141"/>
      <c r="F70" s="41">
        <f>'07'!F96</f>
        <v>499</v>
      </c>
      <c r="G70" s="41">
        <f>'07'!G96</f>
        <v>383</v>
      </c>
      <c r="H70" s="41">
        <f>'07'!H96</f>
        <v>116</v>
      </c>
      <c r="I70" s="42">
        <f>'07'!I96</f>
        <v>0.76753507014028055</v>
      </c>
      <c r="J70" s="41">
        <f>'07'!J96</f>
        <v>39</v>
      </c>
      <c r="K70" s="41">
        <f>'07'!K96</f>
        <v>24</v>
      </c>
      <c r="L70" s="41">
        <f>'07'!L96</f>
        <v>15</v>
      </c>
      <c r="M70" s="42">
        <f>'07'!M96</f>
        <v>0.61538461538461542</v>
      </c>
      <c r="N70" s="41">
        <f>'07'!N96</f>
        <v>103</v>
      </c>
      <c r="O70" s="41">
        <f>'07'!O96</f>
        <v>37</v>
      </c>
      <c r="P70" s="41">
        <f>'07'!P96</f>
        <v>66</v>
      </c>
      <c r="Q70" s="42">
        <f>'07'!Q96</f>
        <v>0.35922330097087379</v>
      </c>
      <c r="R70" s="41">
        <f>'07'!R96</f>
        <v>4</v>
      </c>
      <c r="S70" s="41">
        <f>'07'!S96</f>
        <v>1</v>
      </c>
      <c r="T70" s="41">
        <f>'07'!T96</f>
        <v>3</v>
      </c>
      <c r="U70" s="42">
        <f>'07'!U96</f>
        <v>0.25</v>
      </c>
      <c r="V70" s="41">
        <f>'07'!V96</f>
        <v>645</v>
      </c>
      <c r="W70" s="41">
        <f>'07'!W96</f>
        <v>445</v>
      </c>
      <c r="X70" s="41">
        <f>'07'!X96</f>
        <v>200</v>
      </c>
      <c r="Y70" s="42">
        <f>'07'!Y96</f>
        <v>0.68992248062015504</v>
      </c>
    </row>
    <row r="71" spans="1:25" ht="18">
      <c r="A71" s="142" t="s">
        <v>26</v>
      </c>
      <c r="B71" s="142"/>
      <c r="C71" s="142"/>
      <c r="D71" s="142"/>
      <c r="E71" s="142"/>
      <c r="F71" s="49">
        <f>'07'!F97</f>
        <v>165</v>
      </c>
      <c r="G71" s="49">
        <f>'07'!G97</f>
        <v>119</v>
      </c>
      <c r="H71" s="49">
        <f>'07'!H97</f>
        <v>46</v>
      </c>
      <c r="I71" s="50">
        <f>'07'!I97</f>
        <v>0.72121212121212119</v>
      </c>
      <c r="J71" s="49">
        <f>'07'!J97</f>
        <v>22</v>
      </c>
      <c r="K71" s="49">
        <f>'07'!K97</f>
        <v>18</v>
      </c>
      <c r="L71" s="49">
        <f>'07'!L97</f>
        <v>4</v>
      </c>
      <c r="M71" s="50">
        <f>'07'!M97</f>
        <v>0.81818181818181823</v>
      </c>
      <c r="N71" s="49">
        <f>'07'!N97</f>
        <v>20</v>
      </c>
      <c r="O71" s="49">
        <f>'07'!O97</f>
        <v>9</v>
      </c>
      <c r="P71" s="49">
        <f>'07'!P97</f>
        <v>11</v>
      </c>
      <c r="Q71" s="50">
        <f>'07'!Q97</f>
        <v>0.45</v>
      </c>
      <c r="R71" s="49">
        <f>'07'!R97</f>
        <v>5</v>
      </c>
      <c r="S71" s="49">
        <f>'07'!S97</f>
        <v>3</v>
      </c>
      <c r="T71" s="49">
        <f>'07'!T97</f>
        <v>2</v>
      </c>
      <c r="U71" s="50">
        <f>'07'!U97</f>
        <v>0.6</v>
      </c>
      <c r="V71" s="49">
        <f>'07'!V97</f>
        <v>212</v>
      </c>
      <c r="W71" s="49">
        <f>'07'!W97</f>
        <v>149</v>
      </c>
      <c r="X71" s="49">
        <f>'07'!X97</f>
        <v>63</v>
      </c>
      <c r="Y71" s="50">
        <f>'07'!Y97</f>
        <v>0.70283018867924529</v>
      </c>
    </row>
    <row r="72" spans="1:25" ht="18">
      <c r="A72" s="143" t="s">
        <v>27</v>
      </c>
      <c r="B72" s="143"/>
      <c r="C72" s="143"/>
      <c r="D72" s="143"/>
      <c r="E72" s="143"/>
      <c r="F72" s="51">
        <f>'07'!F98</f>
        <v>169</v>
      </c>
      <c r="G72" s="51">
        <f>'07'!G98</f>
        <v>132</v>
      </c>
      <c r="H72" s="51">
        <f>'07'!H98</f>
        <v>37</v>
      </c>
      <c r="I72" s="52">
        <f>'07'!I98</f>
        <v>0.78106508875739644</v>
      </c>
      <c r="J72" s="51">
        <f>'07'!J98</f>
        <v>9</v>
      </c>
      <c r="K72" s="51">
        <f>'07'!K98</f>
        <v>5</v>
      </c>
      <c r="L72" s="51">
        <f>'07'!L98</f>
        <v>4</v>
      </c>
      <c r="M72" s="52">
        <f>'07'!M98</f>
        <v>0.55555555555555558</v>
      </c>
      <c r="N72" s="51">
        <f>'07'!N98</f>
        <v>20</v>
      </c>
      <c r="O72" s="51">
        <f>'07'!O98</f>
        <v>13</v>
      </c>
      <c r="P72" s="51">
        <f>'07'!P98</f>
        <v>7</v>
      </c>
      <c r="Q72" s="52">
        <f>'07'!Q98</f>
        <v>0.65</v>
      </c>
      <c r="R72" s="52">
        <f>'07'!R98</f>
        <v>0</v>
      </c>
      <c r="S72" s="52">
        <f>'07'!S98</f>
        <v>0</v>
      </c>
      <c r="T72" s="52">
        <f>'07'!T98</f>
        <v>0</v>
      </c>
      <c r="U72" s="52">
        <f>'07'!U98</f>
        <v>0</v>
      </c>
      <c r="V72" s="51">
        <f>'07'!V98</f>
        <v>198</v>
      </c>
      <c r="W72" s="51">
        <f>'07'!W98</f>
        <v>150</v>
      </c>
      <c r="X72" s="51">
        <f>'07'!X98</f>
        <v>48</v>
      </c>
      <c r="Y72" s="52">
        <f>'07'!Y98</f>
        <v>0.75757575757575757</v>
      </c>
    </row>
    <row r="73" spans="1:25" ht="18">
      <c r="A73" s="144" t="s">
        <v>28</v>
      </c>
      <c r="B73" s="144"/>
      <c r="C73" s="144"/>
      <c r="D73" s="144"/>
      <c r="E73" s="144"/>
      <c r="F73" s="53">
        <f>'07'!F99</f>
        <v>204</v>
      </c>
      <c r="G73" s="53">
        <f>'07'!G99</f>
        <v>157</v>
      </c>
      <c r="H73" s="53">
        <f>'07'!H99</f>
        <v>47</v>
      </c>
      <c r="I73" s="54">
        <f>'07'!I99</f>
        <v>0.76960784313725494</v>
      </c>
      <c r="J73" s="53">
        <f>'07'!J99</f>
        <v>11</v>
      </c>
      <c r="K73" s="53">
        <f>'07'!K99</f>
        <v>4</v>
      </c>
      <c r="L73" s="53">
        <f>'07'!L99</f>
        <v>7</v>
      </c>
      <c r="M73" s="54">
        <f>'07'!M99</f>
        <v>0.36363636363636365</v>
      </c>
      <c r="N73" s="53">
        <f>'07'!N99</f>
        <v>29</v>
      </c>
      <c r="O73" s="53">
        <f>'07'!O99</f>
        <v>9</v>
      </c>
      <c r="P73" s="53">
        <f>'07'!P99</f>
        <v>20</v>
      </c>
      <c r="Q73" s="54">
        <f>'07'!Q99</f>
        <v>0.31034482758620691</v>
      </c>
      <c r="R73" s="54">
        <f>'07'!R99</f>
        <v>0</v>
      </c>
      <c r="S73" s="54">
        <f>'07'!S99</f>
        <v>0</v>
      </c>
      <c r="T73" s="54">
        <f>'07'!T99</f>
        <v>0</v>
      </c>
      <c r="U73" s="54">
        <f>'07'!U99</f>
        <v>0</v>
      </c>
      <c r="V73" s="53">
        <f>'07'!V99</f>
        <v>244</v>
      </c>
      <c r="W73" s="53">
        <f>'07'!W99</f>
        <v>170</v>
      </c>
      <c r="X73" s="53">
        <f>'07'!X99</f>
        <v>74</v>
      </c>
      <c r="Y73" s="54">
        <f>'07'!Y99</f>
        <v>0.69672131147540983</v>
      </c>
    </row>
    <row r="74" spans="1:25" ht="20.25">
      <c r="A74" s="145" t="s">
        <v>29</v>
      </c>
      <c r="B74" s="145"/>
      <c r="C74" s="145"/>
      <c r="D74" s="145"/>
      <c r="E74" s="145"/>
      <c r="F74" s="60">
        <f>'07'!F100</f>
        <v>1037</v>
      </c>
      <c r="G74" s="60">
        <f>'07'!G100</f>
        <v>791</v>
      </c>
      <c r="H74" s="60">
        <f>'07'!H100</f>
        <v>246</v>
      </c>
      <c r="I74" s="61">
        <f>'07'!I100</f>
        <v>0.76277724204435871</v>
      </c>
      <c r="J74" s="60">
        <f>'07'!J100</f>
        <v>81</v>
      </c>
      <c r="K74" s="60">
        <f>'07'!K100</f>
        <v>51</v>
      </c>
      <c r="L74" s="60">
        <f>'07'!L100</f>
        <v>30</v>
      </c>
      <c r="M74" s="61">
        <f>'07'!M100</f>
        <v>0.62962962962962965</v>
      </c>
      <c r="N74" s="60">
        <f>'07'!N100</f>
        <v>172</v>
      </c>
      <c r="O74" s="60">
        <f>'07'!O100</f>
        <v>68</v>
      </c>
      <c r="P74" s="60">
        <f>'07'!P100</f>
        <v>104</v>
      </c>
      <c r="Q74" s="61">
        <f>'07'!Q100</f>
        <v>0.39534883720930231</v>
      </c>
      <c r="R74" s="62">
        <f>'07'!R100</f>
        <v>9</v>
      </c>
      <c r="S74" s="62">
        <f>'07'!S100</f>
        <v>4</v>
      </c>
      <c r="T74" s="62">
        <f>'07'!T100</f>
        <v>5</v>
      </c>
      <c r="U74" s="61">
        <f>'07'!U100</f>
        <v>0.44444444444444442</v>
      </c>
      <c r="V74" s="60">
        <f>'07'!V100</f>
        <v>1299</v>
      </c>
      <c r="W74" s="60">
        <f>'07'!W100</f>
        <v>914</v>
      </c>
      <c r="X74" s="60">
        <f>'07'!X100</f>
        <v>385</v>
      </c>
      <c r="Y74" s="61">
        <f>'07'!Y100</f>
        <v>0.70361816782140107</v>
      </c>
    </row>
    <row r="76" spans="1:25">
      <c r="A76" s="127" t="s">
        <v>36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>
      <c r="A77" s="133" t="s">
        <v>14</v>
      </c>
      <c r="B77" s="133"/>
      <c r="C77" s="133"/>
      <c r="D77" s="133"/>
      <c r="E77" s="133"/>
      <c r="F77" s="134" t="s">
        <v>15</v>
      </c>
      <c r="G77" s="134"/>
      <c r="H77" s="134"/>
      <c r="I77" s="134"/>
      <c r="J77" s="134"/>
      <c r="K77" s="134"/>
      <c r="L77" s="134"/>
      <c r="M77" s="134"/>
      <c r="N77" s="134" t="s">
        <v>16</v>
      </c>
      <c r="O77" s="134"/>
      <c r="P77" s="134"/>
      <c r="Q77" s="134"/>
      <c r="R77" s="134"/>
      <c r="S77" s="134"/>
      <c r="T77" s="134"/>
      <c r="U77" s="134"/>
      <c r="V77" s="134" t="s">
        <v>17</v>
      </c>
      <c r="W77" s="134"/>
      <c r="X77" s="134"/>
      <c r="Y77" s="134"/>
    </row>
    <row r="78" spans="1:25">
      <c r="A78" s="133"/>
      <c r="B78" s="133"/>
      <c r="C78" s="133"/>
      <c r="D78" s="133"/>
      <c r="E78" s="133"/>
      <c r="F78" s="134" t="s">
        <v>18</v>
      </c>
      <c r="G78" s="134"/>
      <c r="H78" s="134"/>
      <c r="I78" s="134"/>
      <c r="J78" s="134" t="s">
        <v>19</v>
      </c>
      <c r="K78" s="134"/>
      <c r="L78" s="134"/>
      <c r="M78" s="134"/>
      <c r="N78" s="134" t="s">
        <v>18</v>
      </c>
      <c r="O78" s="134"/>
      <c r="P78" s="134"/>
      <c r="Q78" s="134"/>
      <c r="R78" s="134" t="s">
        <v>19</v>
      </c>
      <c r="S78" s="134"/>
      <c r="T78" s="134"/>
      <c r="U78" s="134"/>
      <c r="V78" s="134"/>
      <c r="W78" s="134"/>
      <c r="X78" s="134"/>
      <c r="Y78" s="134"/>
    </row>
    <row r="79" spans="1:25">
      <c r="A79" s="133"/>
      <c r="B79" s="133"/>
      <c r="C79" s="133"/>
      <c r="D79" s="133"/>
      <c r="E79" s="133"/>
      <c r="F79" s="33" t="s">
        <v>20</v>
      </c>
      <c r="G79" s="33" t="s">
        <v>21</v>
      </c>
      <c r="H79" s="33" t="s">
        <v>22</v>
      </c>
      <c r="I79" s="33" t="s">
        <v>23</v>
      </c>
      <c r="J79" s="33" t="s">
        <v>20</v>
      </c>
      <c r="K79" s="33" t="s">
        <v>21</v>
      </c>
      <c r="L79" s="33" t="s">
        <v>22</v>
      </c>
      <c r="M79" s="33" t="s">
        <v>23</v>
      </c>
      <c r="N79" s="33" t="s">
        <v>20</v>
      </c>
      <c r="O79" s="33" t="s">
        <v>21</v>
      </c>
      <c r="P79" s="33" t="s">
        <v>22</v>
      </c>
      <c r="Q79" s="33" t="s">
        <v>23</v>
      </c>
      <c r="R79" s="33" t="s">
        <v>20</v>
      </c>
      <c r="S79" s="33" t="s">
        <v>21</v>
      </c>
      <c r="T79" s="33" t="s">
        <v>22</v>
      </c>
      <c r="U79" s="33" t="s">
        <v>23</v>
      </c>
      <c r="V79" s="33" t="s">
        <v>20</v>
      </c>
      <c r="W79" s="33" t="s">
        <v>21</v>
      </c>
      <c r="X79" s="33" t="s">
        <v>22</v>
      </c>
      <c r="Y79" s="33" t="s">
        <v>23</v>
      </c>
    </row>
    <row r="80" spans="1:25" ht="18">
      <c r="A80" s="141" t="s">
        <v>25</v>
      </c>
      <c r="B80" s="141"/>
      <c r="C80" s="141"/>
      <c r="D80" s="141"/>
      <c r="E80" s="141"/>
      <c r="F80" s="41">
        <f>'08'!F96</f>
        <v>499</v>
      </c>
      <c r="G80" s="41">
        <f>'08'!G96</f>
        <v>400</v>
      </c>
      <c r="H80" s="41">
        <f>'08'!H96</f>
        <v>99</v>
      </c>
      <c r="I80" s="42">
        <f>'08'!I96</f>
        <v>0.80160320641282568</v>
      </c>
      <c r="J80" s="41">
        <f>'08'!J96</f>
        <v>39</v>
      </c>
      <c r="K80" s="41">
        <f>'08'!K96</f>
        <v>25</v>
      </c>
      <c r="L80" s="41">
        <f>'08'!L96</f>
        <v>14</v>
      </c>
      <c r="M80" s="42">
        <f>'08'!M96</f>
        <v>0.64102564102564108</v>
      </c>
      <c r="N80" s="41">
        <f>'08'!N96</f>
        <v>103</v>
      </c>
      <c r="O80" s="41">
        <f>'08'!O96</f>
        <v>37</v>
      </c>
      <c r="P80" s="41">
        <f>'08'!P96</f>
        <v>66</v>
      </c>
      <c r="Q80" s="42">
        <f>'08'!Q96</f>
        <v>0.35922330097087379</v>
      </c>
      <c r="R80" s="41">
        <f>'08'!R96</f>
        <v>4</v>
      </c>
      <c r="S80" s="41">
        <f>'08'!S96</f>
        <v>1</v>
      </c>
      <c r="T80" s="41">
        <f>'08'!T96</f>
        <v>3</v>
      </c>
      <c r="U80" s="42">
        <f>'08'!U96</f>
        <v>0.25</v>
      </c>
      <c r="V80" s="41">
        <f>'08'!V96</f>
        <v>645</v>
      </c>
      <c r="W80" s="41">
        <f>'08'!W96</f>
        <v>463</v>
      </c>
      <c r="X80" s="41">
        <f>'08'!X96</f>
        <v>182</v>
      </c>
      <c r="Y80" s="42">
        <f>'08'!Y96</f>
        <v>0.71782945736434112</v>
      </c>
    </row>
    <row r="81" spans="1:25" ht="18">
      <c r="A81" s="142" t="s">
        <v>26</v>
      </c>
      <c r="B81" s="142"/>
      <c r="C81" s="142"/>
      <c r="D81" s="142"/>
      <c r="E81" s="142"/>
      <c r="F81" s="49">
        <f>'08'!F97</f>
        <v>165</v>
      </c>
      <c r="G81" s="49">
        <f>'08'!G97</f>
        <v>118</v>
      </c>
      <c r="H81" s="49">
        <f>'08'!H97</f>
        <v>47</v>
      </c>
      <c r="I81" s="50">
        <f>'08'!I97</f>
        <v>0.7151515151515152</v>
      </c>
      <c r="J81" s="49">
        <f>'08'!J97</f>
        <v>22</v>
      </c>
      <c r="K81" s="49">
        <f>'08'!K97</f>
        <v>15</v>
      </c>
      <c r="L81" s="49">
        <f>'08'!L97</f>
        <v>7</v>
      </c>
      <c r="M81" s="50">
        <f>'08'!M97</f>
        <v>0.68181818181818177</v>
      </c>
      <c r="N81" s="49">
        <f>'08'!N97</f>
        <v>20</v>
      </c>
      <c r="O81" s="49">
        <f>'08'!O97</f>
        <v>7</v>
      </c>
      <c r="P81" s="49">
        <f>'08'!P97</f>
        <v>13</v>
      </c>
      <c r="Q81" s="50">
        <f>'08'!Q97</f>
        <v>0.35</v>
      </c>
      <c r="R81" s="49">
        <f>'08'!R97</f>
        <v>5</v>
      </c>
      <c r="S81" s="49">
        <f>'08'!S97</f>
        <v>3</v>
      </c>
      <c r="T81" s="49">
        <f>'08'!T97</f>
        <v>2</v>
      </c>
      <c r="U81" s="50">
        <f>'08'!U97</f>
        <v>0.6</v>
      </c>
      <c r="V81" s="49">
        <f>'08'!V97</f>
        <v>212</v>
      </c>
      <c r="W81" s="49">
        <f>'08'!W97</f>
        <v>143</v>
      </c>
      <c r="X81" s="49">
        <f>'08'!X97</f>
        <v>69</v>
      </c>
      <c r="Y81" s="50">
        <f>'08'!Y97</f>
        <v>0.67452830188679247</v>
      </c>
    </row>
    <row r="82" spans="1:25" ht="18">
      <c r="A82" s="143" t="s">
        <v>27</v>
      </c>
      <c r="B82" s="143"/>
      <c r="C82" s="143"/>
      <c r="D82" s="143"/>
      <c r="E82" s="143"/>
      <c r="F82" s="51">
        <f>'08'!F98</f>
        <v>169</v>
      </c>
      <c r="G82" s="51">
        <f>'08'!G98</f>
        <v>128</v>
      </c>
      <c r="H82" s="51">
        <f>'08'!H98</f>
        <v>41</v>
      </c>
      <c r="I82" s="52">
        <f>'08'!I98</f>
        <v>0.75739644970414199</v>
      </c>
      <c r="J82" s="51">
        <f>'08'!J98</f>
        <v>9</v>
      </c>
      <c r="K82" s="51">
        <f>'08'!K98</f>
        <v>5</v>
      </c>
      <c r="L82" s="51">
        <f>'08'!L98</f>
        <v>4</v>
      </c>
      <c r="M82" s="52">
        <f>'08'!M98</f>
        <v>0.55555555555555558</v>
      </c>
      <c r="N82" s="51">
        <f>'08'!N98</f>
        <v>20</v>
      </c>
      <c r="O82" s="51">
        <f>'08'!O98</f>
        <v>13</v>
      </c>
      <c r="P82" s="51">
        <f>'08'!P98</f>
        <v>7</v>
      </c>
      <c r="Q82" s="52">
        <f>'08'!Q98</f>
        <v>0.65</v>
      </c>
      <c r="R82" s="52">
        <f>'08'!R98</f>
        <v>0</v>
      </c>
      <c r="S82" s="52">
        <f>'08'!S98</f>
        <v>0</v>
      </c>
      <c r="T82" s="52">
        <f>'08'!T98</f>
        <v>0</v>
      </c>
      <c r="U82" s="52">
        <f>'08'!U98</f>
        <v>0</v>
      </c>
      <c r="V82" s="51">
        <f>'08'!V98</f>
        <v>198</v>
      </c>
      <c r="W82" s="51">
        <f>'08'!W98</f>
        <v>146</v>
      </c>
      <c r="X82" s="51">
        <f>'08'!X98</f>
        <v>52</v>
      </c>
      <c r="Y82" s="52">
        <f>'08'!Y98</f>
        <v>0.73737373737373735</v>
      </c>
    </row>
    <row r="83" spans="1:25" ht="18">
      <c r="A83" s="144" t="s">
        <v>28</v>
      </c>
      <c r="B83" s="144"/>
      <c r="C83" s="144"/>
      <c r="D83" s="144"/>
      <c r="E83" s="144"/>
      <c r="F83" s="53">
        <f>'08'!F99</f>
        <v>204</v>
      </c>
      <c r="G83" s="53">
        <f>'08'!G99</f>
        <v>152</v>
      </c>
      <c r="H83" s="53">
        <f>'08'!H99</f>
        <v>52</v>
      </c>
      <c r="I83" s="54">
        <f>'08'!I99</f>
        <v>0.74509803921568629</v>
      </c>
      <c r="J83" s="53">
        <f>'08'!J99</f>
        <v>11</v>
      </c>
      <c r="K83" s="53">
        <f>'08'!K99</f>
        <v>3</v>
      </c>
      <c r="L83" s="53">
        <f>'08'!L99</f>
        <v>8</v>
      </c>
      <c r="M83" s="54">
        <f>'08'!M99</f>
        <v>0.27272727272727271</v>
      </c>
      <c r="N83" s="53">
        <f>'08'!N99</f>
        <v>29</v>
      </c>
      <c r="O83" s="53">
        <f>'08'!O99</f>
        <v>10</v>
      </c>
      <c r="P83" s="53">
        <f>'08'!P99</f>
        <v>19</v>
      </c>
      <c r="Q83" s="54">
        <f>'08'!Q99</f>
        <v>0.34482758620689657</v>
      </c>
      <c r="R83" s="54">
        <f>'08'!R99</f>
        <v>0</v>
      </c>
      <c r="S83" s="54">
        <f>'08'!S99</f>
        <v>0</v>
      </c>
      <c r="T83" s="54">
        <f>'08'!T99</f>
        <v>0</v>
      </c>
      <c r="U83" s="54">
        <f>'08'!U99</f>
        <v>0</v>
      </c>
      <c r="V83" s="53">
        <f>'08'!V99</f>
        <v>244</v>
      </c>
      <c r="W83" s="53">
        <f>'08'!W99</f>
        <v>165</v>
      </c>
      <c r="X83" s="53">
        <f>'08'!X99</f>
        <v>79</v>
      </c>
      <c r="Y83" s="54">
        <f>'08'!Y99</f>
        <v>0.67622950819672134</v>
      </c>
    </row>
    <row r="84" spans="1:25" ht="20.25">
      <c r="A84" s="145" t="s">
        <v>29</v>
      </c>
      <c r="B84" s="145"/>
      <c r="C84" s="145"/>
      <c r="D84" s="145"/>
      <c r="E84" s="145"/>
      <c r="F84" s="60">
        <f>'08'!F100</f>
        <v>1037</v>
      </c>
      <c r="G84" s="60">
        <f>'08'!G100</f>
        <v>798</v>
      </c>
      <c r="H84" s="60">
        <f>'08'!H100</f>
        <v>239</v>
      </c>
      <c r="I84" s="61">
        <f>'08'!I100</f>
        <v>0.76952748312439734</v>
      </c>
      <c r="J84" s="60">
        <f>'08'!J100</f>
        <v>81</v>
      </c>
      <c r="K84" s="60">
        <f>'08'!K100</f>
        <v>48</v>
      </c>
      <c r="L84" s="60">
        <f>'08'!L100</f>
        <v>33</v>
      </c>
      <c r="M84" s="61">
        <f>'08'!M100</f>
        <v>0.59259259259259256</v>
      </c>
      <c r="N84" s="60">
        <f>'08'!N100</f>
        <v>172</v>
      </c>
      <c r="O84" s="60">
        <f>'08'!O100</f>
        <v>67</v>
      </c>
      <c r="P84" s="60">
        <f>'08'!P100</f>
        <v>105</v>
      </c>
      <c r="Q84" s="61">
        <f>'08'!Q100</f>
        <v>0.38953488372093026</v>
      </c>
      <c r="R84" s="62">
        <f>'08'!R100</f>
        <v>9</v>
      </c>
      <c r="S84" s="62">
        <f>'08'!S100</f>
        <v>4</v>
      </c>
      <c r="T84" s="62">
        <f>'08'!T100</f>
        <v>5</v>
      </c>
      <c r="U84" s="61">
        <f>'08'!U100</f>
        <v>0.44444444444444442</v>
      </c>
      <c r="V84" s="60">
        <f>'08'!V100</f>
        <v>1299</v>
      </c>
      <c r="W84" s="60">
        <f>'08'!W100</f>
        <v>917</v>
      </c>
      <c r="X84" s="60">
        <f>'08'!X100</f>
        <v>382</v>
      </c>
      <c r="Y84" s="61">
        <f>'08'!Y100</f>
        <v>0.70592763664357194</v>
      </c>
    </row>
    <row r="86" spans="1:25">
      <c r="A86" s="127" t="s">
        <v>37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1:25">
      <c r="A87" s="133" t="s">
        <v>14</v>
      </c>
      <c r="B87" s="133"/>
      <c r="C87" s="133"/>
      <c r="D87" s="133"/>
      <c r="E87" s="133"/>
      <c r="F87" s="134" t="s">
        <v>15</v>
      </c>
      <c r="G87" s="134"/>
      <c r="H87" s="134"/>
      <c r="I87" s="134"/>
      <c r="J87" s="134"/>
      <c r="K87" s="134"/>
      <c r="L87" s="134"/>
      <c r="M87" s="134"/>
      <c r="N87" s="134" t="s">
        <v>16</v>
      </c>
      <c r="O87" s="134"/>
      <c r="P87" s="134"/>
      <c r="Q87" s="134"/>
      <c r="R87" s="134"/>
      <c r="S87" s="134"/>
      <c r="T87" s="134"/>
      <c r="U87" s="134"/>
      <c r="V87" s="134" t="s">
        <v>17</v>
      </c>
      <c r="W87" s="134"/>
      <c r="X87" s="134"/>
      <c r="Y87" s="134"/>
    </row>
    <row r="88" spans="1:25">
      <c r="A88" s="133"/>
      <c r="B88" s="133"/>
      <c r="C88" s="133"/>
      <c r="D88" s="133"/>
      <c r="E88" s="133"/>
      <c r="F88" s="134" t="s">
        <v>18</v>
      </c>
      <c r="G88" s="134"/>
      <c r="H88" s="134"/>
      <c r="I88" s="134"/>
      <c r="J88" s="134" t="s">
        <v>19</v>
      </c>
      <c r="K88" s="134"/>
      <c r="L88" s="134"/>
      <c r="M88" s="134"/>
      <c r="N88" s="134" t="s">
        <v>18</v>
      </c>
      <c r="O88" s="134"/>
      <c r="P88" s="134"/>
      <c r="Q88" s="134"/>
      <c r="R88" s="134" t="s">
        <v>19</v>
      </c>
      <c r="S88" s="134"/>
      <c r="T88" s="134"/>
      <c r="U88" s="134"/>
      <c r="V88" s="134"/>
      <c r="W88" s="134"/>
      <c r="X88" s="134"/>
      <c r="Y88" s="134"/>
    </row>
    <row r="89" spans="1:25">
      <c r="A89" s="133"/>
      <c r="B89" s="133"/>
      <c r="C89" s="133"/>
      <c r="D89" s="133"/>
      <c r="E89" s="133"/>
      <c r="F89" s="33" t="s">
        <v>20</v>
      </c>
      <c r="G89" s="33" t="s">
        <v>21</v>
      </c>
      <c r="H89" s="33" t="s">
        <v>22</v>
      </c>
      <c r="I89" s="33" t="s">
        <v>23</v>
      </c>
      <c r="J89" s="33" t="s">
        <v>20</v>
      </c>
      <c r="K89" s="33" t="s">
        <v>21</v>
      </c>
      <c r="L89" s="33" t="s">
        <v>22</v>
      </c>
      <c r="M89" s="33" t="s">
        <v>23</v>
      </c>
      <c r="N89" s="33" t="s">
        <v>20</v>
      </c>
      <c r="O89" s="33" t="s">
        <v>21</v>
      </c>
      <c r="P89" s="33" t="s">
        <v>22</v>
      </c>
      <c r="Q89" s="33" t="s">
        <v>23</v>
      </c>
      <c r="R89" s="33" t="s">
        <v>20</v>
      </c>
      <c r="S89" s="33" t="s">
        <v>21</v>
      </c>
      <c r="T89" s="33" t="s">
        <v>22</v>
      </c>
      <c r="U89" s="33" t="s">
        <v>23</v>
      </c>
      <c r="V89" s="33" t="s">
        <v>20</v>
      </c>
      <c r="W89" s="33" t="s">
        <v>21</v>
      </c>
      <c r="X89" s="33" t="s">
        <v>22</v>
      </c>
      <c r="Y89" s="33" t="s">
        <v>23</v>
      </c>
    </row>
    <row r="90" spans="1:25" ht="18">
      <c r="A90" s="141" t="s">
        <v>25</v>
      </c>
      <c r="B90" s="141"/>
      <c r="C90" s="141"/>
      <c r="D90" s="141"/>
      <c r="E90" s="141"/>
      <c r="F90" s="41">
        <f>'09'!F96</f>
        <v>499</v>
      </c>
      <c r="G90" s="41">
        <f>'09'!G96</f>
        <v>392</v>
      </c>
      <c r="H90" s="41">
        <f>'09'!H96</f>
        <v>107</v>
      </c>
      <c r="I90" s="42">
        <f>'09'!I96</f>
        <v>0.78557114228456915</v>
      </c>
      <c r="J90" s="41">
        <f>'09'!J96</f>
        <v>39</v>
      </c>
      <c r="K90" s="41">
        <f>'09'!K96</f>
        <v>24</v>
      </c>
      <c r="L90" s="41">
        <f>'09'!L96</f>
        <v>15</v>
      </c>
      <c r="M90" s="42">
        <f>'09'!M96</f>
        <v>0.61538461538461542</v>
      </c>
      <c r="N90" s="41">
        <f>'09'!N96</f>
        <v>103</v>
      </c>
      <c r="O90" s="41">
        <f>'09'!O96</f>
        <v>32</v>
      </c>
      <c r="P90" s="41">
        <f>'09'!P96</f>
        <v>71</v>
      </c>
      <c r="Q90" s="42">
        <f>'09'!Q96</f>
        <v>0.31067961165048541</v>
      </c>
      <c r="R90" s="41">
        <f>'09'!R96</f>
        <v>4</v>
      </c>
      <c r="S90" s="41">
        <f>'09'!S96</f>
        <v>1</v>
      </c>
      <c r="T90" s="41">
        <f>'09'!T96</f>
        <v>3</v>
      </c>
      <c r="U90" s="42">
        <f>'09'!U96</f>
        <v>0.25</v>
      </c>
      <c r="V90" s="41">
        <f>'09'!V96</f>
        <v>645</v>
      </c>
      <c r="W90" s="41">
        <f>'09'!W96</f>
        <v>449</v>
      </c>
      <c r="X90" s="41">
        <f>'09'!X96</f>
        <v>196</v>
      </c>
      <c r="Y90" s="42">
        <f>'09'!Y96</f>
        <v>0.69612403100775189</v>
      </c>
    </row>
    <row r="91" spans="1:25" ht="18">
      <c r="A91" s="142" t="s">
        <v>26</v>
      </c>
      <c r="B91" s="142"/>
      <c r="C91" s="142"/>
      <c r="D91" s="142"/>
      <c r="E91" s="142"/>
      <c r="F91" s="49">
        <f>'09'!F97</f>
        <v>165</v>
      </c>
      <c r="G91" s="49">
        <f>'09'!G97</f>
        <v>121</v>
      </c>
      <c r="H91" s="49">
        <f>'09'!H97</f>
        <v>44</v>
      </c>
      <c r="I91" s="50">
        <f>'09'!I97</f>
        <v>0.73333333333333328</v>
      </c>
      <c r="J91" s="49">
        <f>'09'!J97</f>
        <v>22</v>
      </c>
      <c r="K91" s="49">
        <f>'09'!K97</f>
        <v>18</v>
      </c>
      <c r="L91" s="49">
        <f>'09'!L97</f>
        <v>4</v>
      </c>
      <c r="M91" s="50">
        <f>'09'!M97</f>
        <v>0.81818181818181823</v>
      </c>
      <c r="N91" s="49">
        <f>'09'!N97</f>
        <v>20</v>
      </c>
      <c r="O91" s="49">
        <f>'09'!O97</f>
        <v>8</v>
      </c>
      <c r="P91" s="49">
        <f>'09'!P97</f>
        <v>12</v>
      </c>
      <c r="Q91" s="50">
        <f>'09'!Q97</f>
        <v>0.4</v>
      </c>
      <c r="R91" s="49">
        <f>'09'!R97</f>
        <v>5</v>
      </c>
      <c r="S91" s="49">
        <f>'09'!S97</f>
        <v>3</v>
      </c>
      <c r="T91" s="49">
        <f>'09'!T97</f>
        <v>2</v>
      </c>
      <c r="U91" s="50">
        <f>'09'!U97</f>
        <v>0.6</v>
      </c>
      <c r="V91" s="49">
        <f>'09'!V97</f>
        <v>212</v>
      </c>
      <c r="W91" s="49">
        <f>'09'!W97</f>
        <v>150</v>
      </c>
      <c r="X91" s="49">
        <f>'09'!X97</f>
        <v>62</v>
      </c>
      <c r="Y91" s="50">
        <f>'09'!Y97</f>
        <v>0.70754716981132071</v>
      </c>
    </row>
    <row r="92" spans="1:25" ht="18">
      <c r="A92" s="143" t="s">
        <v>27</v>
      </c>
      <c r="B92" s="143"/>
      <c r="C92" s="143"/>
      <c r="D92" s="143"/>
      <c r="E92" s="143"/>
      <c r="F92" s="51">
        <f>'09'!F98</f>
        <v>169</v>
      </c>
      <c r="G92" s="51">
        <f>'09'!G98</f>
        <v>133</v>
      </c>
      <c r="H92" s="51">
        <f>'09'!H98</f>
        <v>36</v>
      </c>
      <c r="I92" s="52">
        <f>'09'!I98</f>
        <v>0.78698224852071008</v>
      </c>
      <c r="J92" s="51">
        <f>'09'!J98</f>
        <v>9</v>
      </c>
      <c r="K92" s="51">
        <f>'09'!K98</f>
        <v>8</v>
      </c>
      <c r="L92" s="51">
        <f>'09'!L98</f>
        <v>1</v>
      </c>
      <c r="M92" s="52">
        <f>'09'!M98</f>
        <v>0.88888888888888884</v>
      </c>
      <c r="N92" s="51">
        <f>'09'!N98</f>
        <v>20</v>
      </c>
      <c r="O92" s="51">
        <f>'09'!O98</f>
        <v>12</v>
      </c>
      <c r="P92" s="51">
        <f>'09'!P98</f>
        <v>8</v>
      </c>
      <c r="Q92" s="52">
        <f>'09'!Q98</f>
        <v>0.6</v>
      </c>
      <c r="R92" s="52">
        <f>'09'!R98</f>
        <v>0</v>
      </c>
      <c r="S92" s="52">
        <f>'09'!S98</f>
        <v>0</v>
      </c>
      <c r="T92" s="52">
        <f>'09'!T98</f>
        <v>0</v>
      </c>
      <c r="U92" s="52">
        <f>'09'!U98</f>
        <v>0</v>
      </c>
      <c r="V92" s="51">
        <f>'09'!V98</f>
        <v>198</v>
      </c>
      <c r="W92" s="51">
        <f>'09'!W98</f>
        <v>153</v>
      </c>
      <c r="X92" s="51">
        <f>'09'!X98</f>
        <v>45</v>
      </c>
      <c r="Y92" s="52">
        <f>'09'!Y98</f>
        <v>0.77272727272727271</v>
      </c>
    </row>
    <row r="93" spans="1:25" ht="18">
      <c r="A93" s="144" t="s">
        <v>28</v>
      </c>
      <c r="B93" s="144"/>
      <c r="C93" s="144"/>
      <c r="D93" s="144"/>
      <c r="E93" s="144"/>
      <c r="F93" s="53">
        <f>'09'!F99</f>
        <v>204</v>
      </c>
      <c r="G93" s="53">
        <f>'09'!G99</f>
        <v>154</v>
      </c>
      <c r="H93" s="53">
        <f>'09'!H99</f>
        <v>50</v>
      </c>
      <c r="I93" s="54">
        <f>'09'!I99</f>
        <v>0.75490196078431371</v>
      </c>
      <c r="J93" s="53">
        <f>'09'!J99</f>
        <v>11</v>
      </c>
      <c r="K93" s="53">
        <f>'09'!K99</f>
        <v>3</v>
      </c>
      <c r="L93" s="53">
        <f>'09'!L99</f>
        <v>8</v>
      </c>
      <c r="M93" s="54">
        <f>'09'!M99</f>
        <v>0.27272727272727271</v>
      </c>
      <c r="N93" s="53">
        <f>'09'!N99</f>
        <v>29</v>
      </c>
      <c r="O93" s="53">
        <f>'09'!O99</f>
        <v>10</v>
      </c>
      <c r="P93" s="53">
        <f>'09'!P99</f>
        <v>19</v>
      </c>
      <c r="Q93" s="54">
        <f>'09'!Q99</f>
        <v>0.34482758620689657</v>
      </c>
      <c r="R93" s="54">
        <f>'09'!R99</f>
        <v>0</v>
      </c>
      <c r="S93" s="54">
        <f>'09'!S99</f>
        <v>0</v>
      </c>
      <c r="T93" s="54">
        <f>'09'!T99</f>
        <v>0</v>
      </c>
      <c r="U93" s="54">
        <f>'09'!U99</f>
        <v>0</v>
      </c>
      <c r="V93" s="53">
        <f>'09'!V99</f>
        <v>244</v>
      </c>
      <c r="W93" s="53">
        <f>'09'!W99</f>
        <v>167</v>
      </c>
      <c r="X93" s="53">
        <f>'09'!X99</f>
        <v>77</v>
      </c>
      <c r="Y93" s="54">
        <f>'09'!Y99</f>
        <v>0.68442622950819676</v>
      </c>
    </row>
    <row r="94" spans="1:25" ht="20.25">
      <c r="A94" s="145" t="s">
        <v>29</v>
      </c>
      <c r="B94" s="145"/>
      <c r="C94" s="145"/>
      <c r="D94" s="145"/>
      <c r="E94" s="145"/>
      <c r="F94" s="60">
        <f>'09'!F100</f>
        <v>1037</v>
      </c>
      <c r="G94" s="60">
        <f>'09'!G100</f>
        <v>800</v>
      </c>
      <c r="H94" s="60">
        <f>'09'!H100</f>
        <v>237</v>
      </c>
      <c r="I94" s="61">
        <f>'09'!I100</f>
        <v>0.77145612343297976</v>
      </c>
      <c r="J94" s="60">
        <f>'09'!J100</f>
        <v>81</v>
      </c>
      <c r="K94" s="60">
        <f>'09'!K100</f>
        <v>53</v>
      </c>
      <c r="L94" s="60">
        <f>'09'!L100</f>
        <v>28</v>
      </c>
      <c r="M94" s="61">
        <f>'09'!M100</f>
        <v>0.65432098765432101</v>
      </c>
      <c r="N94" s="60">
        <f>'09'!N100</f>
        <v>172</v>
      </c>
      <c r="O94" s="60">
        <f>'09'!O100</f>
        <v>62</v>
      </c>
      <c r="P94" s="60">
        <f>'09'!P100</f>
        <v>110</v>
      </c>
      <c r="Q94" s="61">
        <f>'09'!Q100</f>
        <v>0.36046511627906974</v>
      </c>
      <c r="R94" s="62">
        <f>'09'!R100</f>
        <v>9</v>
      </c>
      <c r="S94" s="62">
        <f>'09'!S100</f>
        <v>4</v>
      </c>
      <c r="T94" s="62">
        <f>'09'!T100</f>
        <v>5</v>
      </c>
      <c r="U94" s="61">
        <f>'09'!U100</f>
        <v>0.44444444444444442</v>
      </c>
      <c r="V94" s="60">
        <f>'09'!V100</f>
        <v>1299</v>
      </c>
      <c r="W94" s="60">
        <f>'09'!W100</f>
        <v>919</v>
      </c>
      <c r="X94" s="60">
        <f>'09'!X100</f>
        <v>380</v>
      </c>
      <c r="Y94" s="61">
        <f>'09'!Y100</f>
        <v>0.70746728252501923</v>
      </c>
    </row>
    <row r="96" spans="1:25">
      <c r="A96" s="127" t="s">
        <v>38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1:25">
      <c r="A97" s="133" t="s">
        <v>14</v>
      </c>
      <c r="B97" s="133"/>
      <c r="C97" s="133"/>
      <c r="D97" s="133"/>
      <c r="E97" s="133"/>
      <c r="F97" s="134" t="s">
        <v>15</v>
      </c>
      <c r="G97" s="134"/>
      <c r="H97" s="134"/>
      <c r="I97" s="134"/>
      <c r="J97" s="134"/>
      <c r="K97" s="134"/>
      <c r="L97" s="134"/>
      <c r="M97" s="134"/>
      <c r="N97" s="134" t="s">
        <v>16</v>
      </c>
      <c r="O97" s="134"/>
      <c r="P97" s="134"/>
      <c r="Q97" s="134"/>
      <c r="R97" s="134"/>
      <c r="S97" s="134"/>
      <c r="T97" s="134"/>
      <c r="U97" s="134"/>
      <c r="V97" s="134" t="s">
        <v>17</v>
      </c>
      <c r="W97" s="134"/>
      <c r="X97" s="134"/>
      <c r="Y97" s="134"/>
    </row>
    <row r="98" spans="1:25">
      <c r="A98" s="133"/>
      <c r="B98" s="133"/>
      <c r="C98" s="133"/>
      <c r="D98" s="133"/>
      <c r="E98" s="133"/>
      <c r="F98" s="134" t="s">
        <v>18</v>
      </c>
      <c r="G98" s="134"/>
      <c r="H98" s="134"/>
      <c r="I98" s="134"/>
      <c r="J98" s="134" t="s">
        <v>19</v>
      </c>
      <c r="K98" s="134"/>
      <c r="L98" s="134"/>
      <c r="M98" s="134"/>
      <c r="N98" s="134" t="s">
        <v>18</v>
      </c>
      <c r="O98" s="134"/>
      <c r="P98" s="134"/>
      <c r="Q98" s="134"/>
      <c r="R98" s="134" t="s">
        <v>19</v>
      </c>
      <c r="S98" s="134"/>
      <c r="T98" s="134"/>
      <c r="U98" s="134"/>
      <c r="V98" s="134"/>
      <c r="W98" s="134"/>
      <c r="X98" s="134"/>
      <c r="Y98" s="134"/>
    </row>
    <row r="99" spans="1:25">
      <c r="A99" s="133"/>
      <c r="B99" s="133"/>
      <c r="C99" s="133"/>
      <c r="D99" s="133"/>
      <c r="E99" s="133"/>
      <c r="F99" s="33" t="s">
        <v>20</v>
      </c>
      <c r="G99" s="33" t="s">
        <v>21</v>
      </c>
      <c r="H99" s="33" t="s">
        <v>22</v>
      </c>
      <c r="I99" s="33" t="s">
        <v>23</v>
      </c>
      <c r="J99" s="33" t="s">
        <v>20</v>
      </c>
      <c r="K99" s="33" t="s">
        <v>21</v>
      </c>
      <c r="L99" s="33" t="s">
        <v>22</v>
      </c>
      <c r="M99" s="33" t="s">
        <v>23</v>
      </c>
      <c r="N99" s="33" t="s">
        <v>20</v>
      </c>
      <c r="O99" s="33" t="s">
        <v>21</v>
      </c>
      <c r="P99" s="33" t="s">
        <v>22</v>
      </c>
      <c r="Q99" s="33" t="s">
        <v>23</v>
      </c>
      <c r="R99" s="33" t="s">
        <v>20</v>
      </c>
      <c r="S99" s="33" t="s">
        <v>21</v>
      </c>
      <c r="T99" s="33" t="s">
        <v>22</v>
      </c>
      <c r="U99" s="33" t="s">
        <v>23</v>
      </c>
      <c r="V99" s="33" t="s">
        <v>20</v>
      </c>
      <c r="W99" s="33" t="s">
        <v>21</v>
      </c>
      <c r="X99" s="33" t="s">
        <v>22</v>
      </c>
      <c r="Y99" s="33" t="s">
        <v>23</v>
      </c>
    </row>
    <row r="100" spans="1:25" ht="18">
      <c r="A100" s="141" t="s">
        <v>25</v>
      </c>
      <c r="B100" s="141"/>
      <c r="C100" s="141"/>
      <c r="D100" s="141"/>
      <c r="E100" s="141"/>
      <c r="F100" s="41">
        <f>'10'!F96</f>
        <v>499</v>
      </c>
      <c r="G100" s="41">
        <f>'10'!G96</f>
        <v>402</v>
      </c>
      <c r="H100" s="41">
        <f>'10'!H96</f>
        <v>97</v>
      </c>
      <c r="I100" s="42">
        <f>'10'!I96</f>
        <v>0.80561122244488981</v>
      </c>
      <c r="J100" s="41">
        <f>'10'!J96</f>
        <v>39</v>
      </c>
      <c r="K100" s="41">
        <f>'10'!K96</f>
        <v>28</v>
      </c>
      <c r="L100" s="41">
        <f>'10'!L96</f>
        <v>11</v>
      </c>
      <c r="M100" s="42">
        <f>'10'!M96</f>
        <v>0.71794871794871795</v>
      </c>
      <c r="N100" s="41">
        <f>'10'!N96</f>
        <v>103</v>
      </c>
      <c r="O100" s="41">
        <f>'10'!O96</f>
        <v>31</v>
      </c>
      <c r="P100" s="41">
        <f>'10'!P96</f>
        <v>72</v>
      </c>
      <c r="Q100" s="42">
        <f>'10'!Q96</f>
        <v>0.30097087378640774</v>
      </c>
      <c r="R100" s="41">
        <f>'10'!R96</f>
        <v>4</v>
      </c>
      <c r="S100" s="41">
        <f>'10'!S96</f>
        <v>1</v>
      </c>
      <c r="T100" s="41">
        <f>'10'!T96</f>
        <v>3</v>
      </c>
      <c r="U100" s="42">
        <f>'10'!U96</f>
        <v>0.25</v>
      </c>
      <c r="V100" s="41">
        <f>'10'!V96</f>
        <v>645</v>
      </c>
      <c r="W100" s="41">
        <f>'10'!W96</f>
        <v>462</v>
      </c>
      <c r="X100" s="41">
        <f>'10'!X96</f>
        <v>183</v>
      </c>
      <c r="Y100" s="42">
        <f>'10'!Y96</f>
        <v>0.71627906976744182</v>
      </c>
    </row>
    <row r="101" spans="1:25" ht="18">
      <c r="A101" s="142" t="s">
        <v>26</v>
      </c>
      <c r="B101" s="142"/>
      <c r="C101" s="142"/>
      <c r="D101" s="142"/>
      <c r="E101" s="142"/>
      <c r="F101" s="49">
        <f>'10'!F97</f>
        <v>165</v>
      </c>
      <c r="G101" s="49">
        <f>'10'!G97</f>
        <v>125</v>
      </c>
      <c r="H101" s="49">
        <f>'10'!H97</f>
        <v>40</v>
      </c>
      <c r="I101" s="50">
        <f>'10'!I97</f>
        <v>0.75757575757575757</v>
      </c>
      <c r="J101" s="49">
        <f>'10'!J97</f>
        <v>22</v>
      </c>
      <c r="K101" s="49">
        <f>'10'!K97</f>
        <v>20</v>
      </c>
      <c r="L101" s="49">
        <f>'10'!L97</f>
        <v>2</v>
      </c>
      <c r="M101" s="50">
        <f>'10'!M97</f>
        <v>0.90909090909090906</v>
      </c>
      <c r="N101" s="49">
        <f>'10'!N97</f>
        <v>20</v>
      </c>
      <c r="O101" s="49">
        <f>'10'!O97</f>
        <v>6</v>
      </c>
      <c r="P101" s="49">
        <f>'10'!P97</f>
        <v>14</v>
      </c>
      <c r="Q101" s="50">
        <f>'10'!Q97</f>
        <v>0.3</v>
      </c>
      <c r="R101" s="49">
        <f>'10'!R97</f>
        <v>5</v>
      </c>
      <c r="S101" s="49">
        <f>'10'!S97</f>
        <v>2</v>
      </c>
      <c r="T101" s="49">
        <f>'10'!T97</f>
        <v>3</v>
      </c>
      <c r="U101" s="50">
        <f>'10'!U97</f>
        <v>0.4</v>
      </c>
      <c r="V101" s="49">
        <f>'10'!V97</f>
        <v>212</v>
      </c>
      <c r="W101" s="49">
        <f>'10'!W97</f>
        <v>153</v>
      </c>
      <c r="X101" s="49">
        <f>'10'!X97</f>
        <v>59</v>
      </c>
      <c r="Y101" s="50">
        <f>'10'!Y97</f>
        <v>0.72169811320754718</v>
      </c>
    </row>
    <row r="102" spans="1:25" ht="18">
      <c r="A102" s="143" t="s">
        <v>27</v>
      </c>
      <c r="B102" s="143"/>
      <c r="C102" s="143"/>
      <c r="D102" s="143"/>
      <c r="E102" s="143"/>
      <c r="F102" s="51">
        <f>'10'!F98</f>
        <v>169</v>
      </c>
      <c r="G102" s="51">
        <f>'10'!G98</f>
        <v>138</v>
      </c>
      <c r="H102" s="51">
        <f>'10'!H98</f>
        <v>31</v>
      </c>
      <c r="I102" s="52">
        <f>'10'!I98</f>
        <v>0.81656804733727806</v>
      </c>
      <c r="J102" s="51">
        <f>'10'!J98</f>
        <v>9</v>
      </c>
      <c r="K102" s="51">
        <f>'10'!K98</f>
        <v>5</v>
      </c>
      <c r="L102" s="51">
        <f>'10'!L98</f>
        <v>4</v>
      </c>
      <c r="M102" s="52">
        <f>'10'!M98</f>
        <v>0.55555555555555558</v>
      </c>
      <c r="N102" s="51">
        <f>'10'!N98</f>
        <v>20</v>
      </c>
      <c r="O102" s="51">
        <f>'10'!O98</f>
        <v>10</v>
      </c>
      <c r="P102" s="51">
        <f>'10'!P98</f>
        <v>10</v>
      </c>
      <c r="Q102" s="52">
        <f>'10'!Q98</f>
        <v>0.5</v>
      </c>
      <c r="R102" s="52">
        <f>'10'!R98</f>
        <v>0</v>
      </c>
      <c r="S102" s="52">
        <f>'10'!S98</f>
        <v>0</v>
      </c>
      <c r="T102" s="52">
        <f>'10'!T98</f>
        <v>0</v>
      </c>
      <c r="U102" s="52">
        <f>'10'!U98</f>
        <v>0</v>
      </c>
      <c r="V102" s="51">
        <f>'10'!V98</f>
        <v>198</v>
      </c>
      <c r="W102" s="51">
        <f>'10'!W98</f>
        <v>153</v>
      </c>
      <c r="X102" s="51">
        <f>'10'!X98</f>
        <v>45</v>
      </c>
      <c r="Y102" s="52">
        <f>'10'!Y98</f>
        <v>0.77272727272727271</v>
      </c>
    </row>
    <row r="103" spans="1:25" ht="18">
      <c r="A103" s="144" t="s">
        <v>28</v>
      </c>
      <c r="B103" s="144"/>
      <c r="C103" s="144"/>
      <c r="D103" s="144"/>
      <c r="E103" s="144"/>
      <c r="F103" s="53">
        <f>'10'!F99</f>
        <v>204</v>
      </c>
      <c r="G103" s="53">
        <f>'10'!G99</f>
        <v>167</v>
      </c>
      <c r="H103" s="53">
        <f>'10'!H99</f>
        <v>37</v>
      </c>
      <c r="I103" s="54">
        <f>'10'!I99</f>
        <v>0.81862745098039214</v>
      </c>
      <c r="J103" s="53">
        <f>'10'!J99</f>
        <v>11</v>
      </c>
      <c r="K103" s="53">
        <f>'10'!K99</f>
        <v>2</v>
      </c>
      <c r="L103" s="53">
        <f>'10'!L99</f>
        <v>9</v>
      </c>
      <c r="M103" s="54">
        <f>'10'!M99</f>
        <v>0.18181818181818182</v>
      </c>
      <c r="N103" s="53">
        <f>'10'!N99</f>
        <v>29</v>
      </c>
      <c r="O103" s="53">
        <f>'10'!O99</f>
        <v>9</v>
      </c>
      <c r="P103" s="53">
        <f>'10'!P99</f>
        <v>20</v>
      </c>
      <c r="Q103" s="54">
        <f>'10'!Q99</f>
        <v>0.31034482758620691</v>
      </c>
      <c r="R103" s="54">
        <f>'10'!R99</f>
        <v>0</v>
      </c>
      <c r="S103" s="54">
        <f>'10'!S99</f>
        <v>0</v>
      </c>
      <c r="T103" s="54">
        <f>'10'!T99</f>
        <v>0</v>
      </c>
      <c r="U103" s="54">
        <f>'10'!U99</f>
        <v>0</v>
      </c>
      <c r="V103" s="53">
        <f>'10'!V99</f>
        <v>244</v>
      </c>
      <c r="W103" s="53">
        <f>'10'!W99</f>
        <v>178</v>
      </c>
      <c r="X103" s="53">
        <f>'10'!X99</f>
        <v>66</v>
      </c>
      <c r="Y103" s="54">
        <f>'10'!Y99</f>
        <v>0.72950819672131151</v>
      </c>
    </row>
    <row r="104" spans="1:25" ht="20.25">
      <c r="A104" s="145" t="s">
        <v>29</v>
      </c>
      <c r="B104" s="145"/>
      <c r="C104" s="145"/>
      <c r="D104" s="145"/>
      <c r="E104" s="145"/>
      <c r="F104" s="60">
        <f>'10'!F100</f>
        <v>1037</v>
      </c>
      <c r="G104" s="60">
        <f>'10'!G100</f>
        <v>832</v>
      </c>
      <c r="H104" s="60">
        <f>'10'!H100</f>
        <v>205</v>
      </c>
      <c r="I104" s="61">
        <f>'10'!I100</f>
        <v>0.8023143683702989</v>
      </c>
      <c r="J104" s="60">
        <f>'10'!J100</f>
        <v>81</v>
      </c>
      <c r="K104" s="60">
        <f>'10'!K100</f>
        <v>55</v>
      </c>
      <c r="L104" s="60">
        <f>'10'!L100</f>
        <v>26</v>
      </c>
      <c r="M104" s="61">
        <f>'10'!M100</f>
        <v>0.67901234567901236</v>
      </c>
      <c r="N104" s="60">
        <f>'10'!N100</f>
        <v>172</v>
      </c>
      <c r="O104" s="60">
        <f>'10'!O100</f>
        <v>56</v>
      </c>
      <c r="P104" s="60">
        <f>'10'!P100</f>
        <v>116</v>
      </c>
      <c r="Q104" s="61">
        <f>'10'!Q100</f>
        <v>0.32558139534883723</v>
      </c>
      <c r="R104" s="62">
        <f>'10'!R100</f>
        <v>9</v>
      </c>
      <c r="S104" s="62">
        <f>'10'!S100</f>
        <v>3</v>
      </c>
      <c r="T104" s="62">
        <f>'10'!T100</f>
        <v>6</v>
      </c>
      <c r="U104" s="61">
        <f>'10'!U100</f>
        <v>0.33333333333333331</v>
      </c>
      <c r="V104" s="60">
        <f>'10'!V100</f>
        <v>1299</v>
      </c>
      <c r="W104" s="60">
        <f>'10'!W100</f>
        <v>946</v>
      </c>
      <c r="X104" s="60">
        <f>'10'!X100</f>
        <v>353</v>
      </c>
      <c r="Y104" s="61">
        <f>'10'!Y100</f>
        <v>0.72825250192455737</v>
      </c>
    </row>
    <row r="106" spans="1:25">
      <c r="A106" s="127" t="s">
        <v>39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>
      <c r="A107" s="133" t="s">
        <v>14</v>
      </c>
      <c r="B107" s="133"/>
      <c r="C107" s="133"/>
      <c r="D107" s="133"/>
      <c r="E107" s="133"/>
      <c r="F107" s="134" t="s">
        <v>15</v>
      </c>
      <c r="G107" s="134"/>
      <c r="H107" s="134"/>
      <c r="I107" s="134"/>
      <c r="J107" s="134"/>
      <c r="K107" s="134"/>
      <c r="L107" s="134"/>
      <c r="M107" s="134"/>
      <c r="N107" s="134" t="s">
        <v>16</v>
      </c>
      <c r="O107" s="134"/>
      <c r="P107" s="134"/>
      <c r="Q107" s="134"/>
      <c r="R107" s="134"/>
      <c r="S107" s="134"/>
      <c r="T107" s="134"/>
      <c r="U107" s="134"/>
      <c r="V107" s="134" t="s">
        <v>17</v>
      </c>
      <c r="W107" s="134"/>
      <c r="X107" s="134"/>
      <c r="Y107" s="134"/>
    </row>
    <row r="108" spans="1:25">
      <c r="A108" s="133"/>
      <c r="B108" s="133"/>
      <c r="C108" s="133"/>
      <c r="D108" s="133"/>
      <c r="E108" s="133"/>
      <c r="F108" s="134" t="s">
        <v>18</v>
      </c>
      <c r="G108" s="134"/>
      <c r="H108" s="134"/>
      <c r="I108" s="134"/>
      <c r="J108" s="134" t="s">
        <v>19</v>
      </c>
      <c r="K108" s="134"/>
      <c r="L108" s="134"/>
      <c r="M108" s="134"/>
      <c r="N108" s="134" t="s">
        <v>18</v>
      </c>
      <c r="O108" s="134"/>
      <c r="P108" s="134"/>
      <c r="Q108" s="134"/>
      <c r="R108" s="134" t="s">
        <v>19</v>
      </c>
      <c r="S108" s="134"/>
      <c r="T108" s="134"/>
      <c r="U108" s="134"/>
      <c r="V108" s="134"/>
      <c r="W108" s="134"/>
      <c r="X108" s="134"/>
      <c r="Y108" s="134"/>
    </row>
    <row r="109" spans="1:25">
      <c r="A109" s="133"/>
      <c r="B109" s="133"/>
      <c r="C109" s="133"/>
      <c r="D109" s="133"/>
      <c r="E109" s="133"/>
      <c r="F109" s="33" t="s">
        <v>20</v>
      </c>
      <c r="G109" s="33" t="s">
        <v>21</v>
      </c>
      <c r="H109" s="33" t="s">
        <v>22</v>
      </c>
      <c r="I109" s="33" t="s">
        <v>23</v>
      </c>
      <c r="J109" s="33" t="s">
        <v>20</v>
      </c>
      <c r="K109" s="33" t="s">
        <v>21</v>
      </c>
      <c r="L109" s="33" t="s">
        <v>22</v>
      </c>
      <c r="M109" s="33" t="s">
        <v>23</v>
      </c>
      <c r="N109" s="33" t="s">
        <v>20</v>
      </c>
      <c r="O109" s="33" t="s">
        <v>21</v>
      </c>
      <c r="P109" s="33" t="s">
        <v>22</v>
      </c>
      <c r="Q109" s="33" t="s">
        <v>23</v>
      </c>
      <c r="R109" s="33" t="s">
        <v>20</v>
      </c>
      <c r="S109" s="33" t="s">
        <v>21</v>
      </c>
      <c r="T109" s="33" t="s">
        <v>22</v>
      </c>
      <c r="U109" s="33" t="s">
        <v>23</v>
      </c>
      <c r="V109" s="33" t="s">
        <v>20</v>
      </c>
      <c r="W109" s="33" t="s">
        <v>21</v>
      </c>
      <c r="X109" s="33" t="s">
        <v>22</v>
      </c>
      <c r="Y109" s="33" t="s">
        <v>23</v>
      </c>
    </row>
    <row r="110" spans="1:25" ht="18">
      <c r="A110" s="141" t="s">
        <v>25</v>
      </c>
      <c r="B110" s="141"/>
      <c r="C110" s="141"/>
      <c r="D110" s="141"/>
      <c r="E110" s="141"/>
      <c r="F110" s="41">
        <f>'11'!F96</f>
        <v>499</v>
      </c>
      <c r="G110" s="41">
        <f>'11'!G96</f>
        <v>398</v>
      </c>
      <c r="H110" s="41">
        <f>'11'!H96</f>
        <v>101</v>
      </c>
      <c r="I110" s="42">
        <f>'11'!I96</f>
        <v>0.79759519038076154</v>
      </c>
      <c r="J110" s="41">
        <f>'11'!J96</f>
        <v>39</v>
      </c>
      <c r="K110" s="41">
        <f>'11'!K96</f>
        <v>27</v>
      </c>
      <c r="L110" s="41">
        <f>'11'!L96</f>
        <v>12</v>
      </c>
      <c r="M110" s="42">
        <f>'11'!M96</f>
        <v>0.69230769230769229</v>
      </c>
      <c r="N110" s="41">
        <f>'11'!N96</f>
        <v>103</v>
      </c>
      <c r="O110" s="41">
        <f>'11'!O96</f>
        <v>32</v>
      </c>
      <c r="P110" s="41">
        <f>'11'!P96</f>
        <v>71</v>
      </c>
      <c r="Q110" s="42">
        <f>'11'!Q96</f>
        <v>0.31067961165048541</v>
      </c>
      <c r="R110" s="41">
        <f>'11'!R96</f>
        <v>4</v>
      </c>
      <c r="S110" s="41">
        <f>'11'!S96</f>
        <v>1</v>
      </c>
      <c r="T110" s="41">
        <f>'11'!T96</f>
        <v>3</v>
      </c>
      <c r="U110" s="42">
        <f>'11'!U96</f>
        <v>0.25</v>
      </c>
      <c r="V110" s="41">
        <f>'11'!V96</f>
        <v>645</v>
      </c>
      <c r="W110" s="41">
        <f>'11'!W96</f>
        <v>458</v>
      </c>
      <c r="X110" s="41">
        <f>'11'!X96</f>
        <v>187</v>
      </c>
      <c r="Y110" s="42">
        <f>'11'!Y96</f>
        <v>0.71007751937984498</v>
      </c>
    </row>
    <row r="111" spans="1:25" ht="18">
      <c r="A111" s="142" t="s">
        <v>26</v>
      </c>
      <c r="B111" s="142"/>
      <c r="C111" s="142"/>
      <c r="D111" s="142"/>
      <c r="E111" s="142"/>
      <c r="F111" s="49">
        <f>'11'!F97</f>
        <v>165</v>
      </c>
      <c r="G111" s="49">
        <f>'11'!G97</f>
        <v>127</v>
      </c>
      <c r="H111" s="49">
        <f>'11'!H97</f>
        <v>38</v>
      </c>
      <c r="I111" s="50">
        <f>'11'!I97</f>
        <v>0.76969696969696966</v>
      </c>
      <c r="J111" s="49">
        <f>'11'!J97</f>
        <v>22</v>
      </c>
      <c r="K111" s="49">
        <f>'11'!K97</f>
        <v>20</v>
      </c>
      <c r="L111" s="49">
        <f>'11'!L97</f>
        <v>2</v>
      </c>
      <c r="M111" s="50">
        <f>'11'!M97</f>
        <v>0.90909090909090906</v>
      </c>
      <c r="N111" s="49">
        <f>'11'!N97</f>
        <v>20</v>
      </c>
      <c r="O111" s="49">
        <f>'11'!O97</f>
        <v>7</v>
      </c>
      <c r="P111" s="49">
        <f>'11'!P97</f>
        <v>13</v>
      </c>
      <c r="Q111" s="50">
        <f>'11'!Q97</f>
        <v>0.35</v>
      </c>
      <c r="R111" s="49">
        <f>'11'!R97</f>
        <v>5</v>
      </c>
      <c r="S111" s="49">
        <f>'11'!S97</f>
        <v>1</v>
      </c>
      <c r="T111" s="49">
        <f>'11'!T97</f>
        <v>4</v>
      </c>
      <c r="U111" s="50">
        <f>'11'!U97</f>
        <v>0.2</v>
      </c>
      <c r="V111" s="49">
        <f>'11'!V97</f>
        <v>212</v>
      </c>
      <c r="W111" s="49">
        <f>'11'!W97</f>
        <v>155</v>
      </c>
      <c r="X111" s="49">
        <f>'11'!X97</f>
        <v>57</v>
      </c>
      <c r="Y111" s="50">
        <f>'11'!Y97</f>
        <v>0.73113207547169812</v>
      </c>
    </row>
    <row r="112" spans="1:25" ht="18">
      <c r="A112" s="143" t="s">
        <v>27</v>
      </c>
      <c r="B112" s="143"/>
      <c r="C112" s="143"/>
      <c r="D112" s="143"/>
      <c r="E112" s="143"/>
      <c r="F112" s="51">
        <f>'11'!F98</f>
        <v>169</v>
      </c>
      <c r="G112" s="51">
        <f>'11'!G98</f>
        <v>128</v>
      </c>
      <c r="H112" s="51">
        <f>'11'!H98</f>
        <v>41</v>
      </c>
      <c r="I112" s="52">
        <f>'11'!I98</f>
        <v>0.75739644970414199</v>
      </c>
      <c r="J112" s="51">
        <f>'11'!J98</f>
        <v>9</v>
      </c>
      <c r="K112" s="51">
        <f>'11'!K98</f>
        <v>5</v>
      </c>
      <c r="L112" s="51">
        <f>'11'!L98</f>
        <v>4</v>
      </c>
      <c r="M112" s="52">
        <f>'11'!M98</f>
        <v>0.55555555555555558</v>
      </c>
      <c r="N112" s="51">
        <f>'11'!N98</f>
        <v>20</v>
      </c>
      <c r="O112" s="51">
        <f>'11'!O98</f>
        <v>11</v>
      </c>
      <c r="P112" s="51">
        <f>'11'!P98</f>
        <v>9</v>
      </c>
      <c r="Q112" s="52">
        <f>'11'!Q98</f>
        <v>0.55000000000000004</v>
      </c>
      <c r="R112" s="52">
        <f>'11'!R98</f>
        <v>0</v>
      </c>
      <c r="S112" s="52">
        <f>'11'!S98</f>
        <v>0</v>
      </c>
      <c r="T112" s="52">
        <f>'11'!T98</f>
        <v>0</v>
      </c>
      <c r="U112" s="52">
        <f>'11'!U98</f>
        <v>0</v>
      </c>
      <c r="V112" s="51">
        <f>'11'!V98</f>
        <v>198</v>
      </c>
      <c r="W112" s="51">
        <f>'11'!W98</f>
        <v>144</v>
      </c>
      <c r="X112" s="51">
        <f>'11'!X98</f>
        <v>54</v>
      </c>
      <c r="Y112" s="52">
        <f>'11'!Y98</f>
        <v>0.72727272727272729</v>
      </c>
    </row>
    <row r="113" spans="1:25" ht="18">
      <c r="A113" s="144" t="s">
        <v>28</v>
      </c>
      <c r="B113" s="144"/>
      <c r="C113" s="144"/>
      <c r="D113" s="144"/>
      <c r="E113" s="144"/>
      <c r="F113" s="53">
        <f>'11'!F99</f>
        <v>204</v>
      </c>
      <c r="G113" s="53">
        <f>'11'!G99</f>
        <v>156</v>
      </c>
      <c r="H113" s="53">
        <f>'11'!H99</f>
        <v>48</v>
      </c>
      <c r="I113" s="54">
        <f>'11'!I99</f>
        <v>0.76470588235294112</v>
      </c>
      <c r="J113" s="53">
        <f>'11'!J99</f>
        <v>11</v>
      </c>
      <c r="K113" s="53">
        <f>'11'!K99</f>
        <v>1</v>
      </c>
      <c r="L113" s="53">
        <f>'11'!L99</f>
        <v>10</v>
      </c>
      <c r="M113" s="54">
        <f>'11'!M99</f>
        <v>9.0909090909090912E-2</v>
      </c>
      <c r="N113" s="53">
        <f>'11'!N99</f>
        <v>29</v>
      </c>
      <c r="O113" s="53">
        <f>'11'!O99</f>
        <v>9</v>
      </c>
      <c r="P113" s="53">
        <f>'11'!P99</f>
        <v>20</v>
      </c>
      <c r="Q113" s="54">
        <f>'11'!Q99</f>
        <v>0.31034482758620691</v>
      </c>
      <c r="R113" s="54">
        <f>'11'!R99</f>
        <v>0</v>
      </c>
      <c r="S113" s="54">
        <f>'11'!S99</f>
        <v>0</v>
      </c>
      <c r="T113" s="54">
        <f>'11'!T99</f>
        <v>0</v>
      </c>
      <c r="U113" s="54">
        <f>'11'!U99</f>
        <v>0</v>
      </c>
      <c r="V113" s="53">
        <f>'11'!V99</f>
        <v>244</v>
      </c>
      <c r="W113" s="53">
        <f>'11'!W99</f>
        <v>166</v>
      </c>
      <c r="X113" s="53">
        <f>'11'!X99</f>
        <v>78</v>
      </c>
      <c r="Y113" s="54">
        <f>'11'!Y99</f>
        <v>0.68032786885245899</v>
      </c>
    </row>
    <row r="114" spans="1:25" ht="20.25">
      <c r="A114" s="145" t="s">
        <v>29</v>
      </c>
      <c r="B114" s="145"/>
      <c r="C114" s="145"/>
      <c r="D114" s="145"/>
      <c r="E114" s="145"/>
      <c r="F114" s="60">
        <f>'11'!F100</f>
        <v>1037</v>
      </c>
      <c r="G114" s="60">
        <f>'11'!G100</f>
        <v>809</v>
      </c>
      <c r="H114" s="60">
        <f>'11'!H100</f>
        <v>228</v>
      </c>
      <c r="I114" s="61">
        <f>'11'!I100</f>
        <v>0.78013500482160081</v>
      </c>
      <c r="J114" s="60">
        <f>'11'!J100</f>
        <v>81</v>
      </c>
      <c r="K114" s="60">
        <f>'11'!K100</f>
        <v>53</v>
      </c>
      <c r="L114" s="60">
        <f>'11'!L100</f>
        <v>28</v>
      </c>
      <c r="M114" s="61">
        <f>'11'!M100</f>
        <v>0.65432098765432101</v>
      </c>
      <c r="N114" s="60">
        <f>'11'!N100</f>
        <v>172</v>
      </c>
      <c r="O114" s="60">
        <f>'11'!O100</f>
        <v>59</v>
      </c>
      <c r="P114" s="60">
        <f>'11'!P100</f>
        <v>113</v>
      </c>
      <c r="Q114" s="61">
        <f>'11'!Q100</f>
        <v>0.34302325581395349</v>
      </c>
      <c r="R114" s="62">
        <f>'11'!R100</f>
        <v>9</v>
      </c>
      <c r="S114" s="62">
        <f>'11'!S100</f>
        <v>2</v>
      </c>
      <c r="T114" s="62">
        <f>'11'!T100</f>
        <v>7</v>
      </c>
      <c r="U114" s="61">
        <f>'11'!U100</f>
        <v>0.22222222222222221</v>
      </c>
      <c r="V114" s="60">
        <f>'11'!V100</f>
        <v>1299</v>
      </c>
      <c r="W114" s="60">
        <f>'11'!W100</f>
        <v>923</v>
      </c>
      <c r="X114" s="60">
        <f>'11'!X100</f>
        <v>376</v>
      </c>
      <c r="Y114" s="61">
        <f>'11'!Y100</f>
        <v>0.71054657428791379</v>
      </c>
    </row>
    <row r="116" spans="1:25">
      <c r="A116" s="127" t="s">
        <v>40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1:25">
      <c r="A117" s="133" t="s">
        <v>14</v>
      </c>
      <c r="B117" s="133"/>
      <c r="C117" s="133"/>
      <c r="D117" s="133"/>
      <c r="E117" s="133"/>
      <c r="F117" s="134" t="s">
        <v>15</v>
      </c>
      <c r="G117" s="134"/>
      <c r="H117" s="134"/>
      <c r="I117" s="134"/>
      <c r="J117" s="134"/>
      <c r="K117" s="134"/>
      <c r="L117" s="134"/>
      <c r="M117" s="134"/>
      <c r="N117" s="134" t="s">
        <v>16</v>
      </c>
      <c r="O117" s="134"/>
      <c r="P117" s="134"/>
      <c r="Q117" s="134"/>
      <c r="R117" s="134"/>
      <c r="S117" s="134"/>
      <c r="T117" s="134"/>
      <c r="U117" s="134"/>
      <c r="V117" s="134" t="s">
        <v>17</v>
      </c>
      <c r="W117" s="134"/>
      <c r="X117" s="134"/>
      <c r="Y117" s="134"/>
    </row>
    <row r="118" spans="1:25">
      <c r="A118" s="133"/>
      <c r="B118" s="133"/>
      <c r="C118" s="133"/>
      <c r="D118" s="133"/>
      <c r="E118" s="133"/>
      <c r="F118" s="134" t="s">
        <v>18</v>
      </c>
      <c r="G118" s="134"/>
      <c r="H118" s="134"/>
      <c r="I118" s="134"/>
      <c r="J118" s="134" t="s">
        <v>19</v>
      </c>
      <c r="K118" s="134"/>
      <c r="L118" s="134"/>
      <c r="M118" s="134"/>
      <c r="N118" s="134" t="s">
        <v>18</v>
      </c>
      <c r="O118" s="134"/>
      <c r="P118" s="134"/>
      <c r="Q118" s="134"/>
      <c r="R118" s="134" t="s">
        <v>19</v>
      </c>
      <c r="S118" s="134"/>
      <c r="T118" s="134"/>
      <c r="U118" s="134"/>
      <c r="V118" s="134"/>
      <c r="W118" s="134"/>
      <c r="X118" s="134"/>
      <c r="Y118" s="134"/>
    </row>
    <row r="119" spans="1:25">
      <c r="A119" s="133"/>
      <c r="B119" s="133"/>
      <c r="C119" s="133"/>
      <c r="D119" s="133"/>
      <c r="E119" s="133"/>
      <c r="F119" s="33" t="s">
        <v>20</v>
      </c>
      <c r="G119" s="33" t="s">
        <v>21</v>
      </c>
      <c r="H119" s="33" t="s">
        <v>22</v>
      </c>
      <c r="I119" s="33" t="s">
        <v>23</v>
      </c>
      <c r="J119" s="33" t="s">
        <v>20</v>
      </c>
      <c r="K119" s="33" t="s">
        <v>21</v>
      </c>
      <c r="L119" s="33" t="s">
        <v>22</v>
      </c>
      <c r="M119" s="33" t="s">
        <v>23</v>
      </c>
      <c r="N119" s="33" t="s">
        <v>20</v>
      </c>
      <c r="O119" s="33" t="s">
        <v>21</v>
      </c>
      <c r="P119" s="33" t="s">
        <v>22</v>
      </c>
      <c r="Q119" s="33" t="s">
        <v>23</v>
      </c>
      <c r="R119" s="33" t="s">
        <v>20</v>
      </c>
      <c r="S119" s="33" t="s">
        <v>21</v>
      </c>
      <c r="T119" s="33" t="s">
        <v>22</v>
      </c>
      <c r="U119" s="33" t="s">
        <v>23</v>
      </c>
      <c r="V119" s="33" t="s">
        <v>20</v>
      </c>
      <c r="W119" s="33" t="s">
        <v>21</v>
      </c>
      <c r="X119" s="33" t="s">
        <v>22</v>
      </c>
      <c r="Y119" s="33" t="s">
        <v>23</v>
      </c>
    </row>
    <row r="120" spans="1:25" ht="18">
      <c r="A120" s="141" t="s">
        <v>25</v>
      </c>
      <c r="B120" s="141"/>
      <c r="C120" s="141"/>
      <c r="D120" s="141"/>
      <c r="E120" s="141"/>
      <c r="F120" s="41">
        <f>'12'!F96</f>
        <v>499</v>
      </c>
      <c r="G120" s="41">
        <f>'12'!G96</f>
        <v>406</v>
      </c>
      <c r="H120" s="41">
        <f>'12'!H96</f>
        <v>93</v>
      </c>
      <c r="I120" s="42">
        <f>'12'!I96</f>
        <v>0.81362725450901807</v>
      </c>
      <c r="J120" s="41">
        <f>'12'!J96</f>
        <v>39</v>
      </c>
      <c r="K120" s="41">
        <f>'12'!K96</f>
        <v>27</v>
      </c>
      <c r="L120" s="41">
        <f>'12'!L96</f>
        <v>12</v>
      </c>
      <c r="M120" s="42">
        <f>'12'!M96</f>
        <v>0.69230769230769229</v>
      </c>
      <c r="N120" s="41">
        <f>'12'!N96</f>
        <v>103</v>
      </c>
      <c r="O120" s="41">
        <f>'12'!O96</f>
        <v>38</v>
      </c>
      <c r="P120" s="41">
        <f>'12'!P96</f>
        <v>65</v>
      </c>
      <c r="Q120" s="42">
        <f>'12'!Q96</f>
        <v>0.36893203883495146</v>
      </c>
      <c r="R120" s="41">
        <f>'12'!R96</f>
        <v>4</v>
      </c>
      <c r="S120" s="41">
        <f>'12'!S96</f>
        <v>1</v>
      </c>
      <c r="T120" s="41">
        <f>'12'!T96</f>
        <v>3</v>
      </c>
      <c r="U120" s="42">
        <f>'12'!U96</f>
        <v>0.25</v>
      </c>
      <c r="V120" s="41">
        <f>'12'!V96</f>
        <v>645</v>
      </c>
      <c r="W120" s="41">
        <f>'12'!W96</f>
        <v>472</v>
      </c>
      <c r="X120" s="41">
        <f>'12'!X96</f>
        <v>173</v>
      </c>
      <c r="Y120" s="42">
        <f>'12'!Y96</f>
        <v>0.7317829457364341</v>
      </c>
    </row>
    <row r="121" spans="1:25" ht="18">
      <c r="A121" s="142" t="s">
        <v>26</v>
      </c>
      <c r="B121" s="142"/>
      <c r="C121" s="142"/>
      <c r="D121" s="142"/>
      <c r="E121" s="142"/>
      <c r="F121" s="49">
        <f>'12'!F97</f>
        <v>165</v>
      </c>
      <c r="G121" s="49">
        <f>'12'!G97</f>
        <v>122</v>
      </c>
      <c r="H121" s="49">
        <f>'12'!H97</f>
        <v>43</v>
      </c>
      <c r="I121" s="50">
        <f>'12'!I97</f>
        <v>0.73939393939393938</v>
      </c>
      <c r="J121" s="49">
        <f>'12'!J97</f>
        <v>22</v>
      </c>
      <c r="K121" s="49">
        <f>'12'!K97</f>
        <v>16</v>
      </c>
      <c r="L121" s="49">
        <f>'12'!L97</f>
        <v>6</v>
      </c>
      <c r="M121" s="50">
        <f>'12'!M97</f>
        <v>0.72727272727272729</v>
      </c>
      <c r="N121" s="49">
        <f>'12'!N97</f>
        <v>20</v>
      </c>
      <c r="O121" s="49">
        <f>'12'!O97</f>
        <v>7</v>
      </c>
      <c r="P121" s="49">
        <f>'12'!P97</f>
        <v>13</v>
      </c>
      <c r="Q121" s="50">
        <f>'12'!Q97</f>
        <v>0.35</v>
      </c>
      <c r="R121" s="49">
        <f>'12'!R97</f>
        <v>5</v>
      </c>
      <c r="S121" s="49">
        <f>'12'!S97</f>
        <v>1</v>
      </c>
      <c r="T121" s="49">
        <f>'12'!T97</f>
        <v>4</v>
      </c>
      <c r="U121" s="50">
        <f>'12'!U97</f>
        <v>0.2</v>
      </c>
      <c r="V121" s="49">
        <f>'12'!V97</f>
        <v>212</v>
      </c>
      <c r="W121" s="49">
        <f>'12'!W97</f>
        <v>146</v>
      </c>
      <c r="X121" s="49">
        <f>'12'!X97</f>
        <v>66</v>
      </c>
      <c r="Y121" s="50">
        <f>'12'!Y97</f>
        <v>0.68867924528301883</v>
      </c>
    </row>
    <row r="122" spans="1:25" ht="18">
      <c r="A122" s="143" t="s">
        <v>27</v>
      </c>
      <c r="B122" s="143"/>
      <c r="C122" s="143"/>
      <c r="D122" s="143"/>
      <c r="E122" s="143"/>
      <c r="F122" s="51">
        <f>'12'!F98</f>
        <v>169</v>
      </c>
      <c r="G122" s="51">
        <f>'12'!G98</f>
        <v>132</v>
      </c>
      <c r="H122" s="51">
        <f>'12'!H98</f>
        <v>37</v>
      </c>
      <c r="I122" s="52">
        <f>'12'!I98</f>
        <v>0.78106508875739644</v>
      </c>
      <c r="J122" s="51">
        <f>'12'!J98</f>
        <v>9</v>
      </c>
      <c r="K122" s="51">
        <f>'12'!K98</f>
        <v>4</v>
      </c>
      <c r="L122" s="51">
        <f>'12'!L98</f>
        <v>5</v>
      </c>
      <c r="M122" s="52">
        <f>'12'!M98</f>
        <v>0.44444444444444442</v>
      </c>
      <c r="N122" s="51">
        <f>'12'!N98</f>
        <v>20</v>
      </c>
      <c r="O122" s="51">
        <f>'12'!O98</f>
        <v>8</v>
      </c>
      <c r="P122" s="51">
        <f>'12'!P98</f>
        <v>12</v>
      </c>
      <c r="Q122" s="52">
        <f>'12'!Q98</f>
        <v>0.4</v>
      </c>
      <c r="R122" s="52">
        <f>'12'!R98</f>
        <v>0</v>
      </c>
      <c r="S122" s="52">
        <f>'12'!S98</f>
        <v>0</v>
      </c>
      <c r="T122" s="52">
        <f>'12'!T98</f>
        <v>0</v>
      </c>
      <c r="U122" s="52">
        <f>'12'!U98</f>
        <v>0</v>
      </c>
      <c r="V122" s="51">
        <f>'12'!V98</f>
        <v>198</v>
      </c>
      <c r="W122" s="51">
        <f>'12'!W98</f>
        <v>144</v>
      </c>
      <c r="X122" s="51">
        <f>'12'!X98</f>
        <v>54</v>
      </c>
      <c r="Y122" s="52">
        <f>'12'!Y98</f>
        <v>0.72727272727272729</v>
      </c>
    </row>
    <row r="123" spans="1:25" ht="18">
      <c r="A123" s="144" t="s">
        <v>28</v>
      </c>
      <c r="B123" s="144"/>
      <c r="C123" s="144"/>
      <c r="D123" s="144"/>
      <c r="E123" s="144"/>
      <c r="F123" s="53">
        <f>'12'!F99</f>
        <v>204</v>
      </c>
      <c r="G123" s="53">
        <f>'12'!G99</f>
        <v>145</v>
      </c>
      <c r="H123" s="53">
        <f>'12'!H99</f>
        <v>59</v>
      </c>
      <c r="I123" s="54">
        <f>'12'!I99</f>
        <v>0.71078431372549022</v>
      </c>
      <c r="J123" s="53">
        <f>'12'!J99</f>
        <v>11</v>
      </c>
      <c r="K123" s="53">
        <f>'12'!K99</f>
        <v>1</v>
      </c>
      <c r="L123" s="53">
        <f>'12'!L99</f>
        <v>10</v>
      </c>
      <c r="M123" s="54">
        <f>'12'!M99</f>
        <v>9.0909090909090912E-2</v>
      </c>
      <c r="N123" s="53">
        <f>'12'!N99</f>
        <v>29</v>
      </c>
      <c r="O123" s="53">
        <f>'12'!O99</f>
        <v>7</v>
      </c>
      <c r="P123" s="53">
        <f>'12'!P99</f>
        <v>22</v>
      </c>
      <c r="Q123" s="54">
        <f>'12'!Q99</f>
        <v>0.2413793103448276</v>
      </c>
      <c r="R123" s="54">
        <f>'12'!R99</f>
        <v>0</v>
      </c>
      <c r="S123" s="54">
        <f>'12'!S99</f>
        <v>0</v>
      </c>
      <c r="T123" s="54">
        <f>'12'!T99</f>
        <v>0</v>
      </c>
      <c r="U123" s="54">
        <f>'12'!U99</f>
        <v>0</v>
      </c>
      <c r="V123" s="53">
        <f>'12'!V99</f>
        <v>244</v>
      </c>
      <c r="W123" s="53">
        <f>'12'!W99</f>
        <v>153</v>
      </c>
      <c r="X123" s="53">
        <f>'12'!X99</f>
        <v>91</v>
      </c>
      <c r="Y123" s="54">
        <f>'12'!Y99</f>
        <v>0.62704918032786883</v>
      </c>
    </row>
    <row r="124" spans="1:25" ht="20.25">
      <c r="A124" s="145" t="s">
        <v>29</v>
      </c>
      <c r="B124" s="145"/>
      <c r="C124" s="145"/>
      <c r="D124" s="145"/>
      <c r="E124" s="145"/>
      <c r="F124" s="60">
        <f>'12'!F100</f>
        <v>1037</v>
      </c>
      <c r="G124" s="60">
        <f>'12'!G100</f>
        <v>805</v>
      </c>
      <c r="H124" s="60">
        <f>'12'!H100</f>
        <v>232</v>
      </c>
      <c r="I124" s="61">
        <f>'12'!I100</f>
        <v>0.77627772420443586</v>
      </c>
      <c r="J124" s="60">
        <f>'12'!J100</f>
        <v>81</v>
      </c>
      <c r="K124" s="60">
        <f>'12'!K100</f>
        <v>48</v>
      </c>
      <c r="L124" s="60">
        <f>'12'!L100</f>
        <v>33</v>
      </c>
      <c r="M124" s="61">
        <f>'12'!M100</f>
        <v>0.59259259259259256</v>
      </c>
      <c r="N124" s="60">
        <f>'12'!N100</f>
        <v>172</v>
      </c>
      <c r="O124" s="60">
        <f>'12'!O100</f>
        <v>60</v>
      </c>
      <c r="P124" s="60">
        <f>'12'!P100</f>
        <v>112</v>
      </c>
      <c r="Q124" s="61">
        <f>'12'!Q100</f>
        <v>0.34883720930232559</v>
      </c>
      <c r="R124" s="62">
        <f>'12'!R100</f>
        <v>9</v>
      </c>
      <c r="S124" s="62">
        <f>'12'!S100</f>
        <v>2</v>
      </c>
      <c r="T124" s="62">
        <f>'12'!T100</f>
        <v>7</v>
      </c>
      <c r="U124" s="61">
        <f>'12'!U100</f>
        <v>0.22222222222222221</v>
      </c>
      <c r="V124" s="60">
        <f>'12'!V100</f>
        <v>1299</v>
      </c>
      <c r="W124" s="60">
        <f>'12'!W100</f>
        <v>915</v>
      </c>
      <c r="X124" s="60">
        <f>'12'!X100</f>
        <v>384</v>
      </c>
      <c r="Y124" s="61">
        <f>'12'!Y100</f>
        <v>0.70438799076212466</v>
      </c>
    </row>
    <row r="126" spans="1:25">
      <c r="A126" s="127" t="s">
        <v>41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1:25">
      <c r="A127" s="133" t="s">
        <v>14</v>
      </c>
      <c r="B127" s="133"/>
      <c r="C127" s="133"/>
      <c r="D127" s="133"/>
      <c r="E127" s="133"/>
      <c r="F127" s="134" t="s">
        <v>15</v>
      </c>
      <c r="G127" s="134"/>
      <c r="H127" s="134"/>
      <c r="I127" s="134"/>
      <c r="J127" s="134"/>
      <c r="K127" s="134"/>
      <c r="L127" s="134"/>
      <c r="M127" s="134"/>
      <c r="N127" s="134" t="s">
        <v>16</v>
      </c>
      <c r="O127" s="134"/>
      <c r="P127" s="134"/>
      <c r="Q127" s="134"/>
      <c r="R127" s="134"/>
      <c r="S127" s="134"/>
      <c r="T127" s="134"/>
      <c r="U127" s="134"/>
      <c r="V127" s="134" t="s">
        <v>17</v>
      </c>
      <c r="W127" s="134"/>
      <c r="X127" s="134"/>
      <c r="Y127" s="134"/>
    </row>
    <row r="128" spans="1:25">
      <c r="A128" s="133"/>
      <c r="B128" s="133"/>
      <c r="C128" s="133"/>
      <c r="D128" s="133"/>
      <c r="E128" s="133"/>
      <c r="F128" s="134" t="s">
        <v>18</v>
      </c>
      <c r="G128" s="134"/>
      <c r="H128" s="134"/>
      <c r="I128" s="134"/>
      <c r="J128" s="134" t="s">
        <v>19</v>
      </c>
      <c r="K128" s="134"/>
      <c r="L128" s="134"/>
      <c r="M128" s="134"/>
      <c r="N128" s="134" t="s">
        <v>18</v>
      </c>
      <c r="O128" s="134"/>
      <c r="P128" s="134"/>
      <c r="Q128" s="134"/>
      <c r="R128" s="134" t="s">
        <v>19</v>
      </c>
      <c r="S128" s="134"/>
      <c r="T128" s="134"/>
      <c r="U128" s="134"/>
      <c r="V128" s="134"/>
      <c r="W128" s="134"/>
      <c r="X128" s="134"/>
      <c r="Y128" s="134"/>
    </row>
    <row r="129" spans="1:25">
      <c r="A129" s="133"/>
      <c r="B129" s="133"/>
      <c r="C129" s="133"/>
      <c r="D129" s="133"/>
      <c r="E129" s="133"/>
      <c r="F129" s="33" t="s">
        <v>20</v>
      </c>
      <c r="G129" s="33" t="s">
        <v>21</v>
      </c>
      <c r="H129" s="33" t="s">
        <v>22</v>
      </c>
      <c r="I129" s="33" t="s">
        <v>23</v>
      </c>
      <c r="J129" s="33" t="s">
        <v>20</v>
      </c>
      <c r="K129" s="33" t="s">
        <v>21</v>
      </c>
      <c r="L129" s="33" t="s">
        <v>22</v>
      </c>
      <c r="M129" s="33" t="s">
        <v>23</v>
      </c>
      <c r="N129" s="33" t="s">
        <v>20</v>
      </c>
      <c r="O129" s="33" t="s">
        <v>21</v>
      </c>
      <c r="P129" s="33" t="s">
        <v>22</v>
      </c>
      <c r="Q129" s="33" t="s">
        <v>23</v>
      </c>
      <c r="R129" s="33" t="s">
        <v>20</v>
      </c>
      <c r="S129" s="33" t="s">
        <v>21</v>
      </c>
      <c r="T129" s="33" t="s">
        <v>22</v>
      </c>
      <c r="U129" s="33" t="s">
        <v>23</v>
      </c>
      <c r="V129" s="33" t="s">
        <v>20</v>
      </c>
      <c r="W129" s="33" t="s">
        <v>21</v>
      </c>
      <c r="X129" s="33" t="s">
        <v>22</v>
      </c>
      <c r="Y129" s="33" t="s">
        <v>23</v>
      </c>
    </row>
    <row r="130" spans="1:25" ht="18">
      <c r="A130" s="141" t="s">
        <v>25</v>
      </c>
      <c r="B130" s="141"/>
      <c r="C130" s="141"/>
      <c r="D130" s="141"/>
      <c r="E130" s="141"/>
      <c r="F130" s="41">
        <f>'13'!F96</f>
        <v>499</v>
      </c>
      <c r="G130" s="41">
        <f>'13'!G96</f>
        <v>403</v>
      </c>
      <c r="H130" s="41">
        <f>'13'!H96</f>
        <v>96</v>
      </c>
      <c r="I130" s="42">
        <f>'13'!I96</f>
        <v>0.80761523046092187</v>
      </c>
      <c r="J130" s="41">
        <f>'13'!J96</f>
        <v>39</v>
      </c>
      <c r="K130" s="41">
        <f>'13'!K96</f>
        <v>26</v>
      </c>
      <c r="L130" s="41">
        <f>'13'!L96</f>
        <v>13</v>
      </c>
      <c r="M130" s="42">
        <f>'13'!M96</f>
        <v>0.66666666666666663</v>
      </c>
      <c r="N130" s="41">
        <f>'13'!N96</f>
        <v>103</v>
      </c>
      <c r="O130" s="41">
        <f>'13'!O96</f>
        <v>30</v>
      </c>
      <c r="P130" s="41">
        <f>'13'!P96</f>
        <v>73</v>
      </c>
      <c r="Q130" s="42">
        <f>'13'!Q96</f>
        <v>0.29126213592233008</v>
      </c>
      <c r="R130" s="41">
        <f>'13'!R96</f>
        <v>4</v>
      </c>
      <c r="S130" s="41">
        <f>'13'!S96</f>
        <v>2</v>
      </c>
      <c r="T130" s="41">
        <f>'13'!T96</f>
        <v>2</v>
      </c>
      <c r="U130" s="42">
        <f>'13'!U96</f>
        <v>0.5</v>
      </c>
      <c r="V130" s="41">
        <f>'13'!V96</f>
        <v>645</v>
      </c>
      <c r="W130" s="41">
        <f>'13'!W96</f>
        <v>461</v>
      </c>
      <c r="X130" s="41">
        <f>'13'!X96</f>
        <v>184</v>
      </c>
      <c r="Y130" s="42">
        <f>'13'!Y96</f>
        <v>0.71472868217054264</v>
      </c>
    </row>
    <row r="131" spans="1:25" ht="18">
      <c r="A131" s="142" t="s">
        <v>26</v>
      </c>
      <c r="B131" s="142"/>
      <c r="C131" s="142"/>
      <c r="D131" s="142"/>
      <c r="E131" s="142"/>
      <c r="F131" s="49">
        <f>'13'!F97</f>
        <v>165</v>
      </c>
      <c r="G131" s="49">
        <f>'13'!G97</f>
        <v>117</v>
      </c>
      <c r="H131" s="49">
        <f>'13'!H97</f>
        <v>48</v>
      </c>
      <c r="I131" s="50">
        <f>'13'!I97</f>
        <v>0.70909090909090911</v>
      </c>
      <c r="J131" s="49">
        <f>'13'!J97</f>
        <v>22</v>
      </c>
      <c r="K131" s="49">
        <f>'13'!K97</f>
        <v>19</v>
      </c>
      <c r="L131" s="49">
        <f>'13'!L97</f>
        <v>3</v>
      </c>
      <c r="M131" s="50">
        <f>'13'!M97</f>
        <v>0.86363636363636365</v>
      </c>
      <c r="N131" s="49">
        <f>'13'!N97</f>
        <v>20</v>
      </c>
      <c r="O131" s="49">
        <f>'13'!O97</f>
        <v>11</v>
      </c>
      <c r="P131" s="49">
        <f>'13'!P97</f>
        <v>9</v>
      </c>
      <c r="Q131" s="50">
        <f>'13'!Q97</f>
        <v>0.55000000000000004</v>
      </c>
      <c r="R131" s="49">
        <f>'13'!R97</f>
        <v>5</v>
      </c>
      <c r="S131" s="49">
        <f>'13'!S97</f>
        <v>1</v>
      </c>
      <c r="T131" s="49">
        <f>'13'!T97</f>
        <v>4</v>
      </c>
      <c r="U131" s="50">
        <f>'13'!U97</f>
        <v>0.2</v>
      </c>
      <c r="V131" s="49">
        <f>'13'!V97</f>
        <v>212</v>
      </c>
      <c r="W131" s="49">
        <f>'13'!W97</f>
        <v>148</v>
      </c>
      <c r="X131" s="49">
        <f>'13'!X97</f>
        <v>64</v>
      </c>
      <c r="Y131" s="50">
        <f>'13'!Y97</f>
        <v>0.69811320754716977</v>
      </c>
    </row>
    <row r="132" spans="1:25" ht="18">
      <c r="A132" s="143" t="s">
        <v>27</v>
      </c>
      <c r="B132" s="143"/>
      <c r="C132" s="143"/>
      <c r="D132" s="143"/>
      <c r="E132" s="143"/>
      <c r="F132" s="51">
        <f>'13'!F98</f>
        <v>169</v>
      </c>
      <c r="G132" s="51">
        <f>'13'!G98</f>
        <v>130</v>
      </c>
      <c r="H132" s="51">
        <f>'13'!H98</f>
        <v>39</v>
      </c>
      <c r="I132" s="52">
        <f>'13'!I98</f>
        <v>0.76923076923076927</v>
      </c>
      <c r="J132" s="51">
        <f>'13'!J98</f>
        <v>9</v>
      </c>
      <c r="K132" s="51">
        <f>'13'!K98</f>
        <v>4</v>
      </c>
      <c r="L132" s="51">
        <f>'13'!L98</f>
        <v>5</v>
      </c>
      <c r="M132" s="52">
        <f>'13'!M98</f>
        <v>0.44444444444444442</v>
      </c>
      <c r="N132" s="51">
        <f>'13'!N98</f>
        <v>20</v>
      </c>
      <c r="O132" s="51">
        <f>'13'!O98</f>
        <v>9</v>
      </c>
      <c r="P132" s="51">
        <f>'13'!P98</f>
        <v>11</v>
      </c>
      <c r="Q132" s="52">
        <f>'13'!Q98</f>
        <v>0.45</v>
      </c>
      <c r="R132" s="52">
        <f>'13'!R98</f>
        <v>0</v>
      </c>
      <c r="S132" s="52">
        <f>'13'!S98</f>
        <v>0</v>
      </c>
      <c r="T132" s="52">
        <f>'13'!T98</f>
        <v>0</v>
      </c>
      <c r="U132" s="52">
        <f>'13'!U98</f>
        <v>0</v>
      </c>
      <c r="V132" s="51">
        <f>'13'!V98</f>
        <v>198</v>
      </c>
      <c r="W132" s="51">
        <f>'13'!W98</f>
        <v>143</v>
      </c>
      <c r="X132" s="51">
        <f>'13'!X98</f>
        <v>55</v>
      </c>
      <c r="Y132" s="52">
        <f>'13'!Y98</f>
        <v>0.72222222222222221</v>
      </c>
    </row>
    <row r="133" spans="1:25" ht="18">
      <c r="A133" s="144" t="s">
        <v>28</v>
      </c>
      <c r="B133" s="144"/>
      <c r="C133" s="144"/>
      <c r="D133" s="144"/>
      <c r="E133" s="144"/>
      <c r="F133" s="53">
        <f>'13'!F99</f>
        <v>204</v>
      </c>
      <c r="G133" s="53">
        <f>'13'!G99</f>
        <v>141</v>
      </c>
      <c r="H133" s="53">
        <f>'13'!H99</f>
        <v>63</v>
      </c>
      <c r="I133" s="54">
        <f>'13'!I99</f>
        <v>0.69117647058823528</v>
      </c>
      <c r="J133" s="53">
        <f>'13'!J99</f>
        <v>11</v>
      </c>
      <c r="K133" s="53">
        <f>'13'!K99</f>
        <v>1</v>
      </c>
      <c r="L133" s="53">
        <f>'13'!L99</f>
        <v>10</v>
      </c>
      <c r="M133" s="54">
        <f>'13'!M99</f>
        <v>9.0909090909090912E-2</v>
      </c>
      <c r="N133" s="53">
        <f>'13'!N99</f>
        <v>29</v>
      </c>
      <c r="O133" s="53">
        <f>'13'!O99</f>
        <v>9</v>
      </c>
      <c r="P133" s="53">
        <f>'13'!P99</f>
        <v>20</v>
      </c>
      <c r="Q133" s="54">
        <f>'13'!Q99</f>
        <v>0.31034482758620691</v>
      </c>
      <c r="R133" s="54">
        <f>'13'!R99</f>
        <v>0</v>
      </c>
      <c r="S133" s="54">
        <f>'13'!S99</f>
        <v>0</v>
      </c>
      <c r="T133" s="54">
        <f>'13'!T99</f>
        <v>0</v>
      </c>
      <c r="U133" s="54">
        <f>'13'!U99</f>
        <v>0</v>
      </c>
      <c r="V133" s="53">
        <f>'13'!V99</f>
        <v>244</v>
      </c>
      <c r="W133" s="53">
        <f>'13'!W99</f>
        <v>151</v>
      </c>
      <c r="X133" s="53">
        <f>'13'!X99</f>
        <v>93</v>
      </c>
      <c r="Y133" s="54">
        <f>'13'!Y99</f>
        <v>0.61885245901639341</v>
      </c>
    </row>
    <row r="134" spans="1:25" ht="20.25">
      <c r="A134" s="145" t="s">
        <v>29</v>
      </c>
      <c r="B134" s="145"/>
      <c r="C134" s="145"/>
      <c r="D134" s="145"/>
      <c r="E134" s="145"/>
      <c r="F134" s="60">
        <f>'13'!F100</f>
        <v>1037</v>
      </c>
      <c r="G134" s="60">
        <f>'13'!G100</f>
        <v>791</v>
      </c>
      <c r="H134" s="60">
        <f>'13'!H100</f>
        <v>246</v>
      </c>
      <c r="I134" s="61">
        <f>'13'!I100</f>
        <v>0.76277724204435871</v>
      </c>
      <c r="J134" s="60">
        <f>'13'!J100</f>
        <v>81</v>
      </c>
      <c r="K134" s="60">
        <f>'13'!K100</f>
        <v>50</v>
      </c>
      <c r="L134" s="60">
        <f>'13'!L100</f>
        <v>31</v>
      </c>
      <c r="M134" s="61">
        <f>'13'!M100</f>
        <v>0.61728395061728392</v>
      </c>
      <c r="N134" s="60">
        <f>'13'!N100</f>
        <v>172</v>
      </c>
      <c r="O134" s="60">
        <f>'13'!O100</f>
        <v>59</v>
      </c>
      <c r="P134" s="60">
        <f>'13'!P100</f>
        <v>113</v>
      </c>
      <c r="Q134" s="61">
        <f>'13'!Q100</f>
        <v>0.34302325581395349</v>
      </c>
      <c r="R134" s="62">
        <f>'13'!R100</f>
        <v>9</v>
      </c>
      <c r="S134" s="62">
        <f>'13'!S100</f>
        <v>3</v>
      </c>
      <c r="T134" s="62">
        <f>'13'!T100</f>
        <v>6</v>
      </c>
      <c r="U134" s="61">
        <f>'13'!U100</f>
        <v>0.33333333333333331</v>
      </c>
      <c r="V134" s="60">
        <f>'13'!V100</f>
        <v>1299</v>
      </c>
      <c r="W134" s="60">
        <f>'13'!W100</f>
        <v>903</v>
      </c>
      <c r="X134" s="60">
        <f>'13'!X100</f>
        <v>396</v>
      </c>
      <c r="Y134" s="61">
        <f>'13'!Y100</f>
        <v>0.69515011547344108</v>
      </c>
    </row>
    <row r="136" spans="1:25">
      <c r="A136" s="127" t="s">
        <v>42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1:25">
      <c r="A137" s="133" t="s">
        <v>14</v>
      </c>
      <c r="B137" s="133"/>
      <c r="C137" s="133"/>
      <c r="D137" s="133"/>
      <c r="E137" s="133"/>
      <c r="F137" s="134" t="s">
        <v>15</v>
      </c>
      <c r="G137" s="134"/>
      <c r="H137" s="134"/>
      <c r="I137" s="134"/>
      <c r="J137" s="134"/>
      <c r="K137" s="134"/>
      <c r="L137" s="134"/>
      <c r="M137" s="134"/>
      <c r="N137" s="134" t="s">
        <v>16</v>
      </c>
      <c r="O137" s="134"/>
      <c r="P137" s="134"/>
      <c r="Q137" s="134"/>
      <c r="R137" s="134"/>
      <c r="S137" s="134"/>
      <c r="T137" s="134"/>
      <c r="U137" s="134"/>
      <c r="V137" s="134" t="s">
        <v>17</v>
      </c>
      <c r="W137" s="134"/>
      <c r="X137" s="134"/>
      <c r="Y137" s="134"/>
    </row>
    <row r="138" spans="1:25">
      <c r="A138" s="133"/>
      <c r="B138" s="133"/>
      <c r="C138" s="133"/>
      <c r="D138" s="133"/>
      <c r="E138" s="133"/>
      <c r="F138" s="134" t="s">
        <v>18</v>
      </c>
      <c r="G138" s="134"/>
      <c r="H138" s="134"/>
      <c r="I138" s="134"/>
      <c r="J138" s="134" t="s">
        <v>19</v>
      </c>
      <c r="K138" s="134"/>
      <c r="L138" s="134"/>
      <c r="M138" s="134"/>
      <c r="N138" s="134" t="s">
        <v>18</v>
      </c>
      <c r="O138" s="134"/>
      <c r="P138" s="134"/>
      <c r="Q138" s="134"/>
      <c r="R138" s="134" t="s">
        <v>19</v>
      </c>
      <c r="S138" s="134"/>
      <c r="T138" s="134"/>
      <c r="U138" s="134"/>
      <c r="V138" s="134"/>
      <c r="W138" s="134"/>
      <c r="X138" s="134"/>
      <c r="Y138" s="134"/>
    </row>
    <row r="139" spans="1:25">
      <c r="A139" s="133"/>
      <c r="B139" s="133"/>
      <c r="C139" s="133"/>
      <c r="D139" s="133"/>
      <c r="E139" s="133"/>
      <c r="F139" s="33" t="s">
        <v>20</v>
      </c>
      <c r="G139" s="33" t="s">
        <v>21</v>
      </c>
      <c r="H139" s="33" t="s">
        <v>22</v>
      </c>
      <c r="I139" s="33" t="s">
        <v>23</v>
      </c>
      <c r="J139" s="33" t="s">
        <v>20</v>
      </c>
      <c r="K139" s="33" t="s">
        <v>21</v>
      </c>
      <c r="L139" s="33" t="s">
        <v>22</v>
      </c>
      <c r="M139" s="33" t="s">
        <v>23</v>
      </c>
      <c r="N139" s="33" t="s">
        <v>20</v>
      </c>
      <c r="O139" s="33" t="s">
        <v>21</v>
      </c>
      <c r="P139" s="33" t="s">
        <v>22</v>
      </c>
      <c r="Q139" s="33" t="s">
        <v>23</v>
      </c>
      <c r="R139" s="33" t="s">
        <v>20</v>
      </c>
      <c r="S139" s="33" t="s">
        <v>21</v>
      </c>
      <c r="T139" s="33" t="s">
        <v>22</v>
      </c>
      <c r="U139" s="33" t="s">
        <v>23</v>
      </c>
      <c r="V139" s="33" t="s">
        <v>20</v>
      </c>
      <c r="W139" s="33" t="s">
        <v>21</v>
      </c>
      <c r="X139" s="33" t="s">
        <v>22</v>
      </c>
      <c r="Y139" s="33" t="s">
        <v>23</v>
      </c>
    </row>
    <row r="140" spans="1:25" ht="18">
      <c r="A140" s="141" t="s">
        <v>25</v>
      </c>
      <c r="B140" s="141"/>
      <c r="C140" s="141"/>
      <c r="D140" s="141"/>
      <c r="E140" s="141"/>
      <c r="F140" s="41">
        <f>'14'!F96</f>
        <v>499</v>
      </c>
      <c r="G140" s="41">
        <f>'14'!G96</f>
        <v>410</v>
      </c>
      <c r="H140" s="41">
        <f>'14'!H96</f>
        <v>89</v>
      </c>
      <c r="I140" s="42">
        <f>'14'!I96</f>
        <v>0.82164328657314634</v>
      </c>
      <c r="J140" s="41">
        <f>'14'!J96</f>
        <v>39</v>
      </c>
      <c r="K140" s="41">
        <f>'14'!K96</f>
        <v>25</v>
      </c>
      <c r="L140" s="41">
        <f>'14'!L96</f>
        <v>14</v>
      </c>
      <c r="M140" s="42">
        <f>'14'!M96</f>
        <v>0.64102564102564108</v>
      </c>
      <c r="N140" s="41">
        <f>'14'!N96</f>
        <v>103</v>
      </c>
      <c r="O140" s="41">
        <f>'14'!O96</f>
        <v>33</v>
      </c>
      <c r="P140" s="41">
        <f>'14'!P96</f>
        <v>70</v>
      </c>
      <c r="Q140" s="42">
        <f>'14'!Q96</f>
        <v>0.32038834951456313</v>
      </c>
      <c r="R140" s="41">
        <f>'14'!R96</f>
        <v>4</v>
      </c>
      <c r="S140" s="41">
        <f>'14'!S96</f>
        <v>3</v>
      </c>
      <c r="T140" s="41">
        <f>'14'!T96</f>
        <v>1</v>
      </c>
      <c r="U140" s="42">
        <f>'14'!U96</f>
        <v>0.75</v>
      </c>
      <c r="V140" s="41">
        <f>'14'!V96</f>
        <v>645</v>
      </c>
      <c r="W140" s="41">
        <f>'14'!W96</f>
        <v>471</v>
      </c>
      <c r="X140" s="41">
        <f>'14'!X96</f>
        <v>174</v>
      </c>
      <c r="Y140" s="42">
        <f>'14'!Y96</f>
        <v>0.73023255813953492</v>
      </c>
    </row>
    <row r="141" spans="1:25" ht="18">
      <c r="A141" s="142" t="s">
        <v>26</v>
      </c>
      <c r="B141" s="142"/>
      <c r="C141" s="142"/>
      <c r="D141" s="142"/>
      <c r="E141" s="142"/>
      <c r="F141" s="49">
        <f>'14'!F97</f>
        <v>165</v>
      </c>
      <c r="G141" s="49">
        <f>'14'!G97</f>
        <v>117</v>
      </c>
      <c r="H141" s="49">
        <f>'14'!H97</f>
        <v>48</v>
      </c>
      <c r="I141" s="50">
        <f>'14'!I97</f>
        <v>0.70909090909090911</v>
      </c>
      <c r="J141" s="49">
        <f>'14'!J97</f>
        <v>22</v>
      </c>
      <c r="K141" s="49">
        <f>'14'!K97</f>
        <v>19</v>
      </c>
      <c r="L141" s="49">
        <f>'14'!L97</f>
        <v>3</v>
      </c>
      <c r="M141" s="50">
        <f>'14'!M97</f>
        <v>0.86363636363636365</v>
      </c>
      <c r="N141" s="49">
        <f>'14'!N97</f>
        <v>20</v>
      </c>
      <c r="O141" s="49">
        <f>'14'!O97</f>
        <v>7</v>
      </c>
      <c r="P141" s="49">
        <f>'14'!P97</f>
        <v>13</v>
      </c>
      <c r="Q141" s="50">
        <f>'14'!Q97</f>
        <v>0.35</v>
      </c>
      <c r="R141" s="49">
        <f>'14'!R97</f>
        <v>5</v>
      </c>
      <c r="S141" s="49">
        <f>'14'!S97</f>
        <v>1</v>
      </c>
      <c r="T141" s="49">
        <f>'14'!T97</f>
        <v>4</v>
      </c>
      <c r="U141" s="50">
        <f>'14'!U97</f>
        <v>0.2</v>
      </c>
      <c r="V141" s="49">
        <f>'14'!V97</f>
        <v>212</v>
      </c>
      <c r="W141" s="49">
        <f>'14'!W97</f>
        <v>144</v>
      </c>
      <c r="X141" s="49">
        <f>'14'!X97</f>
        <v>68</v>
      </c>
      <c r="Y141" s="50">
        <f>'14'!Y97</f>
        <v>0.67924528301886788</v>
      </c>
    </row>
    <row r="142" spans="1:25" ht="18">
      <c r="A142" s="143" t="s">
        <v>27</v>
      </c>
      <c r="B142" s="143"/>
      <c r="C142" s="143"/>
      <c r="D142" s="143"/>
      <c r="E142" s="143"/>
      <c r="F142" s="51">
        <f>'14'!F98</f>
        <v>169</v>
      </c>
      <c r="G142" s="51">
        <f>'14'!G98</f>
        <v>133</v>
      </c>
      <c r="H142" s="51">
        <f>'14'!H98</f>
        <v>36</v>
      </c>
      <c r="I142" s="52">
        <f>'14'!I98</f>
        <v>0.78698224852071008</v>
      </c>
      <c r="J142" s="51">
        <f>'14'!J98</f>
        <v>9</v>
      </c>
      <c r="K142" s="51">
        <f>'14'!K98</f>
        <v>5</v>
      </c>
      <c r="L142" s="51">
        <f>'14'!L98</f>
        <v>4</v>
      </c>
      <c r="M142" s="52">
        <f>'14'!M98</f>
        <v>0.55555555555555558</v>
      </c>
      <c r="N142" s="51">
        <f>'14'!N98</f>
        <v>20</v>
      </c>
      <c r="O142" s="51">
        <f>'14'!O98</f>
        <v>10</v>
      </c>
      <c r="P142" s="51">
        <f>'14'!P98</f>
        <v>10</v>
      </c>
      <c r="Q142" s="52">
        <f>'14'!Q98</f>
        <v>0.5</v>
      </c>
      <c r="R142" s="52">
        <f>'14'!R98</f>
        <v>0</v>
      </c>
      <c r="S142" s="52">
        <f>'14'!S98</f>
        <v>0</v>
      </c>
      <c r="T142" s="52">
        <f>'14'!T98</f>
        <v>0</v>
      </c>
      <c r="U142" s="52">
        <f>'14'!U98</f>
        <v>0</v>
      </c>
      <c r="V142" s="51">
        <f>'14'!V98</f>
        <v>198</v>
      </c>
      <c r="W142" s="51">
        <f>'14'!W98</f>
        <v>148</v>
      </c>
      <c r="X142" s="51">
        <f>'14'!X98</f>
        <v>50</v>
      </c>
      <c r="Y142" s="52">
        <f>'14'!Y98</f>
        <v>0.74747474747474751</v>
      </c>
    </row>
    <row r="143" spans="1:25" ht="18">
      <c r="A143" s="144" t="s">
        <v>28</v>
      </c>
      <c r="B143" s="144"/>
      <c r="C143" s="144"/>
      <c r="D143" s="144"/>
      <c r="E143" s="144"/>
      <c r="F143" s="53">
        <f>'14'!F99</f>
        <v>204</v>
      </c>
      <c r="G143" s="53">
        <f>'14'!G99</f>
        <v>139</v>
      </c>
      <c r="H143" s="53">
        <f>'14'!H99</f>
        <v>65</v>
      </c>
      <c r="I143" s="54">
        <f>'14'!I99</f>
        <v>0.68137254901960786</v>
      </c>
      <c r="J143" s="53">
        <f>'14'!J99</f>
        <v>11</v>
      </c>
      <c r="K143" s="53">
        <f>'14'!K99</f>
        <v>1</v>
      </c>
      <c r="L143" s="53">
        <f>'14'!L99</f>
        <v>10</v>
      </c>
      <c r="M143" s="54">
        <f>'14'!M99</f>
        <v>9.0909090909090912E-2</v>
      </c>
      <c r="N143" s="53">
        <f>'14'!N99</f>
        <v>29</v>
      </c>
      <c r="O143" s="53">
        <f>'14'!O99</f>
        <v>8</v>
      </c>
      <c r="P143" s="53">
        <f>'14'!P99</f>
        <v>21</v>
      </c>
      <c r="Q143" s="54">
        <f>'14'!Q99</f>
        <v>0.27586206896551724</v>
      </c>
      <c r="R143" s="54">
        <f>'14'!R99</f>
        <v>0</v>
      </c>
      <c r="S143" s="54">
        <f>'14'!S99</f>
        <v>0</v>
      </c>
      <c r="T143" s="54">
        <f>'14'!T99</f>
        <v>0</v>
      </c>
      <c r="U143" s="54">
        <f>'14'!U99</f>
        <v>0</v>
      </c>
      <c r="V143" s="53">
        <f>'14'!V99</f>
        <v>244</v>
      </c>
      <c r="W143" s="53">
        <f>'14'!W99</f>
        <v>148</v>
      </c>
      <c r="X143" s="53">
        <f>'14'!X99</f>
        <v>96</v>
      </c>
      <c r="Y143" s="54">
        <f>'14'!Y99</f>
        <v>0.60655737704918034</v>
      </c>
    </row>
    <row r="144" spans="1:25" ht="20.25">
      <c r="A144" s="145" t="s">
        <v>29</v>
      </c>
      <c r="B144" s="145"/>
      <c r="C144" s="145"/>
      <c r="D144" s="145"/>
      <c r="E144" s="145"/>
      <c r="F144" s="60">
        <f>'14'!F100</f>
        <v>1037</v>
      </c>
      <c r="G144" s="60">
        <f>'14'!G100</f>
        <v>799</v>
      </c>
      <c r="H144" s="60">
        <f>'14'!H100</f>
        <v>238</v>
      </c>
      <c r="I144" s="61">
        <f>'14'!I100</f>
        <v>0.77049180327868849</v>
      </c>
      <c r="J144" s="60">
        <f>'14'!J100</f>
        <v>81</v>
      </c>
      <c r="K144" s="60">
        <f>'14'!K100</f>
        <v>50</v>
      </c>
      <c r="L144" s="60">
        <f>'14'!L100</f>
        <v>31</v>
      </c>
      <c r="M144" s="61">
        <f>'14'!M100</f>
        <v>0.61728395061728392</v>
      </c>
      <c r="N144" s="60">
        <f>'14'!N100</f>
        <v>172</v>
      </c>
      <c r="O144" s="60">
        <f>'14'!O100</f>
        <v>58</v>
      </c>
      <c r="P144" s="60">
        <f>'14'!P100</f>
        <v>114</v>
      </c>
      <c r="Q144" s="61">
        <f>'14'!Q100</f>
        <v>0.33720930232558138</v>
      </c>
      <c r="R144" s="62">
        <f>'14'!R100</f>
        <v>9</v>
      </c>
      <c r="S144" s="62">
        <f>'14'!S100</f>
        <v>4</v>
      </c>
      <c r="T144" s="62">
        <f>'14'!T100</f>
        <v>5</v>
      </c>
      <c r="U144" s="61">
        <f>'14'!U100</f>
        <v>0.44444444444444442</v>
      </c>
      <c r="V144" s="60">
        <f>'14'!V100</f>
        <v>1299</v>
      </c>
      <c r="W144" s="60">
        <f>'14'!W100</f>
        <v>911</v>
      </c>
      <c r="X144" s="60">
        <f>'14'!X100</f>
        <v>388</v>
      </c>
      <c r="Y144" s="61">
        <f>'14'!Y100</f>
        <v>0.70130869899923021</v>
      </c>
    </row>
    <row r="146" spans="1:25">
      <c r="A146" s="127" t="s">
        <v>43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</row>
    <row r="147" spans="1:25">
      <c r="A147" s="133" t="s">
        <v>14</v>
      </c>
      <c r="B147" s="133"/>
      <c r="C147" s="133"/>
      <c r="D147" s="133"/>
      <c r="E147" s="133"/>
      <c r="F147" s="134" t="s">
        <v>15</v>
      </c>
      <c r="G147" s="134"/>
      <c r="H147" s="134"/>
      <c r="I147" s="134"/>
      <c r="J147" s="134"/>
      <c r="K147" s="134"/>
      <c r="L147" s="134"/>
      <c r="M147" s="134"/>
      <c r="N147" s="134" t="s">
        <v>16</v>
      </c>
      <c r="O147" s="134"/>
      <c r="P147" s="134"/>
      <c r="Q147" s="134"/>
      <c r="R147" s="134"/>
      <c r="S147" s="134"/>
      <c r="T147" s="134"/>
      <c r="U147" s="134"/>
      <c r="V147" s="134" t="s">
        <v>17</v>
      </c>
      <c r="W147" s="134"/>
      <c r="X147" s="134"/>
      <c r="Y147" s="134"/>
    </row>
    <row r="148" spans="1:25">
      <c r="A148" s="133"/>
      <c r="B148" s="133"/>
      <c r="C148" s="133"/>
      <c r="D148" s="133"/>
      <c r="E148" s="133"/>
      <c r="F148" s="134" t="s">
        <v>18</v>
      </c>
      <c r="G148" s="134"/>
      <c r="H148" s="134"/>
      <c r="I148" s="134"/>
      <c r="J148" s="134" t="s">
        <v>19</v>
      </c>
      <c r="K148" s="134"/>
      <c r="L148" s="134"/>
      <c r="M148" s="134"/>
      <c r="N148" s="134" t="s">
        <v>18</v>
      </c>
      <c r="O148" s="134"/>
      <c r="P148" s="134"/>
      <c r="Q148" s="134"/>
      <c r="R148" s="134" t="s">
        <v>19</v>
      </c>
      <c r="S148" s="134"/>
      <c r="T148" s="134"/>
      <c r="U148" s="134"/>
      <c r="V148" s="134"/>
      <c r="W148" s="134"/>
      <c r="X148" s="134"/>
      <c r="Y148" s="134"/>
    </row>
    <row r="149" spans="1:25">
      <c r="A149" s="133"/>
      <c r="B149" s="133"/>
      <c r="C149" s="133"/>
      <c r="D149" s="133"/>
      <c r="E149" s="133"/>
      <c r="F149" s="33" t="s">
        <v>20</v>
      </c>
      <c r="G149" s="33" t="s">
        <v>21</v>
      </c>
      <c r="H149" s="33" t="s">
        <v>22</v>
      </c>
      <c r="I149" s="33" t="s">
        <v>23</v>
      </c>
      <c r="J149" s="33" t="s">
        <v>20</v>
      </c>
      <c r="K149" s="33" t="s">
        <v>21</v>
      </c>
      <c r="L149" s="33" t="s">
        <v>22</v>
      </c>
      <c r="M149" s="33" t="s">
        <v>23</v>
      </c>
      <c r="N149" s="33" t="s">
        <v>20</v>
      </c>
      <c r="O149" s="33" t="s">
        <v>21</v>
      </c>
      <c r="P149" s="33" t="s">
        <v>22</v>
      </c>
      <c r="Q149" s="33" t="s">
        <v>23</v>
      </c>
      <c r="R149" s="33" t="s">
        <v>20</v>
      </c>
      <c r="S149" s="33" t="s">
        <v>21</v>
      </c>
      <c r="T149" s="33" t="s">
        <v>22</v>
      </c>
      <c r="U149" s="33" t="s">
        <v>23</v>
      </c>
      <c r="V149" s="33" t="s">
        <v>20</v>
      </c>
      <c r="W149" s="33" t="s">
        <v>21</v>
      </c>
      <c r="X149" s="33" t="s">
        <v>22</v>
      </c>
      <c r="Y149" s="33" t="s">
        <v>23</v>
      </c>
    </row>
    <row r="150" spans="1:25" ht="18">
      <c r="A150" s="141" t="s">
        <v>25</v>
      </c>
      <c r="B150" s="141"/>
      <c r="C150" s="141"/>
      <c r="D150" s="141"/>
      <c r="E150" s="141"/>
      <c r="F150" s="41">
        <f>'15'!F96</f>
        <v>499</v>
      </c>
      <c r="G150" s="41">
        <f>'15'!G96</f>
        <v>407</v>
      </c>
      <c r="H150" s="41">
        <f>'15'!H96</f>
        <v>92</v>
      </c>
      <c r="I150" s="42">
        <f>'15'!I96</f>
        <v>0.81563126252505014</v>
      </c>
      <c r="J150" s="41">
        <f>'15'!J96</f>
        <v>39</v>
      </c>
      <c r="K150" s="41">
        <f>'15'!K96</f>
        <v>27</v>
      </c>
      <c r="L150" s="41">
        <f>'15'!L96</f>
        <v>12</v>
      </c>
      <c r="M150" s="42">
        <f>'15'!M96</f>
        <v>0.69230769230769229</v>
      </c>
      <c r="N150" s="41">
        <f>'15'!N96</f>
        <v>103</v>
      </c>
      <c r="O150" s="41">
        <f>'15'!O96</f>
        <v>38</v>
      </c>
      <c r="P150" s="41">
        <f>'15'!P96</f>
        <v>65</v>
      </c>
      <c r="Q150" s="42">
        <f>'15'!Q96</f>
        <v>0.36893203883495146</v>
      </c>
      <c r="R150" s="41">
        <f>'15'!R96</f>
        <v>4</v>
      </c>
      <c r="S150" s="41">
        <f>'15'!S96</f>
        <v>3</v>
      </c>
      <c r="T150" s="41">
        <f>'15'!T96</f>
        <v>1</v>
      </c>
      <c r="U150" s="42">
        <f>'15'!U96</f>
        <v>0.75</v>
      </c>
      <c r="V150" s="41">
        <f>'15'!V96</f>
        <v>645</v>
      </c>
      <c r="W150" s="41">
        <f>'15'!W96</f>
        <v>475</v>
      </c>
      <c r="X150" s="41">
        <f>'15'!X96</f>
        <v>170</v>
      </c>
      <c r="Y150" s="42">
        <f>'15'!Y96</f>
        <v>0.73643410852713176</v>
      </c>
    </row>
    <row r="151" spans="1:25" ht="18">
      <c r="A151" s="142" t="s">
        <v>26</v>
      </c>
      <c r="B151" s="142"/>
      <c r="C151" s="142"/>
      <c r="D151" s="142"/>
      <c r="E151" s="142"/>
      <c r="F151" s="49">
        <f>'15'!F97</f>
        <v>163</v>
      </c>
      <c r="G151" s="49">
        <f>'15'!G97</f>
        <v>115</v>
      </c>
      <c r="H151" s="49">
        <f>'15'!H97</f>
        <v>48</v>
      </c>
      <c r="I151" s="50">
        <f>'15'!I97</f>
        <v>0.70552147239263807</v>
      </c>
      <c r="J151" s="49">
        <f>'15'!J97</f>
        <v>22</v>
      </c>
      <c r="K151" s="49">
        <f>'15'!K97</f>
        <v>16</v>
      </c>
      <c r="L151" s="49">
        <f>'15'!L97</f>
        <v>6</v>
      </c>
      <c r="M151" s="50">
        <f>'15'!M97</f>
        <v>0.72727272727272729</v>
      </c>
      <c r="N151" s="49">
        <f>'15'!N97</f>
        <v>20</v>
      </c>
      <c r="O151" s="49">
        <f>'15'!O97</f>
        <v>6</v>
      </c>
      <c r="P151" s="49">
        <f>'15'!P97</f>
        <v>14</v>
      </c>
      <c r="Q151" s="50">
        <f>'15'!Q97</f>
        <v>0.3</v>
      </c>
      <c r="R151" s="49">
        <f>'15'!R97</f>
        <v>5</v>
      </c>
      <c r="S151" s="49">
        <f>'15'!S97</f>
        <v>0</v>
      </c>
      <c r="T151" s="49">
        <f>'15'!T97</f>
        <v>5</v>
      </c>
      <c r="U151" s="50">
        <f>'15'!U97</f>
        <v>0</v>
      </c>
      <c r="V151" s="49">
        <f>'15'!V97</f>
        <v>210</v>
      </c>
      <c r="W151" s="49">
        <f>'15'!W97</f>
        <v>137</v>
      </c>
      <c r="X151" s="49">
        <f>'15'!X97</f>
        <v>73</v>
      </c>
      <c r="Y151" s="50">
        <f>'15'!Y97</f>
        <v>0.65238095238095239</v>
      </c>
    </row>
    <row r="152" spans="1:25" ht="18">
      <c r="A152" s="143" t="s">
        <v>27</v>
      </c>
      <c r="B152" s="143"/>
      <c r="C152" s="143"/>
      <c r="D152" s="143"/>
      <c r="E152" s="143"/>
      <c r="F152" s="51">
        <f>'15'!F98</f>
        <v>169</v>
      </c>
      <c r="G152" s="51">
        <f>'15'!G98</f>
        <v>132</v>
      </c>
      <c r="H152" s="51">
        <f>'15'!H98</f>
        <v>37</v>
      </c>
      <c r="I152" s="52">
        <f>'15'!I98</f>
        <v>0.78106508875739644</v>
      </c>
      <c r="J152" s="51">
        <f>'15'!J98</f>
        <v>9</v>
      </c>
      <c r="K152" s="51">
        <f>'15'!K98</f>
        <v>5</v>
      </c>
      <c r="L152" s="51">
        <f>'15'!L98</f>
        <v>4</v>
      </c>
      <c r="M152" s="52">
        <f>'15'!M98</f>
        <v>0.55555555555555558</v>
      </c>
      <c r="N152" s="51">
        <f>'15'!N98</f>
        <v>20</v>
      </c>
      <c r="O152" s="51">
        <f>'15'!O98</f>
        <v>10</v>
      </c>
      <c r="P152" s="51">
        <f>'15'!P98</f>
        <v>10</v>
      </c>
      <c r="Q152" s="52">
        <f>'15'!Q98</f>
        <v>0.5</v>
      </c>
      <c r="R152" s="52">
        <f>'15'!R98</f>
        <v>0</v>
      </c>
      <c r="S152" s="52">
        <f>'15'!S98</f>
        <v>0</v>
      </c>
      <c r="T152" s="52">
        <f>'15'!T98</f>
        <v>0</v>
      </c>
      <c r="U152" s="52">
        <f>'15'!U98</f>
        <v>0</v>
      </c>
      <c r="V152" s="51">
        <f>'15'!V98</f>
        <v>198</v>
      </c>
      <c r="W152" s="51">
        <f>'15'!W98</f>
        <v>147</v>
      </c>
      <c r="X152" s="51">
        <f>'15'!X98</f>
        <v>51</v>
      </c>
      <c r="Y152" s="52">
        <f>'15'!Y98</f>
        <v>0.74242424242424243</v>
      </c>
    </row>
    <row r="153" spans="1:25" ht="18">
      <c r="A153" s="144" t="s">
        <v>28</v>
      </c>
      <c r="B153" s="144"/>
      <c r="C153" s="144"/>
      <c r="D153" s="144"/>
      <c r="E153" s="144"/>
      <c r="F153" s="53">
        <f>'15'!F99</f>
        <v>204</v>
      </c>
      <c r="G153" s="53">
        <f>'15'!G99</f>
        <v>141</v>
      </c>
      <c r="H153" s="53">
        <f>'15'!H99</f>
        <v>63</v>
      </c>
      <c r="I153" s="54">
        <f>'15'!I99</f>
        <v>0.69117647058823528</v>
      </c>
      <c r="J153" s="53">
        <f>'15'!J99</f>
        <v>11</v>
      </c>
      <c r="K153" s="53">
        <f>'15'!K99</f>
        <v>1</v>
      </c>
      <c r="L153" s="53">
        <f>'15'!L99</f>
        <v>10</v>
      </c>
      <c r="M153" s="54">
        <f>'15'!M99</f>
        <v>9.0909090909090912E-2</v>
      </c>
      <c r="N153" s="53">
        <f>'15'!N99</f>
        <v>29</v>
      </c>
      <c r="O153" s="53">
        <f>'15'!O99</f>
        <v>10</v>
      </c>
      <c r="P153" s="53">
        <f>'15'!P99</f>
        <v>19</v>
      </c>
      <c r="Q153" s="54">
        <f>'15'!Q99</f>
        <v>0.34482758620689657</v>
      </c>
      <c r="R153" s="54">
        <f>'15'!R99</f>
        <v>0</v>
      </c>
      <c r="S153" s="54">
        <f>'15'!S99</f>
        <v>0</v>
      </c>
      <c r="T153" s="54">
        <f>'15'!T99</f>
        <v>0</v>
      </c>
      <c r="U153" s="54">
        <f>'15'!U99</f>
        <v>0</v>
      </c>
      <c r="V153" s="53">
        <f>'15'!V99</f>
        <v>244</v>
      </c>
      <c r="W153" s="53">
        <f>'15'!W99</f>
        <v>152</v>
      </c>
      <c r="X153" s="53">
        <f>'15'!X99</f>
        <v>92</v>
      </c>
      <c r="Y153" s="54">
        <f>'15'!Y99</f>
        <v>0.62295081967213117</v>
      </c>
    </row>
    <row r="154" spans="1:25" ht="20.25">
      <c r="A154" s="145" t="s">
        <v>29</v>
      </c>
      <c r="B154" s="145"/>
      <c r="C154" s="145"/>
      <c r="D154" s="145"/>
      <c r="E154" s="145"/>
      <c r="F154" s="60">
        <f>'15'!F100</f>
        <v>1035</v>
      </c>
      <c r="G154" s="60">
        <f>'15'!G100</f>
        <v>795</v>
      </c>
      <c r="H154" s="60">
        <f>'15'!H100</f>
        <v>240</v>
      </c>
      <c r="I154" s="61">
        <f>'15'!I100</f>
        <v>0.76811594202898548</v>
      </c>
      <c r="J154" s="60">
        <f>'15'!J100</f>
        <v>81</v>
      </c>
      <c r="K154" s="60">
        <f>'15'!K100</f>
        <v>49</v>
      </c>
      <c r="L154" s="60">
        <f>'15'!L100</f>
        <v>32</v>
      </c>
      <c r="M154" s="61">
        <f>'15'!M100</f>
        <v>0.60493827160493829</v>
      </c>
      <c r="N154" s="60">
        <f>'15'!N100</f>
        <v>172</v>
      </c>
      <c r="O154" s="60">
        <f>'15'!O100</f>
        <v>64</v>
      </c>
      <c r="P154" s="60">
        <f>'15'!P100</f>
        <v>108</v>
      </c>
      <c r="Q154" s="61">
        <f>'15'!Q100</f>
        <v>0.37209302325581395</v>
      </c>
      <c r="R154" s="62">
        <f>'15'!R100</f>
        <v>9</v>
      </c>
      <c r="S154" s="62">
        <f>'15'!S100</f>
        <v>3</v>
      </c>
      <c r="T154" s="62">
        <f>'15'!T100</f>
        <v>6</v>
      </c>
      <c r="U154" s="61">
        <f>'15'!U100</f>
        <v>0.33333333333333331</v>
      </c>
      <c r="V154" s="60">
        <f>'15'!V100</f>
        <v>1297</v>
      </c>
      <c r="W154" s="60">
        <f>'15'!W100</f>
        <v>911</v>
      </c>
      <c r="X154" s="60">
        <f>'15'!X100</f>
        <v>386</v>
      </c>
      <c r="Y154" s="61">
        <f>'15'!Y100</f>
        <v>0.70239013107170389</v>
      </c>
    </row>
    <row r="156" spans="1:25">
      <c r="A156" s="127" t="s">
        <v>44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1:25">
      <c r="A157" s="133" t="s">
        <v>14</v>
      </c>
      <c r="B157" s="133"/>
      <c r="C157" s="133"/>
      <c r="D157" s="133"/>
      <c r="E157" s="133"/>
      <c r="F157" s="134" t="s">
        <v>15</v>
      </c>
      <c r="G157" s="134"/>
      <c r="H157" s="134"/>
      <c r="I157" s="134"/>
      <c r="J157" s="134"/>
      <c r="K157" s="134"/>
      <c r="L157" s="134"/>
      <c r="M157" s="134"/>
      <c r="N157" s="134" t="s">
        <v>16</v>
      </c>
      <c r="O157" s="134"/>
      <c r="P157" s="134"/>
      <c r="Q157" s="134"/>
      <c r="R157" s="134"/>
      <c r="S157" s="134"/>
      <c r="T157" s="134"/>
      <c r="U157" s="134"/>
      <c r="V157" s="134" t="s">
        <v>17</v>
      </c>
      <c r="W157" s="134"/>
      <c r="X157" s="134"/>
      <c r="Y157" s="134"/>
    </row>
    <row r="158" spans="1:25">
      <c r="A158" s="133"/>
      <c r="B158" s="133"/>
      <c r="C158" s="133"/>
      <c r="D158" s="133"/>
      <c r="E158" s="133"/>
      <c r="F158" s="134" t="s">
        <v>18</v>
      </c>
      <c r="G158" s="134"/>
      <c r="H158" s="134"/>
      <c r="I158" s="134"/>
      <c r="J158" s="134" t="s">
        <v>19</v>
      </c>
      <c r="K158" s="134"/>
      <c r="L158" s="134"/>
      <c r="M158" s="134"/>
      <c r="N158" s="134" t="s">
        <v>18</v>
      </c>
      <c r="O158" s="134"/>
      <c r="P158" s="134"/>
      <c r="Q158" s="134"/>
      <c r="R158" s="134" t="s">
        <v>19</v>
      </c>
      <c r="S158" s="134"/>
      <c r="T158" s="134"/>
      <c r="U158" s="134"/>
      <c r="V158" s="134"/>
      <c r="W158" s="134"/>
      <c r="X158" s="134"/>
      <c r="Y158" s="134"/>
    </row>
    <row r="159" spans="1:25">
      <c r="A159" s="133"/>
      <c r="B159" s="133"/>
      <c r="C159" s="133"/>
      <c r="D159" s="133"/>
      <c r="E159" s="133"/>
      <c r="F159" s="33" t="s">
        <v>20</v>
      </c>
      <c r="G159" s="33" t="s">
        <v>21</v>
      </c>
      <c r="H159" s="33" t="s">
        <v>22</v>
      </c>
      <c r="I159" s="33" t="s">
        <v>23</v>
      </c>
      <c r="J159" s="33" t="s">
        <v>20</v>
      </c>
      <c r="K159" s="33" t="s">
        <v>21</v>
      </c>
      <c r="L159" s="33" t="s">
        <v>22</v>
      </c>
      <c r="M159" s="33" t="s">
        <v>23</v>
      </c>
      <c r="N159" s="33" t="s">
        <v>20</v>
      </c>
      <c r="O159" s="33" t="s">
        <v>21</v>
      </c>
      <c r="P159" s="33" t="s">
        <v>22</v>
      </c>
      <c r="Q159" s="33" t="s">
        <v>23</v>
      </c>
      <c r="R159" s="33" t="s">
        <v>20</v>
      </c>
      <c r="S159" s="33" t="s">
        <v>21</v>
      </c>
      <c r="T159" s="33" t="s">
        <v>22</v>
      </c>
      <c r="U159" s="33" t="s">
        <v>23</v>
      </c>
      <c r="V159" s="33" t="s">
        <v>20</v>
      </c>
      <c r="W159" s="33" t="s">
        <v>21</v>
      </c>
      <c r="X159" s="33" t="s">
        <v>22</v>
      </c>
      <c r="Y159" s="33" t="s">
        <v>23</v>
      </c>
    </row>
    <row r="160" spans="1:25" ht="18">
      <c r="A160" s="141" t="s">
        <v>25</v>
      </c>
      <c r="B160" s="141"/>
      <c r="C160" s="141"/>
      <c r="D160" s="141"/>
      <c r="E160" s="141"/>
      <c r="F160" s="41">
        <f>'16'!F96</f>
        <v>499</v>
      </c>
      <c r="G160" s="41">
        <f>'16'!G96</f>
        <v>417</v>
      </c>
      <c r="H160" s="41">
        <f>'16'!H96</f>
        <v>82</v>
      </c>
      <c r="I160" s="42">
        <f>'16'!I96</f>
        <v>0.83567134268537069</v>
      </c>
      <c r="J160" s="41">
        <f>'16'!J96</f>
        <v>39</v>
      </c>
      <c r="K160" s="41">
        <f>'16'!K96</f>
        <v>24</v>
      </c>
      <c r="L160" s="41">
        <f>'16'!L96</f>
        <v>15</v>
      </c>
      <c r="M160" s="42">
        <f>'16'!M96</f>
        <v>0.61538461538461542</v>
      </c>
      <c r="N160" s="41">
        <f>'16'!N96</f>
        <v>103</v>
      </c>
      <c r="O160" s="41">
        <f>'16'!O96</f>
        <v>38</v>
      </c>
      <c r="P160" s="41">
        <f>'16'!P96</f>
        <v>65</v>
      </c>
      <c r="Q160" s="42">
        <f>'16'!Q96</f>
        <v>0.36893203883495146</v>
      </c>
      <c r="R160" s="41">
        <f>'16'!R96</f>
        <v>4</v>
      </c>
      <c r="S160" s="41">
        <f>'16'!S96</f>
        <v>3</v>
      </c>
      <c r="T160" s="41">
        <f>'16'!T96</f>
        <v>1</v>
      </c>
      <c r="U160" s="42">
        <f>'16'!U96</f>
        <v>0.75</v>
      </c>
      <c r="V160" s="41">
        <f>'16'!V96</f>
        <v>645</v>
      </c>
      <c r="W160" s="41">
        <f>'16'!W96</f>
        <v>482</v>
      </c>
      <c r="X160" s="41">
        <f>'16'!X96</f>
        <v>163</v>
      </c>
      <c r="Y160" s="42">
        <f>'16'!Y96</f>
        <v>0.74728682170542637</v>
      </c>
    </row>
    <row r="161" spans="1:25" ht="18">
      <c r="A161" s="142" t="s">
        <v>26</v>
      </c>
      <c r="B161" s="142"/>
      <c r="C161" s="142"/>
      <c r="D161" s="142"/>
      <c r="E161" s="142"/>
      <c r="F161" s="49">
        <f>'16'!F97</f>
        <v>163</v>
      </c>
      <c r="G161" s="49">
        <f>'16'!G97</f>
        <v>115</v>
      </c>
      <c r="H161" s="49">
        <f>'16'!H97</f>
        <v>48</v>
      </c>
      <c r="I161" s="50">
        <f>'16'!I97</f>
        <v>0.70552147239263807</v>
      </c>
      <c r="J161" s="49">
        <f>'16'!J97</f>
        <v>22</v>
      </c>
      <c r="K161" s="49">
        <f>'16'!K97</f>
        <v>12</v>
      </c>
      <c r="L161" s="49">
        <f>'16'!L97</f>
        <v>10</v>
      </c>
      <c r="M161" s="50">
        <f>'16'!M97</f>
        <v>0.54545454545454541</v>
      </c>
      <c r="N161" s="49">
        <f>'16'!N97</f>
        <v>20</v>
      </c>
      <c r="O161" s="49">
        <f>'16'!O97</f>
        <v>5</v>
      </c>
      <c r="P161" s="49">
        <f>'16'!P97</f>
        <v>15</v>
      </c>
      <c r="Q161" s="50">
        <f>'16'!Q97</f>
        <v>0.25</v>
      </c>
      <c r="R161" s="49">
        <f>'16'!R97</f>
        <v>5</v>
      </c>
      <c r="S161" s="49">
        <f>'16'!S97</f>
        <v>1</v>
      </c>
      <c r="T161" s="49">
        <f>'16'!T97</f>
        <v>4</v>
      </c>
      <c r="U161" s="50">
        <f>'16'!U97</f>
        <v>0.2</v>
      </c>
      <c r="V161" s="49">
        <f>'16'!V97</f>
        <v>210</v>
      </c>
      <c r="W161" s="49">
        <f>'16'!W97</f>
        <v>133</v>
      </c>
      <c r="X161" s="49">
        <f>'16'!X97</f>
        <v>77</v>
      </c>
      <c r="Y161" s="50">
        <f>'16'!Y97</f>
        <v>0.6333333333333333</v>
      </c>
    </row>
    <row r="162" spans="1:25" ht="18">
      <c r="A162" s="143" t="s">
        <v>27</v>
      </c>
      <c r="B162" s="143"/>
      <c r="C162" s="143"/>
      <c r="D162" s="143"/>
      <c r="E162" s="143"/>
      <c r="F162" s="51">
        <f>'16'!F98</f>
        <v>169</v>
      </c>
      <c r="G162" s="51">
        <f>'16'!G98</f>
        <v>134</v>
      </c>
      <c r="H162" s="51">
        <f>'16'!H98</f>
        <v>35</v>
      </c>
      <c r="I162" s="52">
        <f>'16'!I98</f>
        <v>0.79289940828402372</v>
      </c>
      <c r="J162" s="51">
        <f>'16'!J98</f>
        <v>9</v>
      </c>
      <c r="K162" s="51">
        <f>'16'!K98</f>
        <v>6</v>
      </c>
      <c r="L162" s="51">
        <f>'16'!L98</f>
        <v>3</v>
      </c>
      <c r="M162" s="52">
        <f>'16'!M98</f>
        <v>0.66666666666666663</v>
      </c>
      <c r="N162" s="51">
        <f>'16'!N98</f>
        <v>20</v>
      </c>
      <c r="O162" s="51">
        <f>'16'!O98</f>
        <v>12</v>
      </c>
      <c r="P162" s="51">
        <f>'16'!P98</f>
        <v>9</v>
      </c>
      <c r="Q162" s="52">
        <f>'16'!Q98</f>
        <v>0.6</v>
      </c>
      <c r="R162" s="52">
        <f>'16'!R98</f>
        <v>0</v>
      </c>
      <c r="S162" s="52">
        <f>'16'!S98</f>
        <v>0</v>
      </c>
      <c r="T162" s="52">
        <f>'16'!T98</f>
        <v>0</v>
      </c>
      <c r="U162" s="52">
        <f>'16'!U98</f>
        <v>0</v>
      </c>
      <c r="V162" s="51">
        <f>'16'!V98</f>
        <v>198</v>
      </c>
      <c r="W162" s="51">
        <f>'16'!W98</f>
        <v>152</v>
      </c>
      <c r="X162" s="51">
        <f>'16'!X98</f>
        <v>46</v>
      </c>
      <c r="Y162" s="52">
        <f>'16'!Y98</f>
        <v>0.76767676767676762</v>
      </c>
    </row>
    <row r="163" spans="1:25" ht="18">
      <c r="A163" s="144" t="s">
        <v>28</v>
      </c>
      <c r="B163" s="144"/>
      <c r="C163" s="144"/>
      <c r="D163" s="144"/>
      <c r="E163" s="144"/>
      <c r="F163" s="53">
        <f>'16'!F99</f>
        <v>204</v>
      </c>
      <c r="G163" s="53">
        <f>'16'!G99</f>
        <v>150</v>
      </c>
      <c r="H163" s="53">
        <f>'16'!H99</f>
        <v>54</v>
      </c>
      <c r="I163" s="54">
        <f>'16'!I99</f>
        <v>0.73529411764705888</v>
      </c>
      <c r="J163" s="53">
        <f>'16'!J99</f>
        <v>11</v>
      </c>
      <c r="K163" s="53">
        <f>'16'!K99</f>
        <v>1</v>
      </c>
      <c r="L163" s="53">
        <f>'16'!L99</f>
        <v>10</v>
      </c>
      <c r="M163" s="54">
        <f>'16'!M99</f>
        <v>9.0909090909090912E-2</v>
      </c>
      <c r="N163" s="53">
        <f>'16'!N99</f>
        <v>29</v>
      </c>
      <c r="O163" s="53">
        <f>'16'!O99</f>
        <v>9</v>
      </c>
      <c r="P163" s="53">
        <f>'16'!P99</f>
        <v>20</v>
      </c>
      <c r="Q163" s="54">
        <f>'16'!Q99</f>
        <v>0.31034482758620691</v>
      </c>
      <c r="R163" s="54">
        <f>'16'!R99</f>
        <v>0</v>
      </c>
      <c r="S163" s="54">
        <f>'16'!S99</f>
        <v>0</v>
      </c>
      <c r="T163" s="54">
        <f>'16'!T99</f>
        <v>0</v>
      </c>
      <c r="U163" s="54">
        <f>'16'!U99</f>
        <v>0</v>
      </c>
      <c r="V163" s="53">
        <f>'16'!V99</f>
        <v>244</v>
      </c>
      <c r="W163" s="53">
        <f>'16'!W99</f>
        <v>160</v>
      </c>
      <c r="X163" s="53">
        <f>'16'!X99</f>
        <v>84</v>
      </c>
      <c r="Y163" s="54">
        <f>'16'!Y99</f>
        <v>0.65573770491803274</v>
      </c>
    </row>
    <row r="164" spans="1:25" ht="20.25">
      <c r="A164" s="145" t="s">
        <v>29</v>
      </c>
      <c r="B164" s="145"/>
      <c r="C164" s="145"/>
      <c r="D164" s="145"/>
      <c r="E164" s="145"/>
      <c r="F164" s="60">
        <f>'16'!F100</f>
        <v>1035</v>
      </c>
      <c r="G164" s="60">
        <f>'16'!G100</f>
        <v>816</v>
      </c>
      <c r="H164" s="60">
        <f>'16'!H100</f>
        <v>219</v>
      </c>
      <c r="I164" s="61">
        <f>'16'!I100</f>
        <v>0.78840579710144931</v>
      </c>
      <c r="J164" s="60">
        <f>'16'!J100</f>
        <v>81</v>
      </c>
      <c r="K164" s="60">
        <f>'16'!K100</f>
        <v>43</v>
      </c>
      <c r="L164" s="60">
        <f>'16'!L100</f>
        <v>38</v>
      </c>
      <c r="M164" s="61">
        <f>'16'!M100</f>
        <v>0.53086419753086422</v>
      </c>
      <c r="N164" s="60">
        <f>'16'!N100</f>
        <v>172</v>
      </c>
      <c r="O164" s="60">
        <f>'16'!O100</f>
        <v>64</v>
      </c>
      <c r="P164" s="60">
        <f>'16'!P100</f>
        <v>109</v>
      </c>
      <c r="Q164" s="61">
        <f>'16'!Q100</f>
        <v>0.37209302325581395</v>
      </c>
      <c r="R164" s="62">
        <f>'16'!R100</f>
        <v>9</v>
      </c>
      <c r="S164" s="62">
        <f>'16'!S100</f>
        <v>4</v>
      </c>
      <c r="T164" s="62">
        <f>'16'!T100</f>
        <v>5</v>
      </c>
      <c r="U164" s="61">
        <f>'16'!U100</f>
        <v>0.44444444444444442</v>
      </c>
      <c r="V164" s="60">
        <f>'16'!V100</f>
        <v>1297</v>
      </c>
      <c r="W164" s="60">
        <f>'16'!W100</f>
        <v>927</v>
      </c>
      <c r="X164" s="60">
        <f>'16'!X100</f>
        <v>370</v>
      </c>
      <c r="Y164" s="61">
        <f>'16'!Y100</f>
        <v>0.71472629144178879</v>
      </c>
    </row>
    <row r="166" spans="1:25">
      <c r="A166" s="127" t="s">
        <v>45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</row>
    <row r="167" spans="1:25">
      <c r="A167" s="133" t="s">
        <v>14</v>
      </c>
      <c r="B167" s="133"/>
      <c r="C167" s="133"/>
      <c r="D167" s="133"/>
      <c r="E167" s="133"/>
      <c r="F167" s="134" t="s">
        <v>15</v>
      </c>
      <c r="G167" s="134"/>
      <c r="H167" s="134"/>
      <c r="I167" s="134"/>
      <c r="J167" s="134"/>
      <c r="K167" s="134"/>
      <c r="L167" s="134"/>
      <c r="M167" s="134"/>
      <c r="N167" s="134" t="s">
        <v>16</v>
      </c>
      <c r="O167" s="134"/>
      <c r="P167" s="134"/>
      <c r="Q167" s="134"/>
      <c r="R167" s="134"/>
      <c r="S167" s="134"/>
      <c r="T167" s="134"/>
      <c r="U167" s="134"/>
      <c r="V167" s="134" t="s">
        <v>17</v>
      </c>
      <c r="W167" s="134"/>
      <c r="X167" s="134"/>
      <c r="Y167" s="134"/>
    </row>
    <row r="168" spans="1:25">
      <c r="A168" s="133"/>
      <c r="B168" s="133"/>
      <c r="C168" s="133"/>
      <c r="D168" s="133"/>
      <c r="E168" s="133"/>
      <c r="F168" s="134" t="s">
        <v>18</v>
      </c>
      <c r="G168" s="134"/>
      <c r="H168" s="134"/>
      <c r="I168" s="134"/>
      <c r="J168" s="134" t="s">
        <v>19</v>
      </c>
      <c r="K168" s="134"/>
      <c r="L168" s="134"/>
      <c r="M168" s="134"/>
      <c r="N168" s="134" t="s">
        <v>18</v>
      </c>
      <c r="O168" s="134"/>
      <c r="P168" s="134"/>
      <c r="Q168" s="134"/>
      <c r="R168" s="134" t="s">
        <v>19</v>
      </c>
      <c r="S168" s="134"/>
      <c r="T168" s="134"/>
      <c r="U168" s="134"/>
      <c r="V168" s="134"/>
      <c r="W168" s="134"/>
      <c r="X168" s="134"/>
      <c r="Y168" s="134"/>
    </row>
    <row r="169" spans="1:25">
      <c r="A169" s="133"/>
      <c r="B169" s="133"/>
      <c r="C169" s="133"/>
      <c r="D169" s="133"/>
      <c r="E169" s="133"/>
      <c r="F169" s="33" t="s">
        <v>20</v>
      </c>
      <c r="G169" s="33" t="s">
        <v>21</v>
      </c>
      <c r="H169" s="33" t="s">
        <v>22</v>
      </c>
      <c r="I169" s="33" t="s">
        <v>23</v>
      </c>
      <c r="J169" s="33" t="s">
        <v>20</v>
      </c>
      <c r="K169" s="33" t="s">
        <v>21</v>
      </c>
      <c r="L169" s="33" t="s">
        <v>22</v>
      </c>
      <c r="M169" s="33" t="s">
        <v>23</v>
      </c>
      <c r="N169" s="33" t="s">
        <v>20</v>
      </c>
      <c r="O169" s="33" t="s">
        <v>21</v>
      </c>
      <c r="P169" s="33" t="s">
        <v>22</v>
      </c>
      <c r="Q169" s="33" t="s">
        <v>23</v>
      </c>
      <c r="R169" s="33" t="s">
        <v>20</v>
      </c>
      <c r="S169" s="33" t="s">
        <v>21</v>
      </c>
      <c r="T169" s="33" t="s">
        <v>22</v>
      </c>
      <c r="U169" s="33" t="s">
        <v>23</v>
      </c>
      <c r="V169" s="33" t="s">
        <v>20</v>
      </c>
      <c r="W169" s="33" t="s">
        <v>21</v>
      </c>
      <c r="X169" s="33" t="s">
        <v>22</v>
      </c>
      <c r="Y169" s="33" t="s">
        <v>23</v>
      </c>
    </row>
    <row r="170" spans="1:25" ht="18">
      <c r="A170" s="141" t="s">
        <v>25</v>
      </c>
      <c r="B170" s="141"/>
      <c r="C170" s="141"/>
      <c r="D170" s="141"/>
      <c r="E170" s="141"/>
      <c r="F170" s="41">
        <f>'17'!F96</f>
        <v>499</v>
      </c>
      <c r="G170" s="41">
        <f>'17'!G96</f>
        <v>420</v>
      </c>
      <c r="H170" s="41">
        <f>'17'!H96</f>
        <v>79</v>
      </c>
      <c r="I170" s="42">
        <f>'17'!I96</f>
        <v>0.84168336673346689</v>
      </c>
      <c r="J170" s="41">
        <f>'17'!J96</f>
        <v>39</v>
      </c>
      <c r="K170" s="41">
        <f>'17'!K96</f>
        <v>27</v>
      </c>
      <c r="L170" s="41">
        <f>'17'!L96</f>
        <v>12</v>
      </c>
      <c r="M170" s="42">
        <f>'17'!M96</f>
        <v>0.69230769230769229</v>
      </c>
      <c r="N170" s="41">
        <f>'17'!N96</f>
        <v>103</v>
      </c>
      <c r="O170" s="41">
        <f>'17'!O96</f>
        <v>39</v>
      </c>
      <c r="P170" s="41">
        <f>'17'!P96</f>
        <v>64</v>
      </c>
      <c r="Q170" s="42">
        <f>'17'!Q96</f>
        <v>0.37864077669902912</v>
      </c>
      <c r="R170" s="41">
        <f>'17'!R96</f>
        <v>4</v>
      </c>
      <c r="S170" s="41">
        <f>'17'!S96</f>
        <v>3</v>
      </c>
      <c r="T170" s="41">
        <f>'17'!T96</f>
        <v>1</v>
      </c>
      <c r="U170" s="42">
        <f>'17'!U96</f>
        <v>0.75</v>
      </c>
      <c r="V170" s="41">
        <f>'17'!V96</f>
        <v>645</v>
      </c>
      <c r="W170" s="41">
        <f>'17'!W96</f>
        <v>489</v>
      </c>
      <c r="X170" s="41">
        <f>'17'!X96</f>
        <v>156</v>
      </c>
      <c r="Y170" s="42">
        <f>'17'!Y96</f>
        <v>0.75813953488372088</v>
      </c>
    </row>
    <row r="171" spans="1:25" ht="18">
      <c r="A171" s="142" t="s">
        <v>26</v>
      </c>
      <c r="B171" s="142"/>
      <c r="C171" s="142"/>
      <c r="D171" s="142"/>
      <c r="E171" s="142"/>
      <c r="F171" s="49">
        <f>'17'!F97</f>
        <v>163</v>
      </c>
      <c r="G171" s="49">
        <f>'17'!G97</f>
        <v>114</v>
      </c>
      <c r="H171" s="49">
        <f>'17'!H97</f>
        <v>49</v>
      </c>
      <c r="I171" s="50">
        <f>'17'!I97</f>
        <v>0.69938650306748462</v>
      </c>
      <c r="J171" s="49">
        <f>'17'!J97</f>
        <v>22</v>
      </c>
      <c r="K171" s="49">
        <f>'17'!K97</f>
        <v>17</v>
      </c>
      <c r="L171" s="49">
        <f>'17'!L97</f>
        <v>5</v>
      </c>
      <c r="M171" s="50">
        <f>'17'!M97</f>
        <v>0.77272727272727271</v>
      </c>
      <c r="N171" s="49">
        <f>'17'!N97</f>
        <v>20</v>
      </c>
      <c r="O171" s="49">
        <f>'17'!O97</f>
        <v>5</v>
      </c>
      <c r="P171" s="49">
        <f>'17'!P97</f>
        <v>15</v>
      </c>
      <c r="Q171" s="50">
        <f>'17'!Q97</f>
        <v>0.25</v>
      </c>
      <c r="R171" s="49">
        <f>'17'!R97</f>
        <v>5</v>
      </c>
      <c r="S171" s="49">
        <f>'17'!S97</f>
        <v>1</v>
      </c>
      <c r="T171" s="49">
        <f>'17'!T97</f>
        <v>4</v>
      </c>
      <c r="U171" s="50">
        <f>'17'!U97</f>
        <v>0.2</v>
      </c>
      <c r="V171" s="49">
        <f>'17'!V97</f>
        <v>210</v>
      </c>
      <c r="W171" s="49">
        <f>'17'!W97</f>
        <v>137</v>
      </c>
      <c r="X171" s="49">
        <f>'17'!X97</f>
        <v>73</v>
      </c>
      <c r="Y171" s="50">
        <f>'17'!Y97</f>
        <v>0.65238095238095239</v>
      </c>
    </row>
    <row r="172" spans="1:25" ht="18">
      <c r="A172" s="143" t="s">
        <v>27</v>
      </c>
      <c r="B172" s="143"/>
      <c r="C172" s="143"/>
      <c r="D172" s="143"/>
      <c r="E172" s="143"/>
      <c r="F172" s="51">
        <f>'17'!F98</f>
        <v>169</v>
      </c>
      <c r="G172" s="51">
        <f>'17'!G98</f>
        <v>132</v>
      </c>
      <c r="H172" s="51">
        <f>'17'!H98</f>
        <v>37</v>
      </c>
      <c r="I172" s="52">
        <f>'17'!I98</f>
        <v>0.78106508875739644</v>
      </c>
      <c r="J172" s="51">
        <f>'17'!J98</f>
        <v>9</v>
      </c>
      <c r="K172" s="51">
        <f>'17'!K98</f>
        <v>6</v>
      </c>
      <c r="L172" s="51">
        <f>'17'!L98</f>
        <v>3</v>
      </c>
      <c r="M172" s="52">
        <f>'17'!M98</f>
        <v>0.66666666666666663</v>
      </c>
      <c r="N172" s="51">
        <f>'17'!N98</f>
        <v>20</v>
      </c>
      <c r="O172" s="51">
        <f>'17'!O98</f>
        <v>10</v>
      </c>
      <c r="P172" s="51">
        <f>'17'!P98</f>
        <v>11</v>
      </c>
      <c r="Q172" s="52">
        <f>'17'!Q98</f>
        <v>0.5</v>
      </c>
      <c r="R172" s="52">
        <f>'17'!R98</f>
        <v>0</v>
      </c>
      <c r="S172" s="52">
        <f>'17'!S98</f>
        <v>0</v>
      </c>
      <c r="T172" s="52">
        <f>'17'!T98</f>
        <v>0</v>
      </c>
      <c r="U172" s="52">
        <f>'17'!U98</f>
        <v>0</v>
      </c>
      <c r="V172" s="51">
        <f>'17'!V98</f>
        <v>198</v>
      </c>
      <c r="W172" s="51">
        <f>'17'!W98</f>
        <v>148</v>
      </c>
      <c r="X172" s="51">
        <f>'17'!X98</f>
        <v>50</v>
      </c>
      <c r="Y172" s="52">
        <f>'17'!Y98</f>
        <v>0.74747474747474751</v>
      </c>
    </row>
    <row r="173" spans="1:25" ht="18">
      <c r="A173" s="144" t="s">
        <v>28</v>
      </c>
      <c r="B173" s="144"/>
      <c r="C173" s="144"/>
      <c r="D173" s="144"/>
      <c r="E173" s="144"/>
      <c r="F173" s="53">
        <f>'17'!F99</f>
        <v>204</v>
      </c>
      <c r="G173" s="53">
        <f>'17'!G99</f>
        <v>144</v>
      </c>
      <c r="H173" s="53">
        <f>'17'!H99</f>
        <v>60</v>
      </c>
      <c r="I173" s="54">
        <f>'17'!I99</f>
        <v>0.70588235294117652</v>
      </c>
      <c r="J173" s="53">
        <f>'17'!J99</f>
        <v>11</v>
      </c>
      <c r="K173" s="53">
        <f>'17'!K99</f>
        <v>2</v>
      </c>
      <c r="L173" s="53">
        <f>'17'!L99</f>
        <v>9</v>
      </c>
      <c r="M173" s="54">
        <f>'17'!M99</f>
        <v>0.18181818181818182</v>
      </c>
      <c r="N173" s="53">
        <f>'17'!N99</f>
        <v>29</v>
      </c>
      <c r="O173" s="53">
        <f>'17'!O99</f>
        <v>9</v>
      </c>
      <c r="P173" s="53">
        <f>'17'!P99</f>
        <v>20</v>
      </c>
      <c r="Q173" s="54">
        <f>'17'!Q99</f>
        <v>0.31034482758620691</v>
      </c>
      <c r="R173" s="54">
        <f>'17'!R99</f>
        <v>0</v>
      </c>
      <c r="S173" s="54">
        <f>'17'!S99</f>
        <v>0</v>
      </c>
      <c r="T173" s="54">
        <f>'17'!T99</f>
        <v>0</v>
      </c>
      <c r="U173" s="54">
        <f>'17'!U99</f>
        <v>0</v>
      </c>
      <c r="V173" s="53">
        <f>'17'!V99</f>
        <v>244</v>
      </c>
      <c r="W173" s="53">
        <f>'17'!W99</f>
        <v>155</v>
      </c>
      <c r="X173" s="53">
        <f>'17'!X99</f>
        <v>89</v>
      </c>
      <c r="Y173" s="54">
        <f>'17'!Y99</f>
        <v>0.63524590163934425</v>
      </c>
    </row>
    <row r="174" spans="1:25" ht="20.25">
      <c r="A174" s="145" t="s">
        <v>29</v>
      </c>
      <c r="B174" s="145"/>
      <c r="C174" s="145"/>
      <c r="D174" s="145"/>
      <c r="E174" s="145"/>
      <c r="F174" s="60">
        <f>'17'!F100</f>
        <v>1035</v>
      </c>
      <c r="G174" s="60">
        <f>'17'!G100</f>
        <v>810</v>
      </c>
      <c r="H174" s="60">
        <f>'17'!H100</f>
        <v>225</v>
      </c>
      <c r="I174" s="61">
        <f>'17'!I100</f>
        <v>0.78260869565217395</v>
      </c>
      <c r="J174" s="60">
        <f>'17'!J100</f>
        <v>81</v>
      </c>
      <c r="K174" s="60">
        <f>'17'!K100</f>
        <v>52</v>
      </c>
      <c r="L174" s="60">
        <f>'17'!L100</f>
        <v>29</v>
      </c>
      <c r="M174" s="61">
        <f>'17'!M100</f>
        <v>0.64197530864197527</v>
      </c>
      <c r="N174" s="60">
        <f>'17'!N100</f>
        <v>172</v>
      </c>
      <c r="O174" s="60">
        <f>'17'!O100</f>
        <v>63</v>
      </c>
      <c r="P174" s="60">
        <f>'17'!P100</f>
        <v>110</v>
      </c>
      <c r="Q174" s="61">
        <f>'17'!Q100</f>
        <v>0.36627906976744184</v>
      </c>
      <c r="R174" s="62">
        <f>'17'!R100</f>
        <v>9</v>
      </c>
      <c r="S174" s="62">
        <f>'17'!S100</f>
        <v>4</v>
      </c>
      <c r="T174" s="62">
        <f>'17'!T100</f>
        <v>5</v>
      </c>
      <c r="U174" s="61">
        <f>'17'!U100</f>
        <v>0.44444444444444442</v>
      </c>
      <c r="V174" s="60">
        <f>'17'!V100</f>
        <v>1297</v>
      </c>
      <c r="W174" s="60">
        <f>'17'!W100</f>
        <v>929</v>
      </c>
      <c r="X174" s="60">
        <f>'17'!X100</f>
        <v>368</v>
      </c>
      <c r="Y174" s="61">
        <f>'17'!Y100</f>
        <v>0.71626831148804937</v>
      </c>
    </row>
    <row r="176" spans="1:25">
      <c r="A176" s="127" t="s">
        <v>46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1:25">
      <c r="A177" s="133" t="s">
        <v>14</v>
      </c>
      <c r="B177" s="133"/>
      <c r="C177" s="133"/>
      <c r="D177" s="133"/>
      <c r="E177" s="133"/>
      <c r="F177" s="134" t="s">
        <v>15</v>
      </c>
      <c r="G177" s="134"/>
      <c r="H177" s="134"/>
      <c r="I177" s="134"/>
      <c r="J177" s="134"/>
      <c r="K177" s="134"/>
      <c r="L177" s="134"/>
      <c r="M177" s="134"/>
      <c r="N177" s="134" t="s">
        <v>16</v>
      </c>
      <c r="O177" s="134"/>
      <c r="P177" s="134"/>
      <c r="Q177" s="134"/>
      <c r="R177" s="134"/>
      <c r="S177" s="134"/>
      <c r="T177" s="134"/>
      <c r="U177" s="134"/>
      <c r="V177" s="134" t="s">
        <v>17</v>
      </c>
      <c r="W177" s="134"/>
      <c r="X177" s="134"/>
      <c r="Y177" s="134"/>
    </row>
    <row r="178" spans="1:25">
      <c r="A178" s="133"/>
      <c r="B178" s="133"/>
      <c r="C178" s="133"/>
      <c r="D178" s="133"/>
      <c r="E178" s="133"/>
      <c r="F178" s="134" t="s">
        <v>18</v>
      </c>
      <c r="G178" s="134"/>
      <c r="H178" s="134"/>
      <c r="I178" s="134"/>
      <c r="J178" s="134" t="s">
        <v>19</v>
      </c>
      <c r="K178" s="134"/>
      <c r="L178" s="134"/>
      <c r="M178" s="134"/>
      <c r="N178" s="134" t="s">
        <v>18</v>
      </c>
      <c r="O178" s="134"/>
      <c r="P178" s="134"/>
      <c r="Q178" s="134"/>
      <c r="R178" s="134" t="s">
        <v>19</v>
      </c>
      <c r="S178" s="134"/>
      <c r="T178" s="134"/>
      <c r="U178" s="134"/>
      <c r="V178" s="134"/>
      <c r="W178" s="134"/>
      <c r="X178" s="134"/>
      <c r="Y178" s="134"/>
    </row>
    <row r="179" spans="1:25">
      <c r="A179" s="133"/>
      <c r="B179" s="133"/>
      <c r="C179" s="133"/>
      <c r="D179" s="133"/>
      <c r="E179" s="133"/>
      <c r="F179" s="33" t="s">
        <v>20</v>
      </c>
      <c r="G179" s="33" t="s">
        <v>21</v>
      </c>
      <c r="H179" s="33" t="s">
        <v>22</v>
      </c>
      <c r="I179" s="33" t="s">
        <v>23</v>
      </c>
      <c r="J179" s="33" t="s">
        <v>20</v>
      </c>
      <c r="K179" s="33" t="s">
        <v>21</v>
      </c>
      <c r="L179" s="33" t="s">
        <v>22</v>
      </c>
      <c r="M179" s="33" t="s">
        <v>23</v>
      </c>
      <c r="N179" s="33" t="s">
        <v>20</v>
      </c>
      <c r="O179" s="33" t="s">
        <v>21</v>
      </c>
      <c r="P179" s="33" t="s">
        <v>22</v>
      </c>
      <c r="Q179" s="33" t="s">
        <v>23</v>
      </c>
      <c r="R179" s="33" t="s">
        <v>20</v>
      </c>
      <c r="S179" s="33" t="s">
        <v>21</v>
      </c>
      <c r="T179" s="33" t="s">
        <v>22</v>
      </c>
      <c r="U179" s="33" t="s">
        <v>23</v>
      </c>
      <c r="V179" s="33" t="s">
        <v>20</v>
      </c>
      <c r="W179" s="33" t="s">
        <v>21</v>
      </c>
      <c r="X179" s="33" t="s">
        <v>22</v>
      </c>
      <c r="Y179" s="33" t="s">
        <v>23</v>
      </c>
    </row>
    <row r="180" spans="1:25" ht="18">
      <c r="A180" s="141" t="s">
        <v>25</v>
      </c>
      <c r="B180" s="141"/>
      <c r="C180" s="141"/>
      <c r="D180" s="141"/>
      <c r="E180" s="141"/>
      <c r="F180" s="41">
        <f>'18'!F96</f>
        <v>499</v>
      </c>
      <c r="G180" s="41">
        <f>'18'!G96</f>
        <v>415</v>
      </c>
      <c r="H180" s="41">
        <f>'18'!H96</f>
        <v>84</v>
      </c>
      <c r="I180" s="42">
        <f>'18'!I96</f>
        <v>0.83166332665330667</v>
      </c>
      <c r="J180" s="41">
        <f>'18'!J96</f>
        <v>39</v>
      </c>
      <c r="K180" s="41">
        <f>'18'!K96</f>
        <v>24</v>
      </c>
      <c r="L180" s="41">
        <f>'18'!L96</f>
        <v>15</v>
      </c>
      <c r="M180" s="42">
        <f>'18'!M96</f>
        <v>0.61538461538461542</v>
      </c>
      <c r="N180" s="41">
        <f>'18'!N96</f>
        <v>103</v>
      </c>
      <c r="O180" s="41">
        <f>'18'!O96</f>
        <v>38</v>
      </c>
      <c r="P180" s="41">
        <f>'18'!P96</f>
        <v>65</v>
      </c>
      <c r="Q180" s="42">
        <f>'18'!Q96</f>
        <v>0.36893203883495146</v>
      </c>
      <c r="R180" s="41">
        <f>'18'!R96</f>
        <v>4</v>
      </c>
      <c r="S180" s="41">
        <f>'18'!S96</f>
        <v>3</v>
      </c>
      <c r="T180" s="41">
        <f>'18'!T96</f>
        <v>1</v>
      </c>
      <c r="U180" s="42">
        <f>'18'!U96</f>
        <v>0.75</v>
      </c>
      <c r="V180" s="41">
        <f>'18'!V96</f>
        <v>645</v>
      </c>
      <c r="W180" s="41">
        <f>'18'!W96</f>
        <v>480</v>
      </c>
      <c r="X180" s="41">
        <f>'18'!X96</f>
        <v>165</v>
      </c>
      <c r="Y180" s="42">
        <f>'18'!Y96</f>
        <v>0.7441860465116279</v>
      </c>
    </row>
    <row r="181" spans="1:25" ht="18">
      <c r="A181" s="142" t="s">
        <v>26</v>
      </c>
      <c r="B181" s="142"/>
      <c r="C181" s="142"/>
      <c r="D181" s="142"/>
      <c r="E181" s="142"/>
      <c r="F181" s="49">
        <f>'18'!F97</f>
        <v>163</v>
      </c>
      <c r="G181" s="49">
        <f>'18'!G97</f>
        <v>110</v>
      </c>
      <c r="H181" s="49">
        <f>'18'!H97</f>
        <v>53</v>
      </c>
      <c r="I181" s="50">
        <f>'18'!I97</f>
        <v>0.67484662576687116</v>
      </c>
      <c r="J181" s="49">
        <f>'18'!J97</f>
        <v>22</v>
      </c>
      <c r="K181" s="49">
        <f>'18'!K97</f>
        <v>13</v>
      </c>
      <c r="L181" s="49">
        <f>'18'!L97</f>
        <v>9</v>
      </c>
      <c r="M181" s="50">
        <f>'18'!M97</f>
        <v>0.59090909090909094</v>
      </c>
      <c r="N181" s="49">
        <f>'18'!N97</f>
        <v>20</v>
      </c>
      <c r="O181" s="49">
        <f>'18'!O97</f>
        <v>6</v>
      </c>
      <c r="P181" s="49">
        <f>'18'!P97</f>
        <v>14</v>
      </c>
      <c r="Q181" s="50">
        <f>'18'!Q97</f>
        <v>0.3</v>
      </c>
      <c r="R181" s="49">
        <f>'18'!R97</f>
        <v>5</v>
      </c>
      <c r="S181" s="49">
        <f>'18'!S97</f>
        <v>1</v>
      </c>
      <c r="T181" s="49">
        <f>'18'!T97</f>
        <v>4</v>
      </c>
      <c r="U181" s="50">
        <f>'18'!U97</f>
        <v>0.2</v>
      </c>
      <c r="V181" s="49">
        <f>'18'!V97</f>
        <v>210</v>
      </c>
      <c r="W181" s="49">
        <f>'18'!W97</f>
        <v>130</v>
      </c>
      <c r="X181" s="49">
        <f>'18'!X97</f>
        <v>80</v>
      </c>
      <c r="Y181" s="50">
        <f>'18'!Y97</f>
        <v>0.61904761904761907</v>
      </c>
    </row>
    <row r="182" spans="1:25" ht="18">
      <c r="A182" s="143" t="s">
        <v>27</v>
      </c>
      <c r="B182" s="143"/>
      <c r="C182" s="143"/>
      <c r="D182" s="143"/>
      <c r="E182" s="143"/>
      <c r="F182" s="51">
        <f>'18'!F98</f>
        <v>159</v>
      </c>
      <c r="G182" s="51">
        <f>'18'!G98</f>
        <v>130</v>
      </c>
      <c r="H182" s="51">
        <f>'18'!H98</f>
        <v>29</v>
      </c>
      <c r="I182" s="52">
        <f>'18'!I98</f>
        <v>0.8176100628930818</v>
      </c>
      <c r="J182" s="51">
        <f>'18'!J98</f>
        <v>9</v>
      </c>
      <c r="K182" s="51">
        <f>'18'!K98</f>
        <v>5</v>
      </c>
      <c r="L182" s="51">
        <f>'18'!L98</f>
        <v>4</v>
      </c>
      <c r="M182" s="52">
        <f>'18'!M98</f>
        <v>0.55555555555555558</v>
      </c>
      <c r="N182" s="51">
        <f>'18'!N98</f>
        <v>20</v>
      </c>
      <c r="O182" s="51">
        <f>'18'!O98</f>
        <v>10</v>
      </c>
      <c r="P182" s="51">
        <f>'18'!P98</f>
        <v>11</v>
      </c>
      <c r="Q182" s="52">
        <f>'18'!Q98</f>
        <v>0.5</v>
      </c>
      <c r="R182" s="52">
        <f>'18'!R98</f>
        <v>0</v>
      </c>
      <c r="S182" s="52">
        <f>'18'!S98</f>
        <v>0</v>
      </c>
      <c r="T182" s="52">
        <f>'18'!T98</f>
        <v>0</v>
      </c>
      <c r="U182" s="52">
        <f>'18'!U98</f>
        <v>0</v>
      </c>
      <c r="V182" s="51">
        <f>'18'!V98</f>
        <v>188</v>
      </c>
      <c r="W182" s="51">
        <f>'18'!W98</f>
        <v>145</v>
      </c>
      <c r="X182" s="51">
        <f>'18'!X98</f>
        <v>43</v>
      </c>
      <c r="Y182" s="52">
        <f>'18'!Y98</f>
        <v>0.77127659574468088</v>
      </c>
    </row>
    <row r="183" spans="1:25" ht="18">
      <c r="A183" s="144" t="s">
        <v>28</v>
      </c>
      <c r="B183" s="144"/>
      <c r="C183" s="144"/>
      <c r="D183" s="144"/>
      <c r="E183" s="144"/>
      <c r="F183" s="53">
        <f>'18'!F99</f>
        <v>204</v>
      </c>
      <c r="G183" s="53">
        <f>'18'!G99</f>
        <v>148</v>
      </c>
      <c r="H183" s="53">
        <f>'18'!H99</f>
        <v>56</v>
      </c>
      <c r="I183" s="54">
        <f>'18'!I99</f>
        <v>0.72549019607843135</v>
      </c>
      <c r="J183" s="53">
        <f>'18'!J99</f>
        <v>11</v>
      </c>
      <c r="K183" s="53">
        <f>'18'!K99</f>
        <v>2</v>
      </c>
      <c r="L183" s="53">
        <f>'18'!L99</f>
        <v>9</v>
      </c>
      <c r="M183" s="54">
        <f>'18'!M99</f>
        <v>0.18181818181818182</v>
      </c>
      <c r="N183" s="53">
        <f>'18'!N99</f>
        <v>29</v>
      </c>
      <c r="O183" s="53">
        <f>'18'!O99</f>
        <v>9</v>
      </c>
      <c r="P183" s="53">
        <f>'18'!P99</f>
        <v>20</v>
      </c>
      <c r="Q183" s="54">
        <f>'18'!Q99</f>
        <v>0.31034482758620691</v>
      </c>
      <c r="R183" s="54">
        <f>'18'!R99</f>
        <v>0</v>
      </c>
      <c r="S183" s="54">
        <f>'18'!S99</f>
        <v>0</v>
      </c>
      <c r="T183" s="54">
        <f>'18'!T99</f>
        <v>0</v>
      </c>
      <c r="U183" s="54">
        <f>'18'!U99</f>
        <v>0</v>
      </c>
      <c r="V183" s="53">
        <f>'18'!V99</f>
        <v>244</v>
      </c>
      <c r="W183" s="53">
        <f>'18'!W99</f>
        <v>159</v>
      </c>
      <c r="X183" s="53">
        <f>'18'!X99</f>
        <v>85</v>
      </c>
      <c r="Y183" s="54">
        <f>'18'!Y99</f>
        <v>0.65163934426229508</v>
      </c>
    </row>
    <row r="184" spans="1:25" ht="20.25">
      <c r="A184" s="145" t="s">
        <v>29</v>
      </c>
      <c r="B184" s="145"/>
      <c r="C184" s="145"/>
      <c r="D184" s="145"/>
      <c r="E184" s="145"/>
      <c r="F184" s="60">
        <f>'18'!F100</f>
        <v>1025</v>
      </c>
      <c r="G184" s="60">
        <f>'18'!G100</f>
        <v>803</v>
      </c>
      <c r="H184" s="60">
        <f>'18'!H100</f>
        <v>222</v>
      </c>
      <c r="I184" s="61">
        <f>'18'!I100</f>
        <v>0.78341463414634149</v>
      </c>
      <c r="J184" s="60">
        <f>'18'!J100</f>
        <v>81</v>
      </c>
      <c r="K184" s="60">
        <f>'18'!K100</f>
        <v>44</v>
      </c>
      <c r="L184" s="60">
        <f>'18'!L100</f>
        <v>37</v>
      </c>
      <c r="M184" s="61">
        <f>'18'!M100</f>
        <v>0.54320987654320985</v>
      </c>
      <c r="N184" s="60">
        <f>'18'!N100</f>
        <v>172</v>
      </c>
      <c r="O184" s="60">
        <f>'18'!O100</f>
        <v>63</v>
      </c>
      <c r="P184" s="60">
        <f>'18'!P100</f>
        <v>110</v>
      </c>
      <c r="Q184" s="61">
        <f>'18'!Q100</f>
        <v>0.36627906976744184</v>
      </c>
      <c r="R184" s="62">
        <f>'18'!R100</f>
        <v>9</v>
      </c>
      <c r="S184" s="62">
        <f>'18'!S100</f>
        <v>4</v>
      </c>
      <c r="T184" s="62">
        <f>'18'!T100</f>
        <v>5</v>
      </c>
      <c r="U184" s="61">
        <f>'18'!U100</f>
        <v>0.44444444444444442</v>
      </c>
      <c r="V184" s="60">
        <f>'18'!V100</f>
        <v>1287</v>
      </c>
      <c r="W184" s="60">
        <f>'18'!W100</f>
        <v>914</v>
      </c>
      <c r="X184" s="60">
        <f>'18'!X100</f>
        <v>373</v>
      </c>
      <c r="Y184" s="61">
        <f>'18'!Y100</f>
        <v>0.71017871017871015</v>
      </c>
    </row>
    <row r="186" spans="1:25">
      <c r="A186" s="127" t="s">
        <v>47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</row>
    <row r="187" spans="1:25">
      <c r="A187" s="133" t="s">
        <v>14</v>
      </c>
      <c r="B187" s="133"/>
      <c r="C187" s="133"/>
      <c r="D187" s="133"/>
      <c r="E187" s="133"/>
      <c r="F187" s="134" t="s">
        <v>15</v>
      </c>
      <c r="G187" s="134"/>
      <c r="H187" s="134"/>
      <c r="I187" s="134"/>
      <c r="J187" s="134"/>
      <c r="K187" s="134"/>
      <c r="L187" s="134"/>
      <c r="M187" s="134"/>
      <c r="N187" s="134" t="s">
        <v>16</v>
      </c>
      <c r="O187" s="134"/>
      <c r="P187" s="134"/>
      <c r="Q187" s="134"/>
      <c r="R187" s="134"/>
      <c r="S187" s="134"/>
      <c r="T187" s="134"/>
      <c r="U187" s="134"/>
      <c r="V187" s="134" t="s">
        <v>17</v>
      </c>
      <c r="W187" s="134"/>
      <c r="X187" s="134"/>
      <c r="Y187" s="134"/>
    </row>
    <row r="188" spans="1:25">
      <c r="A188" s="133"/>
      <c r="B188" s="133"/>
      <c r="C188" s="133"/>
      <c r="D188" s="133"/>
      <c r="E188" s="133"/>
      <c r="F188" s="134" t="s">
        <v>18</v>
      </c>
      <c r="G188" s="134"/>
      <c r="H188" s="134"/>
      <c r="I188" s="134"/>
      <c r="J188" s="134" t="s">
        <v>19</v>
      </c>
      <c r="K188" s="134"/>
      <c r="L188" s="134"/>
      <c r="M188" s="134"/>
      <c r="N188" s="134" t="s">
        <v>18</v>
      </c>
      <c r="O188" s="134"/>
      <c r="P188" s="134"/>
      <c r="Q188" s="134"/>
      <c r="R188" s="134" t="s">
        <v>19</v>
      </c>
      <c r="S188" s="134"/>
      <c r="T188" s="134"/>
      <c r="U188" s="134"/>
      <c r="V188" s="134"/>
      <c r="W188" s="134"/>
      <c r="X188" s="134"/>
      <c r="Y188" s="134"/>
    </row>
    <row r="189" spans="1:25">
      <c r="A189" s="133"/>
      <c r="B189" s="133"/>
      <c r="C189" s="133"/>
      <c r="D189" s="133"/>
      <c r="E189" s="133"/>
      <c r="F189" s="33" t="s">
        <v>20</v>
      </c>
      <c r="G189" s="33" t="s">
        <v>21</v>
      </c>
      <c r="H189" s="33" t="s">
        <v>22</v>
      </c>
      <c r="I189" s="33" t="s">
        <v>23</v>
      </c>
      <c r="J189" s="33" t="s">
        <v>20</v>
      </c>
      <c r="K189" s="33" t="s">
        <v>21</v>
      </c>
      <c r="L189" s="33" t="s">
        <v>22</v>
      </c>
      <c r="M189" s="33" t="s">
        <v>23</v>
      </c>
      <c r="N189" s="33" t="s">
        <v>20</v>
      </c>
      <c r="O189" s="33" t="s">
        <v>21</v>
      </c>
      <c r="P189" s="33" t="s">
        <v>22</v>
      </c>
      <c r="Q189" s="33" t="s">
        <v>23</v>
      </c>
      <c r="R189" s="33" t="s">
        <v>20</v>
      </c>
      <c r="S189" s="33" t="s">
        <v>21</v>
      </c>
      <c r="T189" s="33" t="s">
        <v>22</v>
      </c>
      <c r="U189" s="33" t="s">
        <v>23</v>
      </c>
      <c r="V189" s="33" t="s">
        <v>20</v>
      </c>
      <c r="W189" s="33" t="s">
        <v>21</v>
      </c>
      <c r="X189" s="33" t="s">
        <v>22</v>
      </c>
      <c r="Y189" s="33" t="s">
        <v>23</v>
      </c>
    </row>
    <row r="190" spans="1:25" ht="18">
      <c r="A190" s="141" t="s">
        <v>25</v>
      </c>
      <c r="B190" s="141"/>
      <c r="C190" s="141"/>
      <c r="D190" s="141"/>
      <c r="E190" s="141"/>
      <c r="F190" s="41">
        <f>'19'!F96</f>
        <v>499</v>
      </c>
      <c r="G190" s="41">
        <f>'19'!G96</f>
        <v>412</v>
      </c>
      <c r="H190" s="41">
        <f>'19'!H96</f>
        <v>87</v>
      </c>
      <c r="I190" s="42">
        <f>'19'!I96</f>
        <v>0.82565130260521047</v>
      </c>
      <c r="J190" s="41">
        <f>'19'!J96</f>
        <v>39</v>
      </c>
      <c r="K190" s="41">
        <f>'19'!K96</f>
        <v>14</v>
      </c>
      <c r="L190" s="41">
        <f>'19'!L96</f>
        <v>25</v>
      </c>
      <c r="M190" s="42">
        <f>'19'!M96</f>
        <v>0.35897435897435898</v>
      </c>
      <c r="N190" s="41">
        <f>'19'!N96</f>
        <v>103</v>
      </c>
      <c r="O190" s="41">
        <f>'19'!O96</f>
        <v>42</v>
      </c>
      <c r="P190" s="41">
        <f>'19'!P96</f>
        <v>61</v>
      </c>
      <c r="Q190" s="42">
        <f>'19'!Q96</f>
        <v>0.40776699029126212</v>
      </c>
      <c r="R190" s="41">
        <f>'19'!R96</f>
        <v>4</v>
      </c>
      <c r="S190" s="41">
        <f>'19'!S96</f>
        <v>2</v>
      </c>
      <c r="T190" s="41">
        <f>'19'!T96</f>
        <v>2</v>
      </c>
      <c r="U190" s="42">
        <f>'19'!U96</f>
        <v>0.5</v>
      </c>
      <c r="V190" s="41">
        <f>'19'!V96</f>
        <v>645</v>
      </c>
      <c r="W190" s="41">
        <f>'19'!W96</f>
        <v>470</v>
      </c>
      <c r="X190" s="41">
        <f>'19'!X96</f>
        <v>175</v>
      </c>
      <c r="Y190" s="42">
        <f>'19'!Y96</f>
        <v>0.72868217054263562</v>
      </c>
    </row>
    <row r="191" spans="1:25" ht="18">
      <c r="A191" s="142" t="s">
        <v>26</v>
      </c>
      <c r="B191" s="142"/>
      <c r="C191" s="142"/>
      <c r="D191" s="142"/>
      <c r="E191" s="142"/>
      <c r="F191" s="49">
        <f>'19'!F97</f>
        <v>163</v>
      </c>
      <c r="G191" s="49">
        <f>'19'!G97</f>
        <v>121</v>
      </c>
      <c r="H191" s="49">
        <f>'19'!H97</f>
        <v>42</v>
      </c>
      <c r="I191" s="50">
        <f>'19'!I97</f>
        <v>0.74233128834355833</v>
      </c>
      <c r="J191" s="49">
        <f>'19'!J97</f>
        <v>22</v>
      </c>
      <c r="K191" s="49">
        <f>'19'!K97</f>
        <v>19</v>
      </c>
      <c r="L191" s="49">
        <f>'19'!L97</f>
        <v>3</v>
      </c>
      <c r="M191" s="50">
        <f>'19'!M97</f>
        <v>0.86363636363636365</v>
      </c>
      <c r="N191" s="49">
        <f>'19'!N97</f>
        <v>20</v>
      </c>
      <c r="O191" s="49">
        <f>'19'!O97</f>
        <v>6</v>
      </c>
      <c r="P191" s="49">
        <f>'19'!P97</f>
        <v>14</v>
      </c>
      <c r="Q191" s="50">
        <f>'19'!Q97</f>
        <v>0.3</v>
      </c>
      <c r="R191" s="49">
        <f>'19'!R97</f>
        <v>5</v>
      </c>
      <c r="S191" s="49">
        <f>'19'!S97</f>
        <v>1</v>
      </c>
      <c r="T191" s="49">
        <f>'19'!T97</f>
        <v>4</v>
      </c>
      <c r="U191" s="50">
        <f>'19'!U97</f>
        <v>0.2</v>
      </c>
      <c r="V191" s="49">
        <f>'19'!V97</f>
        <v>210</v>
      </c>
      <c r="W191" s="49">
        <f>'19'!W97</f>
        <v>147</v>
      </c>
      <c r="X191" s="49">
        <f>'19'!X97</f>
        <v>63</v>
      </c>
      <c r="Y191" s="50">
        <f>'19'!Y97</f>
        <v>0.7</v>
      </c>
    </row>
    <row r="192" spans="1:25" ht="18">
      <c r="A192" s="143" t="s">
        <v>27</v>
      </c>
      <c r="B192" s="143"/>
      <c r="C192" s="143"/>
      <c r="D192" s="143"/>
      <c r="E192" s="143"/>
      <c r="F192" s="51">
        <f>'19'!F98</f>
        <v>159</v>
      </c>
      <c r="G192" s="51">
        <f>'19'!G98</f>
        <v>124</v>
      </c>
      <c r="H192" s="51">
        <f>'19'!H98</f>
        <v>35</v>
      </c>
      <c r="I192" s="52">
        <f>'19'!I98</f>
        <v>0.77987421383647804</v>
      </c>
      <c r="J192" s="51">
        <f>'19'!J98</f>
        <v>9</v>
      </c>
      <c r="K192" s="51">
        <f>'19'!K98</f>
        <v>1</v>
      </c>
      <c r="L192" s="51">
        <f>'19'!L98</f>
        <v>8</v>
      </c>
      <c r="M192" s="52">
        <f>'19'!M98</f>
        <v>0.1111111111111111</v>
      </c>
      <c r="N192" s="51">
        <f>'19'!N98</f>
        <v>20</v>
      </c>
      <c r="O192" s="51">
        <f>'19'!O98</f>
        <v>9</v>
      </c>
      <c r="P192" s="51">
        <f>'19'!P98</f>
        <v>12</v>
      </c>
      <c r="Q192" s="52">
        <f>'19'!Q98</f>
        <v>0.45</v>
      </c>
      <c r="R192" s="52">
        <f>'19'!R98</f>
        <v>0</v>
      </c>
      <c r="S192" s="52">
        <f>'19'!S98</f>
        <v>0</v>
      </c>
      <c r="T192" s="52">
        <f>'19'!T98</f>
        <v>0</v>
      </c>
      <c r="U192" s="52">
        <f>'19'!U98</f>
        <v>0</v>
      </c>
      <c r="V192" s="51">
        <f>'19'!V98</f>
        <v>188</v>
      </c>
      <c r="W192" s="51">
        <f>'19'!W98</f>
        <v>134</v>
      </c>
      <c r="X192" s="51">
        <f>'19'!X98</f>
        <v>54</v>
      </c>
      <c r="Y192" s="52">
        <f>'19'!Y98</f>
        <v>0.71276595744680848</v>
      </c>
    </row>
    <row r="193" spans="1:25" ht="18">
      <c r="A193" s="144" t="s">
        <v>28</v>
      </c>
      <c r="B193" s="144"/>
      <c r="C193" s="144"/>
      <c r="D193" s="144"/>
      <c r="E193" s="144"/>
      <c r="F193" s="53">
        <f>'19'!F99</f>
        <v>204</v>
      </c>
      <c r="G193" s="53">
        <f>'19'!G99</f>
        <v>118</v>
      </c>
      <c r="H193" s="53">
        <f>'19'!H99</f>
        <v>86</v>
      </c>
      <c r="I193" s="54">
        <f>'19'!I99</f>
        <v>0.57843137254901966</v>
      </c>
      <c r="J193" s="53">
        <f>'19'!J99</f>
        <v>11</v>
      </c>
      <c r="K193" s="53">
        <f>'19'!K99</f>
        <v>0</v>
      </c>
      <c r="L193" s="53">
        <f>'19'!L99</f>
        <v>11</v>
      </c>
      <c r="M193" s="54">
        <f>'19'!M99</f>
        <v>0</v>
      </c>
      <c r="N193" s="53">
        <f>'19'!N99</f>
        <v>29</v>
      </c>
      <c r="O193" s="53">
        <f>'19'!O99</f>
        <v>9</v>
      </c>
      <c r="P193" s="53">
        <f>'19'!P99</f>
        <v>20</v>
      </c>
      <c r="Q193" s="54">
        <f>'19'!Q99</f>
        <v>0.31034482758620691</v>
      </c>
      <c r="R193" s="54">
        <f>'19'!R99</f>
        <v>0</v>
      </c>
      <c r="S193" s="54">
        <f>'19'!S99</f>
        <v>0</v>
      </c>
      <c r="T193" s="54">
        <f>'19'!T99</f>
        <v>0</v>
      </c>
      <c r="U193" s="54">
        <f>'19'!U99</f>
        <v>0</v>
      </c>
      <c r="V193" s="53">
        <f>'19'!V99</f>
        <v>244</v>
      </c>
      <c r="W193" s="53">
        <f>'19'!W99</f>
        <v>127</v>
      </c>
      <c r="X193" s="53">
        <f>'19'!X99</f>
        <v>117</v>
      </c>
      <c r="Y193" s="54">
        <f>'19'!Y99</f>
        <v>0.52049180327868849</v>
      </c>
    </row>
    <row r="194" spans="1:25" ht="20.25">
      <c r="A194" s="145" t="s">
        <v>29</v>
      </c>
      <c r="B194" s="145"/>
      <c r="C194" s="145"/>
      <c r="D194" s="145"/>
      <c r="E194" s="145"/>
      <c r="F194" s="60">
        <f>'19'!F100</f>
        <v>1025</v>
      </c>
      <c r="G194" s="60">
        <f>'19'!G100</f>
        <v>775</v>
      </c>
      <c r="H194" s="60">
        <f>'19'!H100</f>
        <v>250</v>
      </c>
      <c r="I194" s="61">
        <f>'19'!I100</f>
        <v>0.75609756097560976</v>
      </c>
      <c r="J194" s="60">
        <f>'19'!J100</f>
        <v>81</v>
      </c>
      <c r="K194" s="60">
        <f>'19'!K100</f>
        <v>34</v>
      </c>
      <c r="L194" s="60">
        <f>'19'!L100</f>
        <v>47</v>
      </c>
      <c r="M194" s="61">
        <f>'19'!M100</f>
        <v>0.41975308641975306</v>
      </c>
      <c r="N194" s="60">
        <f>'19'!N100</f>
        <v>172</v>
      </c>
      <c r="O194" s="60">
        <f>'19'!O100</f>
        <v>66</v>
      </c>
      <c r="P194" s="60">
        <f>'19'!P100</f>
        <v>107</v>
      </c>
      <c r="Q194" s="61">
        <f>'19'!Q100</f>
        <v>0.38372093023255816</v>
      </c>
      <c r="R194" s="62">
        <f>'19'!R100</f>
        <v>9</v>
      </c>
      <c r="S194" s="62">
        <f>'19'!S100</f>
        <v>3</v>
      </c>
      <c r="T194" s="62">
        <f>'19'!T100</f>
        <v>6</v>
      </c>
      <c r="U194" s="61">
        <f>'19'!U100</f>
        <v>0.33333333333333331</v>
      </c>
      <c r="V194" s="60">
        <f>'19'!V100</f>
        <v>1287</v>
      </c>
      <c r="W194" s="60">
        <f>'19'!W100</f>
        <v>878</v>
      </c>
      <c r="X194" s="60">
        <f>'19'!X100</f>
        <v>409</v>
      </c>
      <c r="Y194" s="61">
        <f>'19'!Y100</f>
        <v>0.68220668220668224</v>
      </c>
    </row>
    <row r="196" spans="1:25">
      <c r="A196" s="127" t="s">
        <v>48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</row>
    <row r="197" spans="1:25">
      <c r="A197" s="133" t="s">
        <v>14</v>
      </c>
      <c r="B197" s="133"/>
      <c r="C197" s="133"/>
      <c r="D197" s="133"/>
      <c r="E197" s="133"/>
      <c r="F197" s="134" t="s">
        <v>15</v>
      </c>
      <c r="G197" s="134"/>
      <c r="H197" s="134"/>
      <c r="I197" s="134"/>
      <c r="J197" s="134"/>
      <c r="K197" s="134"/>
      <c r="L197" s="134"/>
      <c r="M197" s="134"/>
      <c r="N197" s="134" t="s">
        <v>16</v>
      </c>
      <c r="O197" s="134"/>
      <c r="P197" s="134"/>
      <c r="Q197" s="134"/>
      <c r="R197" s="134"/>
      <c r="S197" s="134"/>
      <c r="T197" s="134"/>
      <c r="U197" s="134"/>
      <c r="V197" s="134" t="s">
        <v>17</v>
      </c>
      <c r="W197" s="134"/>
      <c r="X197" s="134"/>
      <c r="Y197" s="134"/>
    </row>
    <row r="198" spans="1:25">
      <c r="A198" s="133"/>
      <c r="B198" s="133"/>
      <c r="C198" s="133"/>
      <c r="D198" s="133"/>
      <c r="E198" s="133"/>
      <c r="F198" s="134" t="s">
        <v>18</v>
      </c>
      <c r="G198" s="134"/>
      <c r="H198" s="134"/>
      <c r="I198" s="134"/>
      <c r="J198" s="134" t="s">
        <v>19</v>
      </c>
      <c r="K198" s="134"/>
      <c r="L198" s="134"/>
      <c r="M198" s="134"/>
      <c r="N198" s="134" t="s">
        <v>18</v>
      </c>
      <c r="O198" s="134"/>
      <c r="P198" s="134"/>
      <c r="Q198" s="134"/>
      <c r="R198" s="134" t="s">
        <v>19</v>
      </c>
      <c r="S198" s="134"/>
      <c r="T198" s="134"/>
      <c r="U198" s="134"/>
      <c r="V198" s="134"/>
      <c r="W198" s="134"/>
      <c r="X198" s="134"/>
      <c r="Y198" s="134"/>
    </row>
    <row r="199" spans="1:25">
      <c r="A199" s="133"/>
      <c r="B199" s="133"/>
      <c r="C199" s="133"/>
      <c r="D199" s="133"/>
      <c r="E199" s="133"/>
      <c r="F199" s="33" t="s">
        <v>20</v>
      </c>
      <c r="G199" s="33" t="s">
        <v>21</v>
      </c>
      <c r="H199" s="33" t="s">
        <v>22</v>
      </c>
      <c r="I199" s="33" t="s">
        <v>23</v>
      </c>
      <c r="J199" s="33" t="s">
        <v>20</v>
      </c>
      <c r="K199" s="33" t="s">
        <v>21</v>
      </c>
      <c r="L199" s="33" t="s">
        <v>22</v>
      </c>
      <c r="M199" s="33" t="s">
        <v>23</v>
      </c>
      <c r="N199" s="33" t="s">
        <v>20</v>
      </c>
      <c r="O199" s="33" t="s">
        <v>21</v>
      </c>
      <c r="P199" s="33" t="s">
        <v>22</v>
      </c>
      <c r="Q199" s="33" t="s">
        <v>23</v>
      </c>
      <c r="R199" s="33" t="s">
        <v>20</v>
      </c>
      <c r="S199" s="33" t="s">
        <v>21</v>
      </c>
      <c r="T199" s="33" t="s">
        <v>22</v>
      </c>
      <c r="U199" s="33" t="s">
        <v>23</v>
      </c>
      <c r="V199" s="33" t="s">
        <v>20</v>
      </c>
      <c r="W199" s="33" t="s">
        <v>21</v>
      </c>
      <c r="X199" s="33" t="s">
        <v>22</v>
      </c>
      <c r="Y199" s="33" t="s">
        <v>23</v>
      </c>
    </row>
    <row r="200" spans="1:25" ht="18">
      <c r="A200" s="141" t="s">
        <v>25</v>
      </c>
      <c r="B200" s="141"/>
      <c r="C200" s="141"/>
      <c r="D200" s="141"/>
      <c r="E200" s="141"/>
      <c r="F200" s="41">
        <f>'20'!F96</f>
        <v>499</v>
      </c>
      <c r="G200" s="41">
        <f>'20'!G96</f>
        <v>420</v>
      </c>
      <c r="H200" s="41">
        <f>'20'!H96</f>
        <v>79</v>
      </c>
      <c r="I200" s="42">
        <f>'20'!I96</f>
        <v>0.84168336673346689</v>
      </c>
      <c r="J200" s="41">
        <f>'20'!J96</f>
        <v>39</v>
      </c>
      <c r="K200" s="41">
        <f>'20'!K96</f>
        <v>16</v>
      </c>
      <c r="L200" s="41">
        <f>'20'!L96</f>
        <v>23</v>
      </c>
      <c r="M200" s="42">
        <f>'20'!M96</f>
        <v>0.41025641025641024</v>
      </c>
      <c r="N200" s="41">
        <f>'20'!N96</f>
        <v>103</v>
      </c>
      <c r="O200" s="41">
        <f>'20'!O96</f>
        <v>46</v>
      </c>
      <c r="P200" s="41">
        <f>'20'!P96</f>
        <v>60</v>
      </c>
      <c r="Q200" s="42">
        <f>'20'!Q96</f>
        <v>0.44660194174757284</v>
      </c>
      <c r="R200" s="41">
        <f>'20'!R96</f>
        <v>4</v>
      </c>
      <c r="S200" s="41">
        <f>'20'!S96</f>
        <v>0</v>
      </c>
      <c r="T200" s="41">
        <f>'20'!T96</f>
        <v>4</v>
      </c>
      <c r="U200" s="42">
        <f>'20'!U96</f>
        <v>0</v>
      </c>
      <c r="V200" s="41">
        <f>'20'!V96</f>
        <v>645</v>
      </c>
      <c r="W200" s="41">
        <f>'20'!W96</f>
        <v>482</v>
      </c>
      <c r="X200" s="41">
        <f>'20'!X96</f>
        <v>163</v>
      </c>
      <c r="Y200" s="42">
        <f>'20'!Y96</f>
        <v>0.74728682170542637</v>
      </c>
    </row>
    <row r="201" spans="1:25" ht="18">
      <c r="A201" s="142" t="s">
        <v>26</v>
      </c>
      <c r="B201" s="142"/>
      <c r="C201" s="142"/>
      <c r="D201" s="142"/>
      <c r="E201" s="142"/>
      <c r="F201" s="49">
        <f>'20'!F97</f>
        <v>163</v>
      </c>
      <c r="G201" s="49">
        <f>'20'!G97</f>
        <v>132</v>
      </c>
      <c r="H201" s="49">
        <f>'20'!H97</f>
        <v>31</v>
      </c>
      <c r="I201" s="50">
        <f>'20'!I97</f>
        <v>0.80981595092024539</v>
      </c>
      <c r="J201" s="49">
        <f>'20'!J97</f>
        <v>22</v>
      </c>
      <c r="K201" s="49">
        <f>'20'!K97</f>
        <v>5</v>
      </c>
      <c r="L201" s="49">
        <f>'20'!L97</f>
        <v>17</v>
      </c>
      <c r="M201" s="50">
        <f>'20'!M97</f>
        <v>0.22727272727272727</v>
      </c>
      <c r="N201" s="49">
        <f>'20'!N97</f>
        <v>20</v>
      </c>
      <c r="O201" s="49">
        <f>'20'!O97</f>
        <v>5</v>
      </c>
      <c r="P201" s="49">
        <f>'20'!P97</f>
        <v>15</v>
      </c>
      <c r="Q201" s="50">
        <f>'20'!Q97</f>
        <v>0.25</v>
      </c>
      <c r="R201" s="49">
        <f>'20'!R97</f>
        <v>5</v>
      </c>
      <c r="S201" s="49">
        <f>'20'!S97</f>
        <v>1</v>
      </c>
      <c r="T201" s="49">
        <f>'20'!T97</f>
        <v>4</v>
      </c>
      <c r="U201" s="50">
        <f>'20'!U97</f>
        <v>0.2</v>
      </c>
      <c r="V201" s="49">
        <f>'20'!V97</f>
        <v>210</v>
      </c>
      <c r="W201" s="49">
        <f>'20'!W97</f>
        <v>143</v>
      </c>
      <c r="X201" s="49">
        <f>'20'!X97</f>
        <v>67</v>
      </c>
      <c r="Y201" s="50">
        <f>'20'!Y97</f>
        <v>0.68095238095238098</v>
      </c>
    </row>
    <row r="202" spans="1:25" ht="18">
      <c r="A202" s="143" t="s">
        <v>27</v>
      </c>
      <c r="B202" s="143"/>
      <c r="C202" s="143"/>
      <c r="D202" s="143"/>
      <c r="E202" s="143"/>
      <c r="F202" s="51">
        <f>'20'!F98</f>
        <v>159</v>
      </c>
      <c r="G202" s="51">
        <f>'20'!G98</f>
        <v>132</v>
      </c>
      <c r="H202" s="51">
        <f>'20'!H98</f>
        <v>27</v>
      </c>
      <c r="I202" s="52">
        <f>'20'!I98</f>
        <v>0.83018867924528306</v>
      </c>
      <c r="J202" s="51">
        <f>'20'!J98</f>
        <v>9</v>
      </c>
      <c r="K202" s="51">
        <f>'20'!K98</f>
        <v>3</v>
      </c>
      <c r="L202" s="51">
        <f>'20'!L98</f>
        <v>6</v>
      </c>
      <c r="M202" s="52">
        <f>'20'!M98</f>
        <v>0.33333333333333331</v>
      </c>
      <c r="N202" s="51">
        <f>'20'!N98</f>
        <v>20</v>
      </c>
      <c r="O202" s="51">
        <f>'20'!O98</f>
        <v>9</v>
      </c>
      <c r="P202" s="51">
        <f>'20'!P98</f>
        <v>12</v>
      </c>
      <c r="Q202" s="52">
        <f>'20'!Q98</f>
        <v>0.45</v>
      </c>
      <c r="R202" s="52">
        <f>'20'!R98</f>
        <v>0</v>
      </c>
      <c r="S202" s="52">
        <f>'20'!S98</f>
        <v>0</v>
      </c>
      <c r="T202" s="52">
        <f>'20'!T98</f>
        <v>0</v>
      </c>
      <c r="U202" s="52">
        <f>'20'!U98</f>
        <v>0</v>
      </c>
      <c r="V202" s="51">
        <f>'20'!V98</f>
        <v>188</v>
      </c>
      <c r="W202" s="51">
        <f>'20'!W98</f>
        <v>144</v>
      </c>
      <c r="X202" s="51">
        <f>'20'!X98</f>
        <v>44</v>
      </c>
      <c r="Y202" s="52">
        <f>'20'!Y98</f>
        <v>0.76595744680851063</v>
      </c>
    </row>
    <row r="203" spans="1:25" ht="18">
      <c r="A203" s="144" t="s">
        <v>28</v>
      </c>
      <c r="B203" s="144"/>
      <c r="C203" s="144"/>
      <c r="D203" s="144"/>
      <c r="E203" s="144"/>
      <c r="F203" s="53">
        <f>'20'!F99</f>
        <v>204</v>
      </c>
      <c r="G203" s="53">
        <f>'20'!G99</f>
        <v>150</v>
      </c>
      <c r="H203" s="53">
        <f>'20'!H99</f>
        <v>54</v>
      </c>
      <c r="I203" s="54">
        <f>'20'!I99</f>
        <v>0.73529411764705888</v>
      </c>
      <c r="J203" s="53">
        <f>'20'!J99</f>
        <v>11</v>
      </c>
      <c r="K203" s="53">
        <f>'20'!K99</f>
        <v>1</v>
      </c>
      <c r="L203" s="53">
        <f>'20'!L99</f>
        <v>10</v>
      </c>
      <c r="M203" s="54">
        <f>'20'!M99</f>
        <v>9.0909090909090912E-2</v>
      </c>
      <c r="N203" s="53">
        <f>'20'!N99</f>
        <v>29</v>
      </c>
      <c r="O203" s="53">
        <f>'20'!O99</f>
        <v>20</v>
      </c>
      <c r="P203" s="53">
        <f>'20'!P99</f>
        <v>9</v>
      </c>
      <c r="Q203" s="54">
        <f>'20'!Q99</f>
        <v>0.68965517241379315</v>
      </c>
      <c r="R203" s="54">
        <f>'20'!R99</f>
        <v>0</v>
      </c>
      <c r="S203" s="54">
        <f>'20'!S99</f>
        <v>0</v>
      </c>
      <c r="T203" s="54">
        <f>'20'!T99</f>
        <v>0</v>
      </c>
      <c r="U203" s="54">
        <f>'20'!U99</f>
        <v>0</v>
      </c>
      <c r="V203" s="53">
        <f>'20'!V99</f>
        <v>244</v>
      </c>
      <c r="W203" s="53">
        <f>'20'!W99</f>
        <v>171</v>
      </c>
      <c r="X203" s="53">
        <f>'20'!X99</f>
        <v>73</v>
      </c>
      <c r="Y203" s="54">
        <f>'20'!Y99</f>
        <v>0.70081967213114749</v>
      </c>
    </row>
    <row r="204" spans="1:25" ht="20.25">
      <c r="A204" s="145" t="s">
        <v>29</v>
      </c>
      <c r="B204" s="145"/>
      <c r="C204" s="145"/>
      <c r="D204" s="145"/>
      <c r="E204" s="145"/>
      <c r="F204" s="60">
        <f>'20'!F100</f>
        <v>1025</v>
      </c>
      <c r="G204" s="60">
        <f>'20'!G100</f>
        <v>834</v>
      </c>
      <c r="H204" s="60">
        <f>'20'!H100</f>
        <v>191</v>
      </c>
      <c r="I204" s="61">
        <f>'20'!I100</f>
        <v>0.8136585365853658</v>
      </c>
      <c r="J204" s="60">
        <f>'20'!J100</f>
        <v>81</v>
      </c>
      <c r="K204" s="60">
        <f>'20'!K100</f>
        <v>25</v>
      </c>
      <c r="L204" s="60">
        <f>'20'!L100</f>
        <v>56</v>
      </c>
      <c r="M204" s="61">
        <f>'20'!M100</f>
        <v>0.30864197530864196</v>
      </c>
      <c r="N204" s="60">
        <f>'20'!N100</f>
        <v>172</v>
      </c>
      <c r="O204" s="60">
        <f>'20'!O100</f>
        <v>80</v>
      </c>
      <c r="P204" s="60">
        <f>'20'!P100</f>
        <v>96</v>
      </c>
      <c r="Q204" s="61">
        <f>'20'!Q100</f>
        <v>0.46511627906976744</v>
      </c>
      <c r="R204" s="62">
        <f>'20'!R100</f>
        <v>9</v>
      </c>
      <c r="S204" s="62">
        <f>'20'!S100</f>
        <v>1</v>
      </c>
      <c r="T204" s="62">
        <f>'20'!T100</f>
        <v>8</v>
      </c>
      <c r="U204" s="61">
        <f>'20'!U100</f>
        <v>0.1111111111111111</v>
      </c>
      <c r="V204" s="60">
        <f>'20'!V100</f>
        <v>1287</v>
      </c>
      <c r="W204" s="60">
        <f>'20'!W100</f>
        <v>940</v>
      </c>
      <c r="X204" s="60">
        <f>'20'!X100</f>
        <v>347</v>
      </c>
      <c r="Y204" s="61">
        <f>'20'!Y100</f>
        <v>0.73038073038073037</v>
      </c>
    </row>
    <row r="206" spans="1:25">
      <c r="A206" s="127" t="s">
        <v>49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</row>
    <row r="207" spans="1:25">
      <c r="A207" s="133" t="s">
        <v>14</v>
      </c>
      <c r="B207" s="133"/>
      <c r="C207" s="133"/>
      <c r="D207" s="133"/>
      <c r="E207" s="133"/>
      <c r="F207" s="134" t="s">
        <v>15</v>
      </c>
      <c r="G207" s="134"/>
      <c r="H207" s="134"/>
      <c r="I207" s="134"/>
      <c r="J207" s="134"/>
      <c r="K207" s="134"/>
      <c r="L207" s="134"/>
      <c r="M207" s="134"/>
      <c r="N207" s="134" t="s">
        <v>16</v>
      </c>
      <c r="O207" s="134"/>
      <c r="P207" s="134"/>
      <c r="Q207" s="134"/>
      <c r="R207" s="134"/>
      <c r="S207" s="134"/>
      <c r="T207" s="134"/>
      <c r="U207" s="134"/>
      <c r="V207" s="134" t="s">
        <v>17</v>
      </c>
      <c r="W207" s="134"/>
      <c r="X207" s="134"/>
      <c r="Y207" s="134"/>
    </row>
    <row r="208" spans="1:25">
      <c r="A208" s="133"/>
      <c r="B208" s="133"/>
      <c r="C208" s="133"/>
      <c r="D208" s="133"/>
      <c r="E208" s="133"/>
      <c r="F208" s="134" t="s">
        <v>18</v>
      </c>
      <c r="G208" s="134"/>
      <c r="H208" s="134"/>
      <c r="I208" s="134"/>
      <c r="J208" s="134" t="s">
        <v>19</v>
      </c>
      <c r="K208" s="134"/>
      <c r="L208" s="134"/>
      <c r="M208" s="134"/>
      <c r="N208" s="134" t="s">
        <v>18</v>
      </c>
      <c r="O208" s="134"/>
      <c r="P208" s="134"/>
      <c r="Q208" s="134"/>
      <c r="R208" s="134" t="s">
        <v>19</v>
      </c>
      <c r="S208" s="134"/>
      <c r="T208" s="134"/>
      <c r="U208" s="134"/>
      <c r="V208" s="134"/>
      <c r="W208" s="134"/>
      <c r="X208" s="134"/>
      <c r="Y208" s="134"/>
    </row>
    <row r="209" spans="1:25">
      <c r="A209" s="133"/>
      <c r="B209" s="133"/>
      <c r="C209" s="133"/>
      <c r="D209" s="133"/>
      <c r="E209" s="133"/>
      <c r="F209" s="33" t="s">
        <v>20</v>
      </c>
      <c r="G209" s="33" t="s">
        <v>21</v>
      </c>
      <c r="H209" s="33" t="s">
        <v>22</v>
      </c>
      <c r="I209" s="33" t="s">
        <v>23</v>
      </c>
      <c r="J209" s="33" t="s">
        <v>20</v>
      </c>
      <c r="K209" s="33" t="s">
        <v>21</v>
      </c>
      <c r="L209" s="33" t="s">
        <v>22</v>
      </c>
      <c r="M209" s="33" t="s">
        <v>23</v>
      </c>
      <c r="N209" s="33" t="s">
        <v>20</v>
      </c>
      <c r="O209" s="33" t="s">
        <v>21</v>
      </c>
      <c r="P209" s="33" t="s">
        <v>22</v>
      </c>
      <c r="Q209" s="33" t="s">
        <v>23</v>
      </c>
      <c r="R209" s="33" t="s">
        <v>20</v>
      </c>
      <c r="S209" s="33" t="s">
        <v>21</v>
      </c>
      <c r="T209" s="33" t="s">
        <v>22</v>
      </c>
      <c r="U209" s="33" t="s">
        <v>23</v>
      </c>
      <c r="V209" s="33" t="s">
        <v>20</v>
      </c>
      <c r="W209" s="33" t="s">
        <v>21</v>
      </c>
      <c r="X209" s="33" t="s">
        <v>22</v>
      </c>
      <c r="Y209" s="33" t="s">
        <v>23</v>
      </c>
    </row>
    <row r="210" spans="1:25" ht="18">
      <c r="A210" s="141" t="s">
        <v>25</v>
      </c>
      <c r="B210" s="141"/>
      <c r="C210" s="141"/>
      <c r="D210" s="141"/>
      <c r="E210" s="141"/>
      <c r="F210" s="41">
        <f>'21'!F96</f>
        <v>499</v>
      </c>
      <c r="G210" s="41">
        <f>'21'!G96</f>
        <v>393</v>
      </c>
      <c r="H210" s="41">
        <f>'21'!H96</f>
        <v>106</v>
      </c>
      <c r="I210" s="42">
        <f>'21'!I96</f>
        <v>0.78757515030060121</v>
      </c>
      <c r="J210" s="41">
        <f>'21'!J96</f>
        <v>39</v>
      </c>
      <c r="K210" s="41">
        <f>'21'!K96</f>
        <v>21</v>
      </c>
      <c r="L210" s="41">
        <f>'21'!L96</f>
        <v>18</v>
      </c>
      <c r="M210" s="42">
        <f>'21'!M96</f>
        <v>0.53846153846153844</v>
      </c>
      <c r="N210" s="41">
        <f>'21'!N96</f>
        <v>103</v>
      </c>
      <c r="O210" s="41">
        <f>'21'!O96</f>
        <v>39</v>
      </c>
      <c r="P210" s="41">
        <f>'21'!P96</f>
        <v>64</v>
      </c>
      <c r="Q210" s="42">
        <f>'21'!Q96</f>
        <v>0.37864077669902912</v>
      </c>
      <c r="R210" s="41">
        <f>'21'!R96</f>
        <v>4</v>
      </c>
      <c r="S210" s="41">
        <f>'21'!S96</f>
        <v>3</v>
      </c>
      <c r="T210" s="41">
        <f>'21'!T96</f>
        <v>1</v>
      </c>
      <c r="U210" s="42">
        <f>'21'!U96</f>
        <v>0.75</v>
      </c>
      <c r="V210" s="41">
        <f>'21'!V96</f>
        <v>645</v>
      </c>
      <c r="W210" s="41">
        <f>'21'!W96</f>
        <v>456</v>
      </c>
      <c r="X210" s="41">
        <f>'21'!X96</f>
        <v>189</v>
      </c>
      <c r="Y210" s="42">
        <f>'21'!Y96</f>
        <v>0.7069767441860465</v>
      </c>
    </row>
    <row r="211" spans="1:25" ht="18">
      <c r="A211" s="142" t="s">
        <v>26</v>
      </c>
      <c r="B211" s="142"/>
      <c r="C211" s="142"/>
      <c r="D211" s="142"/>
      <c r="E211" s="142"/>
      <c r="F211" s="49">
        <f>'21'!F97</f>
        <v>163</v>
      </c>
      <c r="G211" s="49">
        <f>'21'!G97</f>
        <v>118</v>
      </c>
      <c r="H211" s="49">
        <f>'21'!H97</f>
        <v>45</v>
      </c>
      <c r="I211" s="50">
        <f>'21'!I97</f>
        <v>0.7239263803680982</v>
      </c>
      <c r="J211" s="49">
        <f>'21'!J97</f>
        <v>22</v>
      </c>
      <c r="K211" s="49">
        <f>'21'!K97</f>
        <v>16</v>
      </c>
      <c r="L211" s="49">
        <f>'21'!L97</f>
        <v>6</v>
      </c>
      <c r="M211" s="50">
        <f>'21'!M97</f>
        <v>0.72727272727272729</v>
      </c>
      <c r="N211" s="49">
        <f>'21'!N97</f>
        <v>20</v>
      </c>
      <c r="O211" s="49">
        <f>'21'!O97</f>
        <v>5</v>
      </c>
      <c r="P211" s="49">
        <f>'21'!P97</f>
        <v>15</v>
      </c>
      <c r="Q211" s="50">
        <f>'21'!Q97</f>
        <v>0.25</v>
      </c>
      <c r="R211" s="49">
        <f>'21'!R97</f>
        <v>5</v>
      </c>
      <c r="S211" s="49">
        <f>'21'!S97</f>
        <v>1</v>
      </c>
      <c r="T211" s="49">
        <f>'21'!T97</f>
        <v>4</v>
      </c>
      <c r="U211" s="50">
        <f>'21'!U97</f>
        <v>0.2</v>
      </c>
      <c r="V211" s="49">
        <f>'21'!V97</f>
        <v>210</v>
      </c>
      <c r="W211" s="49">
        <f>'21'!W97</f>
        <v>140</v>
      </c>
      <c r="X211" s="49">
        <f>'21'!X97</f>
        <v>70</v>
      </c>
      <c r="Y211" s="50">
        <f>'21'!Y97</f>
        <v>0.66666666666666663</v>
      </c>
    </row>
    <row r="212" spans="1:25" ht="18">
      <c r="A212" s="143" t="s">
        <v>27</v>
      </c>
      <c r="B212" s="143"/>
      <c r="C212" s="143"/>
      <c r="D212" s="143"/>
      <c r="E212" s="143"/>
      <c r="F212" s="51">
        <f>'21'!F98</f>
        <v>159</v>
      </c>
      <c r="G212" s="51">
        <f>'21'!G98</f>
        <v>129</v>
      </c>
      <c r="H212" s="51">
        <f>'21'!H98</f>
        <v>30</v>
      </c>
      <c r="I212" s="52">
        <f>'21'!I98</f>
        <v>0.81132075471698117</v>
      </c>
      <c r="J212" s="51">
        <f>'21'!J98</f>
        <v>9</v>
      </c>
      <c r="K212" s="51">
        <f>'21'!K98</f>
        <v>4</v>
      </c>
      <c r="L212" s="51">
        <f>'21'!L98</f>
        <v>5</v>
      </c>
      <c r="M212" s="52">
        <f>'21'!M98</f>
        <v>0.44444444444444442</v>
      </c>
      <c r="N212" s="51">
        <f>'21'!N98</f>
        <v>20</v>
      </c>
      <c r="O212" s="51">
        <f>'21'!O98</f>
        <v>9</v>
      </c>
      <c r="P212" s="51">
        <f>'21'!P98</f>
        <v>12</v>
      </c>
      <c r="Q212" s="52">
        <f>'21'!Q98</f>
        <v>0.45</v>
      </c>
      <c r="R212" s="52">
        <f>'21'!R98</f>
        <v>0</v>
      </c>
      <c r="S212" s="52">
        <f>'21'!S98</f>
        <v>0</v>
      </c>
      <c r="T212" s="52">
        <f>'21'!T98</f>
        <v>0</v>
      </c>
      <c r="U212" s="52">
        <f>'21'!U98</f>
        <v>0</v>
      </c>
      <c r="V212" s="51">
        <f>'21'!V98</f>
        <v>188</v>
      </c>
      <c r="W212" s="51">
        <f>'21'!W98</f>
        <v>142</v>
      </c>
      <c r="X212" s="51">
        <f>'21'!X98</f>
        <v>46</v>
      </c>
      <c r="Y212" s="52">
        <f>'21'!Y98</f>
        <v>0.75531914893617025</v>
      </c>
    </row>
    <row r="213" spans="1:25" ht="18">
      <c r="A213" s="144" t="s">
        <v>28</v>
      </c>
      <c r="B213" s="144"/>
      <c r="C213" s="144"/>
      <c r="D213" s="144"/>
      <c r="E213" s="144"/>
      <c r="F213" s="53">
        <f>'21'!F99</f>
        <v>204</v>
      </c>
      <c r="G213" s="53">
        <f>'21'!G99</f>
        <v>147</v>
      </c>
      <c r="H213" s="53">
        <f>'21'!H99</f>
        <v>57</v>
      </c>
      <c r="I213" s="54">
        <f>'21'!I99</f>
        <v>0.72058823529411764</v>
      </c>
      <c r="J213" s="53">
        <f>'21'!J99</f>
        <v>11</v>
      </c>
      <c r="K213" s="53">
        <f>'21'!K99</f>
        <v>2</v>
      </c>
      <c r="L213" s="53">
        <f>'21'!L99</f>
        <v>9</v>
      </c>
      <c r="M213" s="54">
        <f>'21'!M99</f>
        <v>0.18181818181818182</v>
      </c>
      <c r="N213" s="53">
        <f>'21'!N99</f>
        <v>29</v>
      </c>
      <c r="O213" s="53">
        <f>'21'!O99</f>
        <v>6</v>
      </c>
      <c r="P213" s="53">
        <f>'21'!P99</f>
        <v>23</v>
      </c>
      <c r="Q213" s="54">
        <f>'21'!Q99</f>
        <v>0.20689655172413793</v>
      </c>
      <c r="R213" s="54">
        <f>'21'!R99</f>
        <v>0</v>
      </c>
      <c r="S213" s="54">
        <f>'21'!S99</f>
        <v>0</v>
      </c>
      <c r="T213" s="54">
        <f>'21'!T99</f>
        <v>0</v>
      </c>
      <c r="U213" s="54">
        <f>'21'!U99</f>
        <v>0</v>
      </c>
      <c r="V213" s="53">
        <f>'21'!V99</f>
        <v>244</v>
      </c>
      <c r="W213" s="53">
        <f>'21'!W99</f>
        <v>155</v>
      </c>
      <c r="X213" s="53">
        <f>'21'!X99</f>
        <v>89</v>
      </c>
      <c r="Y213" s="54">
        <f>'21'!Y99</f>
        <v>0.63524590163934425</v>
      </c>
    </row>
    <row r="214" spans="1:25" ht="20.25">
      <c r="A214" s="145" t="s">
        <v>29</v>
      </c>
      <c r="B214" s="145"/>
      <c r="C214" s="145"/>
      <c r="D214" s="145"/>
      <c r="E214" s="145"/>
      <c r="F214" s="60">
        <f>'21'!F100</f>
        <v>1025</v>
      </c>
      <c r="G214" s="60">
        <f>'21'!G100</f>
        <v>787</v>
      </c>
      <c r="H214" s="60">
        <f>'21'!H100</f>
        <v>238</v>
      </c>
      <c r="I214" s="61">
        <f>'21'!I100</f>
        <v>0.7678048780487805</v>
      </c>
      <c r="J214" s="60">
        <f>'21'!J100</f>
        <v>81</v>
      </c>
      <c r="K214" s="60">
        <f>'21'!K100</f>
        <v>43</v>
      </c>
      <c r="L214" s="60">
        <f>'21'!L100</f>
        <v>38</v>
      </c>
      <c r="M214" s="61">
        <f>'21'!M100</f>
        <v>0.53086419753086422</v>
      </c>
      <c r="N214" s="60">
        <f>'21'!N100</f>
        <v>172</v>
      </c>
      <c r="O214" s="60">
        <f>'21'!O100</f>
        <v>59</v>
      </c>
      <c r="P214" s="60">
        <f>'21'!P100</f>
        <v>114</v>
      </c>
      <c r="Q214" s="61">
        <f>'21'!Q100</f>
        <v>0.34302325581395349</v>
      </c>
      <c r="R214" s="62">
        <f>'21'!R100</f>
        <v>9</v>
      </c>
      <c r="S214" s="62">
        <f>'21'!S100</f>
        <v>4</v>
      </c>
      <c r="T214" s="62">
        <f>'21'!T100</f>
        <v>5</v>
      </c>
      <c r="U214" s="61">
        <f>'21'!U100</f>
        <v>0.44444444444444442</v>
      </c>
      <c r="V214" s="60">
        <f>'21'!V100</f>
        <v>1287</v>
      </c>
      <c r="W214" s="60">
        <f>'21'!W100</f>
        <v>893</v>
      </c>
      <c r="X214" s="60">
        <f>'21'!X100</f>
        <v>394</v>
      </c>
      <c r="Y214" s="61">
        <f>'21'!Y100</f>
        <v>0.69386169386169383</v>
      </c>
    </row>
    <row r="216" spans="1:25">
      <c r="A216" s="127" t="s">
        <v>50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1:25">
      <c r="A217" s="133" t="s">
        <v>14</v>
      </c>
      <c r="B217" s="133"/>
      <c r="C217" s="133"/>
      <c r="D217" s="133"/>
      <c r="E217" s="133"/>
      <c r="F217" s="134" t="s">
        <v>15</v>
      </c>
      <c r="G217" s="134"/>
      <c r="H217" s="134"/>
      <c r="I217" s="134"/>
      <c r="J217" s="134"/>
      <c r="K217" s="134"/>
      <c r="L217" s="134"/>
      <c r="M217" s="134"/>
      <c r="N217" s="134" t="s">
        <v>16</v>
      </c>
      <c r="O217" s="134"/>
      <c r="P217" s="134"/>
      <c r="Q217" s="134"/>
      <c r="R217" s="134"/>
      <c r="S217" s="134"/>
      <c r="T217" s="134"/>
      <c r="U217" s="134"/>
      <c r="V217" s="134" t="s">
        <v>17</v>
      </c>
      <c r="W217" s="134"/>
      <c r="X217" s="134"/>
      <c r="Y217" s="134"/>
    </row>
    <row r="218" spans="1:25">
      <c r="A218" s="133"/>
      <c r="B218" s="133"/>
      <c r="C218" s="133"/>
      <c r="D218" s="133"/>
      <c r="E218" s="133"/>
      <c r="F218" s="134" t="s">
        <v>18</v>
      </c>
      <c r="G218" s="134"/>
      <c r="H218" s="134"/>
      <c r="I218" s="134"/>
      <c r="J218" s="134" t="s">
        <v>19</v>
      </c>
      <c r="K218" s="134"/>
      <c r="L218" s="134"/>
      <c r="M218" s="134"/>
      <c r="N218" s="134" t="s">
        <v>18</v>
      </c>
      <c r="O218" s="134"/>
      <c r="P218" s="134"/>
      <c r="Q218" s="134"/>
      <c r="R218" s="134" t="s">
        <v>19</v>
      </c>
      <c r="S218" s="134"/>
      <c r="T218" s="134"/>
      <c r="U218" s="134"/>
      <c r="V218" s="134"/>
      <c r="W218" s="134"/>
      <c r="X218" s="134"/>
      <c r="Y218" s="134"/>
    </row>
    <row r="219" spans="1:25">
      <c r="A219" s="133"/>
      <c r="B219" s="133"/>
      <c r="C219" s="133"/>
      <c r="D219" s="133"/>
      <c r="E219" s="133"/>
      <c r="F219" s="33" t="s">
        <v>20</v>
      </c>
      <c r="G219" s="33" t="s">
        <v>21</v>
      </c>
      <c r="H219" s="33" t="s">
        <v>22</v>
      </c>
      <c r="I219" s="33" t="s">
        <v>23</v>
      </c>
      <c r="J219" s="33" t="s">
        <v>20</v>
      </c>
      <c r="K219" s="33" t="s">
        <v>21</v>
      </c>
      <c r="L219" s="33" t="s">
        <v>22</v>
      </c>
      <c r="M219" s="33" t="s">
        <v>23</v>
      </c>
      <c r="N219" s="33" t="s">
        <v>20</v>
      </c>
      <c r="O219" s="33" t="s">
        <v>21</v>
      </c>
      <c r="P219" s="33" t="s">
        <v>22</v>
      </c>
      <c r="Q219" s="33" t="s">
        <v>23</v>
      </c>
      <c r="R219" s="33" t="s">
        <v>20</v>
      </c>
      <c r="S219" s="33" t="s">
        <v>21</v>
      </c>
      <c r="T219" s="33" t="s">
        <v>22</v>
      </c>
      <c r="U219" s="33" t="s">
        <v>23</v>
      </c>
      <c r="V219" s="33" t="s">
        <v>20</v>
      </c>
      <c r="W219" s="33" t="s">
        <v>21</v>
      </c>
      <c r="X219" s="33" t="s">
        <v>22</v>
      </c>
      <c r="Y219" s="33" t="s">
        <v>23</v>
      </c>
    </row>
    <row r="220" spans="1:25" ht="18">
      <c r="A220" s="141" t="s">
        <v>25</v>
      </c>
      <c r="B220" s="141"/>
      <c r="C220" s="141"/>
      <c r="D220" s="141"/>
      <c r="E220" s="141"/>
      <c r="F220" s="41">
        <f>'22'!F96</f>
        <v>499</v>
      </c>
      <c r="G220" s="41">
        <f>'22'!G96</f>
        <v>411</v>
      </c>
      <c r="H220" s="41">
        <f>'22'!H96</f>
        <v>88</v>
      </c>
      <c r="I220" s="42">
        <f>'22'!I96</f>
        <v>0.8236472945891784</v>
      </c>
      <c r="J220" s="41">
        <f>'22'!J96</f>
        <v>39</v>
      </c>
      <c r="K220" s="41">
        <f>'22'!K96</f>
        <v>23</v>
      </c>
      <c r="L220" s="41">
        <f>'22'!L96</f>
        <v>16</v>
      </c>
      <c r="M220" s="42">
        <f>'22'!M96</f>
        <v>0.58974358974358976</v>
      </c>
      <c r="N220" s="41">
        <f>'22'!N96</f>
        <v>103</v>
      </c>
      <c r="O220" s="41">
        <f>'22'!O96</f>
        <v>33</v>
      </c>
      <c r="P220" s="41">
        <f>'22'!P96</f>
        <v>70</v>
      </c>
      <c r="Q220" s="42">
        <f>'22'!Q96</f>
        <v>0.32038834951456313</v>
      </c>
      <c r="R220" s="41">
        <f>'22'!R96</f>
        <v>4</v>
      </c>
      <c r="S220" s="41">
        <f>'22'!S96</f>
        <v>3</v>
      </c>
      <c r="T220" s="41">
        <f>'22'!T96</f>
        <v>1</v>
      </c>
      <c r="U220" s="42">
        <f>'22'!U96</f>
        <v>0.75</v>
      </c>
      <c r="V220" s="41">
        <f>'22'!V96</f>
        <v>645</v>
      </c>
      <c r="W220" s="41">
        <f>'22'!W96</f>
        <v>470</v>
      </c>
      <c r="X220" s="41">
        <f>'22'!X96</f>
        <v>175</v>
      </c>
      <c r="Y220" s="42">
        <f>'22'!Y96</f>
        <v>0.72868217054263562</v>
      </c>
    </row>
    <row r="221" spans="1:25" ht="18">
      <c r="A221" s="142" t="s">
        <v>26</v>
      </c>
      <c r="B221" s="142"/>
      <c r="C221" s="142"/>
      <c r="D221" s="142"/>
      <c r="E221" s="142"/>
      <c r="F221" s="49">
        <f>'22'!F97</f>
        <v>163</v>
      </c>
      <c r="G221" s="49">
        <f>'22'!G97</f>
        <v>123</v>
      </c>
      <c r="H221" s="49">
        <f>'22'!H97</f>
        <v>40</v>
      </c>
      <c r="I221" s="50">
        <f>'22'!I97</f>
        <v>0.754601226993865</v>
      </c>
      <c r="J221" s="49">
        <f>'22'!J97</f>
        <v>22</v>
      </c>
      <c r="K221" s="49">
        <f>'22'!K97</f>
        <v>17</v>
      </c>
      <c r="L221" s="49">
        <f>'22'!L97</f>
        <v>5</v>
      </c>
      <c r="M221" s="50">
        <f>'22'!M97</f>
        <v>0.77272727272727271</v>
      </c>
      <c r="N221" s="49">
        <f>'22'!N97</f>
        <v>20</v>
      </c>
      <c r="O221" s="49">
        <f>'22'!O97</f>
        <v>5</v>
      </c>
      <c r="P221" s="49">
        <f>'22'!P97</f>
        <v>15</v>
      </c>
      <c r="Q221" s="50">
        <f>'22'!Q97</f>
        <v>0.25</v>
      </c>
      <c r="R221" s="49">
        <f>'22'!R97</f>
        <v>5</v>
      </c>
      <c r="S221" s="49">
        <f>'22'!S97</f>
        <v>2</v>
      </c>
      <c r="T221" s="49">
        <f>'22'!T97</f>
        <v>3</v>
      </c>
      <c r="U221" s="50">
        <f>'22'!U97</f>
        <v>0.4</v>
      </c>
      <c r="V221" s="49">
        <f>'22'!V97</f>
        <v>210</v>
      </c>
      <c r="W221" s="49">
        <f>'22'!W97</f>
        <v>147</v>
      </c>
      <c r="X221" s="49">
        <f>'22'!X97</f>
        <v>63</v>
      </c>
      <c r="Y221" s="50">
        <f>'22'!Y97</f>
        <v>0.7</v>
      </c>
    </row>
    <row r="222" spans="1:25" ht="18">
      <c r="A222" s="143" t="s">
        <v>27</v>
      </c>
      <c r="B222" s="143"/>
      <c r="C222" s="143"/>
      <c r="D222" s="143"/>
      <c r="E222" s="143"/>
      <c r="F222" s="51">
        <f>'22'!F98</f>
        <v>159</v>
      </c>
      <c r="G222" s="51">
        <f>'22'!G98</f>
        <v>129</v>
      </c>
      <c r="H222" s="51">
        <f>'22'!H98</f>
        <v>30</v>
      </c>
      <c r="I222" s="52">
        <f>'22'!I98</f>
        <v>0.81132075471698117</v>
      </c>
      <c r="J222" s="51">
        <f>'22'!J98</f>
        <v>9</v>
      </c>
      <c r="K222" s="51">
        <f>'22'!K98</f>
        <v>1</v>
      </c>
      <c r="L222" s="51">
        <f>'22'!L98</f>
        <v>8</v>
      </c>
      <c r="M222" s="52">
        <f>'22'!M98</f>
        <v>0.1111111111111111</v>
      </c>
      <c r="N222" s="51">
        <f>'22'!N98</f>
        <v>20</v>
      </c>
      <c r="O222" s="51">
        <f>'22'!O98</f>
        <v>12</v>
      </c>
      <c r="P222" s="51">
        <f>'22'!P98</f>
        <v>9</v>
      </c>
      <c r="Q222" s="52">
        <f>'22'!Q98</f>
        <v>0.6</v>
      </c>
      <c r="R222" s="52">
        <f>'22'!R98</f>
        <v>0</v>
      </c>
      <c r="S222" s="52">
        <f>'22'!S98</f>
        <v>0</v>
      </c>
      <c r="T222" s="52">
        <f>'22'!T98</f>
        <v>0</v>
      </c>
      <c r="U222" s="52">
        <f>'22'!U98</f>
        <v>0</v>
      </c>
      <c r="V222" s="51">
        <f>'22'!V98</f>
        <v>188</v>
      </c>
      <c r="W222" s="51">
        <f>'22'!W98</f>
        <v>142</v>
      </c>
      <c r="X222" s="51">
        <f>'22'!X98</f>
        <v>46</v>
      </c>
      <c r="Y222" s="52">
        <f>'22'!Y98</f>
        <v>0.75531914893617025</v>
      </c>
    </row>
    <row r="223" spans="1:25" ht="18">
      <c r="A223" s="144" t="s">
        <v>28</v>
      </c>
      <c r="B223" s="144"/>
      <c r="C223" s="144"/>
      <c r="D223" s="144"/>
      <c r="E223" s="144"/>
      <c r="F223" s="53">
        <f>'22'!F99</f>
        <v>204</v>
      </c>
      <c r="G223" s="53">
        <f>'22'!G99</f>
        <v>149</v>
      </c>
      <c r="H223" s="53">
        <f>'22'!H99</f>
        <v>55</v>
      </c>
      <c r="I223" s="54">
        <f>'22'!I99</f>
        <v>0.73039215686274506</v>
      </c>
      <c r="J223" s="53">
        <f>'22'!J99</f>
        <v>11</v>
      </c>
      <c r="K223" s="53">
        <f>'22'!K99</f>
        <v>0</v>
      </c>
      <c r="L223" s="53">
        <f>'22'!L99</f>
        <v>11</v>
      </c>
      <c r="M223" s="54">
        <f>'22'!M99</f>
        <v>0</v>
      </c>
      <c r="N223" s="53">
        <f>'22'!N99</f>
        <v>29</v>
      </c>
      <c r="O223" s="53">
        <f>'22'!O99</f>
        <v>8</v>
      </c>
      <c r="P223" s="53">
        <f>'22'!P99</f>
        <v>21</v>
      </c>
      <c r="Q223" s="54">
        <f>'22'!Q99</f>
        <v>0.27586206896551724</v>
      </c>
      <c r="R223" s="54">
        <f>'22'!R99</f>
        <v>0</v>
      </c>
      <c r="S223" s="54">
        <f>'22'!S99</f>
        <v>0</v>
      </c>
      <c r="T223" s="54">
        <f>'22'!T99</f>
        <v>0</v>
      </c>
      <c r="U223" s="54">
        <f>'22'!U99</f>
        <v>0</v>
      </c>
      <c r="V223" s="53">
        <f>'22'!V99</f>
        <v>244</v>
      </c>
      <c r="W223" s="53">
        <f>'22'!W99</f>
        <v>157</v>
      </c>
      <c r="X223" s="53">
        <f>'22'!X99</f>
        <v>87</v>
      </c>
      <c r="Y223" s="54">
        <f>'22'!Y99</f>
        <v>0.64344262295081966</v>
      </c>
    </row>
    <row r="224" spans="1:25" ht="20.25">
      <c r="A224" s="145" t="s">
        <v>29</v>
      </c>
      <c r="B224" s="145"/>
      <c r="C224" s="145"/>
      <c r="D224" s="145"/>
      <c r="E224" s="145"/>
      <c r="F224" s="60">
        <f>'22'!F100</f>
        <v>1025</v>
      </c>
      <c r="G224" s="60">
        <f>'22'!G100</f>
        <v>812</v>
      </c>
      <c r="H224" s="60">
        <f>'22'!H100</f>
        <v>213</v>
      </c>
      <c r="I224" s="61">
        <f>'22'!I100</f>
        <v>0.79219512195121955</v>
      </c>
      <c r="J224" s="60">
        <f>'22'!J100</f>
        <v>81</v>
      </c>
      <c r="K224" s="60">
        <f>'22'!K100</f>
        <v>41</v>
      </c>
      <c r="L224" s="60">
        <f>'22'!L100</f>
        <v>40</v>
      </c>
      <c r="M224" s="61">
        <f>'22'!M100</f>
        <v>0.50617283950617287</v>
      </c>
      <c r="N224" s="60">
        <f>'22'!N100</f>
        <v>172</v>
      </c>
      <c r="O224" s="60">
        <f>'22'!O100</f>
        <v>58</v>
      </c>
      <c r="P224" s="60">
        <f>'22'!P100</f>
        <v>115</v>
      </c>
      <c r="Q224" s="61">
        <f>'22'!Q100</f>
        <v>0.33720930232558138</v>
      </c>
      <c r="R224" s="62">
        <f>'22'!R100</f>
        <v>9</v>
      </c>
      <c r="S224" s="62">
        <f>'22'!S100</f>
        <v>5</v>
      </c>
      <c r="T224" s="62">
        <f>'22'!T100</f>
        <v>4</v>
      </c>
      <c r="U224" s="61">
        <f>'22'!U100</f>
        <v>0.55555555555555558</v>
      </c>
      <c r="V224" s="60">
        <f>'22'!V100</f>
        <v>1287</v>
      </c>
      <c r="W224" s="60">
        <f>'22'!W100</f>
        <v>916</v>
      </c>
      <c r="X224" s="60">
        <f>'22'!X100</f>
        <v>371</v>
      </c>
      <c r="Y224" s="61">
        <f>'22'!Y100</f>
        <v>0.71173271173271169</v>
      </c>
    </row>
    <row r="226" spans="1:25">
      <c r="A226" s="127" t="s">
        <v>51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</row>
    <row r="227" spans="1:25">
      <c r="A227" s="133" t="s">
        <v>14</v>
      </c>
      <c r="B227" s="133"/>
      <c r="C227" s="133"/>
      <c r="D227" s="133"/>
      <c r="E227" s="133"/>
      <c r="F227" s="134" t="s">
        <v>15</v>
      </c>
      <c r="G227" s="134"/>
      <c r="H227" s="134"/>
      <c r="I227" s="134"/>
      <c r="J227" s="134"/>
      <c r="K227" s="134"/>
      <c r="L227" s="134"/>
      <c r="M227" s="134"/>
      <c r="N227" s="134" t="s">
        <v>16</v>
      </c>
      <c r="O227" s="134"/>
      <c r="P227" s="134"/>
      <c r="Q227" s="134"/>
      <c r="R227" s="134"/>
      <c r="S227" s="134"/>
      <c r="T227" s="134"/>
      <c r="U227" s="134"/>
      <c r="V227" s="134" t="s">
        <v>17</v>
      </c>
      <c r="W227" s="134"/>
      <c r="X227" s="134"/>
      <c r="Y227" s="134"/>
    </row>
    <row r="228" spans="1:25">
      <c r="A228" s="133"/>
      <c r="B228" s="133"/>
      <c r="C228" s="133"/>
      <c r="D228" s="133"/>
      <c r="E228" s="133"/>
      <c r="F228" s="134" t="s">
        <v>18</v>
      </c>
      <c r="G228" s="134"/>
      <c r="H228" s="134"/>
      <c r="I228" s="134"/>
      <c r="J228" s="134" t="s">
        <v>19</v>
      </c>
      <c r="K228" s="134"/>
      <c r="L228" s="134"/>
      <c r="M228" s="134"/>
      <c r="N228" s="134" t="s">
        <v>18</v>
      </c>
      <c r="O228" s="134"/>
      <c r="P228" s="134"/>
      <c r="Q228" s="134"/>
      <c r="R228" s="134" t="s">
        <v>19</v>
      </c>
      <c r="S228" s="134"/>
      <c r="T228" s="134"/>
      <c r="U228" s="134"/>
      <c r="V228" s="134"/>
      <c r="W228" s="134"/>
      <c r="X228" s="134"/>
      <c r="Y228" s="134"/>
    </row>
    <row r="229" spans="1:25">
      <c r="A229" s="133"/>
      <c r="B229" s="133"/>
      <c r="C229" s="133"/>
      <c r="D229" s="133"/>
      <c r="E229" s="133"/>
      <c r="F229" s="33" t="s">
        <v>20</v>
      </c>
      <c r="G229" s="33" t="s">
        <v>21</v>
      </c>
      <c r="H229" s="33" t="s">
        <v>22</v>
      </c>
      <c r="I229" s="33" t="s">
        <v>23</v>
      </c>
      <c r="J229" s="33" t="s">
        <v>20</v>
      </c>
      <c r="K229" s="33" t="s">
        <v>21</v>
      </c>
      <c r="L229" s="33" t="s">
        <v>22</v>
      </c>
      <c r="M229" s="33" t="s">
        <v>23</v>
      </c>
      <c r="N229" s="33" t="s">
        <v>20</v>
      </c>
      <c r="O229" s="33" t="s">
        <v>21</v>
      </c>
      <c r="P229" s="33" t="s">
        <v>22</v>
      </c>
      <c r="Q229" s="33" t="s">
        <v>23</v>
      </c>
      <c r="R229" s="33" t="s">
        <v>20</v>
      </c>
      <c r="S229" s="33" t="s">
        <v>21</v>
      </c>
      <c r="T229" s="33" t="s">
        <v>22</v>
      </c>
      <c r="U229" s="33" t="s">
        <v>23</v>
      </c>
      <c r="V229" s="33" t="s">
        <v>20</v>
      </c>
      <c r="W229" s="33" t="s">
        <v>21</v>
      </c>
      <c r="X229" s="33" t="s">
        <v>22</v>
      </c>
      <c r="Y229" s="33" t="s">
        <v>23</v>
      </c>
    </row>
    <row r="230" spans="1:25" ht="18">
      <c r="A230" s="141" t="s">
        <v>25</v>
      </c>
      <c r="B230" s="141"/>
      <c r="C230" s="141"/>
      <c r="D230" s="141"/>
      <c r="E230" s="141"/>
      <c r="F230" s="41">
        <f>'23'!F96</f>
        <v>499</v>
      </c>
      <c r="G230" s="41">
        <f>'23'!G96</f>
        <v>356</v>
      </c>
      <c r="H230" s="41">
        <f>'23'!H96</f>
        <v>143</v>
      </c>
      <c r="I230" s="42">
        <f>'23'!I96</f>
        <v>0.71342685370741488</v>
      </c>
      <c r="J230" s="41">
        <f>'23'!J96</f>
        <v>39</v>
      </c>
      <c r="K230" s="41">
        <f>'23'!K96</f>
        <v>23</v>
      </c>
      <c r="L230" s="41">
        <f>'23'!L96</f>
        <v>16</v>
      </c>
      <c r="M230" s="42">
        <f>'23'!M96</f>
        <v>0.58974358974358976</v>
      </c>
      <c r="N230" s="41">
        <f>'23'!N96</f>
        <v>103</v>
      </c>
      <c r="O230" s="41">
        <f>'23'!O96</f>
        <v>32</v>
      </c>
      <c r="P230" s="41">
        <f>'23'!P96</f>
        <v>71</v>
      </c>
      <c r="Q230" s="42">
        <f>'23'!Q96</f>
        <v>0.31067961165048541</v>
      </c>
      <c r="R230" s="41">
        <f>'23'!R96</f>
        <v>4</v>
      </c>
      <c r="S230" s="41">
        <f>'23'!S96</f>
        <v>3</v>
      </c>
      <c r="T230" s="41">
        <f>'23'!T96</f>
        <v>1</v>
      </c>
      <c r="U230" s="42">
        <f>'23'!U96</f>
        <v>0.75</v>
      </c>
      <c r="V230" s="41">
        <f>'23'!V96</f>
        <v>645</v>
      </c>
      <c r="W230" s="41">
        <f>'23'!W96</f>
        <v>414</v>
      </c>
      <c r="X230" s="41">
        <f>'23'!X96</f>
        <v>231</v>
      </c>
      <c r="Y230" s="42">
        <f>'23'!Y96</f>
        <v>0.64186046511627903</v>
      </c>
    </row>
    <row r="231" spans="1:25" ht="18">
      <c r="A231" s="142" t="s">
        <v>26</v>
      </c>
      <c r="B231" s="142"/>
      <c r="C231" s="142"/>
      <c r="D231" s="142"/>
      <c r="E231" s="142"/>
      <c r="F231" s="49">
        <f>'23'!F97</f>
        <v>163</v>
      </c>
      <c r="G231" s="49">
        <f>'23'!G97</f>
        <v>125</v>
      </c>
      <c r="H231" s="49">
        <f>'23'!H97</f>
        <v>38</v>
      </c>
      <c r="I231" s="50">
        <f>'23'!I97</f>
        <v>0.76687116564417179</v>
      </c>
      <c r="J231" s="49">
        <f>'23'!J97</f>
        <v>22</v>
      </c>
      <c r="K231" s="49">
        <f>'23'!K97</f>
        <v>16</v>
      </c>
      <c r="L231" s="49">
        <f>'23'!L97</f>
        <v>6</v>
      </c>
      <c r="M231" s="50">
        <f>'23'!M97</f>
        <v>0.72727272727272729</v>
      </c>
      <c r="N231" s="49">
        <f>'23'!N97</f>
        <v>20</v>
      </c>
      <c r="O231" s="49">
        <f>'23'!O97</f>
        <v>5</v>
      </c>
      <c r="P231" s="49">
        <f>'23'!P97</f>
        <v>15</v>
      </c>
      <c r="Q231" s="50">
        <f>'23'!Q97</f>
        <v>0.25</v>
      </c>
      <c r="R231" s="49">
        <f>'23'!R97</f>
        <v>5</v>
      </c>
      <c r="S231" s="49">
        <f>'23'!S97</f>
        <v>1</v>
      </c>
      <c r="T231" s="49">
        <f>'23'!T97</f>
        <v>4</v>
      </c>
      <c r="U231" s="50">
        <f>'23'!U97</f>
        <v>0.2</v>
      </c>
      <c r="V231" s="49">
        <f>'23'!V97</f>
        <v>210</v>
      </c>
      <c r="W231" s="49">
        <f>'23'!W97</f>
        <v>147</v>
      </c>
      <c r="X231" s="49">
        <f>'23'!X97</f>
        <v>63</v>
      </c>
      <c r="Y231" s="50">
        <f>'23'!Y97</f>
        <v>0.7</v>
      </c>
    </row>
    <row r="232" spans="1:25" ht="18">
      <c r="A232" s="143" t="s">
        <v>27</v>
      </c>
      <c r="B232" s="143"/>
      <c r="C232" s="143"/>
      <c r="D232" s="143"/>
      <c r="E232" s="143"/>
      <c r="F232" s="51">
        <f>'23'!F98</f>
        <v>159</v>
      </c>
      <c r="G232" s="51">
        <f>'23'!G98</f>
        <v>122</v>
      </c>
      <c r="H232" s="51">
        <f>'23'!H98</f>
        <v>37</v>
      </c>
      <c r="I232" s="52">
        <f>'23'!I98</f>
        <v>0.76729559748427678</v>
      </c>
      <c r="J232" s="51">
        <f>'23'!J98</f>
        <v>9</v>
      </c>
      <c r="K232" s="51">
        <f>'23'!K98</f>
        <v>0</v>
      </c>
      <c r="L232" s="51">
        <f>'23'!L98</f>
        <v>9</v>
      </c>
      <c r="M232" s="52">
        <f>'23'!M98</f>
        <v>0</v>
      </c>
      <c r="N232" s="51">
        <f>'23'!N98</f>
        <v>20</v>
      </c>
      <c r="O232" s="51">
        <f>'23'!O98</f>
        <v>11</v>
      </c>
      <c r="P232" s="51">
        <f>'23'!P98</f>
        <v>10</v>
      </c>
      <c r="Q232" s="52">
        <f>'23'!Q98</f>
        <v>0.55000000000000004</v>
      </c>
      <c r="R232" s="52">
        <f>'23'!R98</f>
        <v>0</v>
      </c>
      <c r="S232" s="52">
        <f>'23'!S98</f>
        <v>0</v>
      </c>
      <c r="T232" s="52">
        <f>'23'!T98</f>
        <v>0</v>
      </c>
      <c r="U232" s="52">
        <f>'23'!U98</f>
        <v>0</v>
      </c>
      <c r="V232" s="51">
        <f>'23'!V98</f>
        <v>188</v>
      </c>
      <c r="W232" s="51">
        <f>'23'!W98</f>
        <v>133</v>
      </c>
      <c r="X232" s="51">
        <f>'23'!X98</f>
        <v>55</v>
      </c>
      <c r="Y232" s="52">
        <f>'23'!Y98</f>
        <v>0.70744680851063835</v>
      </c>
    </row>
    <row r="233" spans="1:25" ht="18">
      <c r="A233" s="144" t="s">
        <v>28</v>
      </c>
      <c r="B233" s="144"/>
      <c r="C233" s="144"/>
      <c r="D233" s="144"/>
      <c r="E233" s="144"/>
      <c r="F233" s="53">
        <f>'23'!F99</f>
        <v>204</v>
      </c>
      <c r="G233" s="53">
        <f>'23'!G99</f>
        <v>139</v>
      </c>
      <c r="H233" s="53">
        <f>'23'!H99</f>
        <v>65</v>
      </c>
      <c r="I233" s="54">
        <f>'23'!I99</f>
        <v>0.68137254901960786</v>
      </c>
      <c r="J233" s="53">
        <f>'23'!J99</f>
        <v>11</v>
      </c>
      <c r="K233" s="53">
        <f>'23'!K99</f>
        <v>0</v>
      </c>
      <c r="L233" s="53">
        <f>'23'!L99</f>
        <v>11</v>
      </c>
      <c r="M233" s="54">
        <f>'23'!M99</f>
        <v>0</v>
      </c>
      <c r="N233" s="53">
        <f>'23'!N99</f>
        <v>29</v>
      </c>
      <c r="O233" s="53">
        <f>'23'!O99</f>
        <v>11</v>
      </c>
      <c r="P233" s="53">
        <f>'23'!P99</f>
        <v>18</v>
      </c>
      <c r="Q233" s="54">
        <f>'23'!Q99</f>
        <v>0.37931034482758619</v>
      </c>
      <c r="R233" s="54">
        <f>'23'!R99</f>
        <v>0</v>
      </c>
      <c r="S233" s="54">
        <f>'23'!S99</f>
        <v>0</v>
      </c>
      <c r="T233" s="54">
        <f>'23'!T99</f>
        <v>0</v>
      </c>
      <c r="U233" s="54">
        <f>'23'!U99</f>
        <v>0</v>
      </c>
      <c r="V233" s="53">
        <f>'23'!V99</f>
        <v>244</v>
      </c>
      <c r="W233" s="53">
        <f>'23'!W99</f>
        <v>150</v>
      </c>
      <c r="X233" s="53">
        <f>'23'!X99</f>
        <v>94</v>
      </c>
      <c r="Y233" s="54">
        <f>'23'!Y99</f>
        <v>0.61475409836065575</v>
      </c>
    </row>
    <row r="234" spans="1:25" ht="20.25">
      <c r="A234" s="145" t="s">
        <v>29</v>
      </c>
      <c r="B234" s="145"/>
      <c r="C234" s="145"/>
      <c r="D234" s="145"/>
      <c r="E234" s="145"/>
      <c r="F234" s="60">
        <f>'23'!F100</f>
        <v>1025</v>
      </c>
      <c r="G234" s="60">
        <f>'23'!G100</f>
        <v>742</v>
      </c>
      <c r="H234" s="60">
        <f>'23'!H100</f>
        <v>283</v>
      </c>
      <c r="I234" s="61">
        <f>'23'!I100</f>
        <v>0.72390243902439022</v>
      </c>
      <c r="J234" s="60">
        <f>'23'!J100</f>
        <v>81</v>
      </c>
      <c r="K234" s="60">
        <f>'23'!K100</f>
        <v>39</v>
      </c>
      <c r="L234" s="60">
        <f>'23'!L100</f>
        <v>42</v>
      </c>
      <c r="M234" s="61">
        <f>'23'!M100</f>
        <v>0.48148148148148145</v>
      </c>
      <c r="N234" s="60">
        <f>'23'!N100</f>
        <v>172</v>
      </c>
      <c r="O234" s="60">
        <f>'23'!O100</f>
        <v>59</v>
      </c>
      <c r="P234" s="60">
        <f>'23'!P100</f>
        <v>114</v>
      </c>
      <c r="Q234" s="61">
        <f>'23'!Q100</f>
        <v>0.34302325581395349</v>
      </c>
      <c r="R234" s="62">
        <f>'23'!R100</f>
        <v>9</v>
      </c>
      <c r="S234" s="62">
        <f>'23'!S100</f>
        <v>4</v>
      </c>
      <c r="T234" s="62">
        <f>'23'!T100</f>
        <v>5</v>
      </c>
      <c r="U234" s="61">
        <f>'23'!U100</f>
        <v>0.44444444444444442</v>
      </c>
      <c r="V234" s="60">
        <f>'23'!V100</f>
        <v>1287</v>
      </c>
      <c r="W234" s="60">
        <f>'23'!W100</f>
        <v>844</v>
      </c>
      <c r="X234" s="60">
        <f>'23'!X100</f>
        <v>443</v>
      </c>
      <c r="Y234" s="61">
        <f>'23'!Y100</f>
        <v>0.65578865578865575</v>
      </c>
    </row>
    <row r="236" spans="1:25">
      <c r="A236" s="127" t="s">
        <v>52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</row>
    <row r="237" spans="1:25">
      <c r="A237" s="133" t="s">
        <v>14</v>
      </c>
      <c r="B237" s="133"/>
      <c r="C237" s="133"/>
      <c r="D237" s="133"/>
      <c r="E237" s="133"/>
      <c r="F237" s="134" t="s">
        <v>15</v>
      </c>
      <c r="G237" s="134"/>
      <c r="H237" s="134"/>
      <c r="I237" s="134"/>
      <c r="J237" s="134"/>
      <c r="K237" s="134"/>
      <c r="L237" s="134"/>
      <c r="M237" s="134"/>
      <c r="N237" s="134" t="s">
        <v>16</v>
      </c>
      <c r="O237" s="134"/>
      <c r="P237" s="134"/>
      <c r="Q237" s="134"/>
      <c r="R237" s="134"/>
      <c r="S237" s="134"/>
      <c r="T237" s="134"/>
      <c r="U237" s="134"/>
      <c r="V237" s="134" t="s">
        <v>17</v>
      </c>
      <c r="W237" s="134"/>
      <c r="X237" s="134"/>
      <c r="Y237" s="134"/>
    </row>
    <row r="238" spans="1:25">
      <c r="A238" s="133"/>
      <c r="B238" s="133"/>
      <c r="C238" s="133"/>
      <c r="D238" s="133"/>
      <c r="E238" s="133"/>
      <c r="F238" s="134" t="s">
        <v>18</v>
      </c>
      <c r="G238" s="134"/>
      <c r="H238" s="134"/>
      <c r="I238" s="134"/>
      <c r="J238" s="134" t="s">
        <v>19</v>
      </c>
      <c r="K238" s="134"/>
      <c r="L238" s="134"/>
      <c r="M238" s="134"/>
      <c r="N238" s="134" t="s">
        <v>18</v>
      </c>
      <c r="O238" s="134"/>
      <c r="P238" s="134"/>
      <c r="Q238" s="134"/>
      <c r="R238" s="134" t="s">
        <v>19</v>
      </c>
      <c r="S238" s="134"/>
      <c r="T238" s="134"/>
      <c r="U238" s="134"/>
      <c r="V238" s="134"/>
      <c r="W238" s="134"/>
      <c r="X238" s="134"/>
      <c r="Y238" s="134"/>
    </row>
    <row r="239" spans="1:25">
      <c r="A239" s="133"/>
      <c r="B239" s="133"/>
      <c r="C239" s="133"/>
      <c r="D239" s="133"/>
      <c r="E239" s="133"/>
      <c r="F239" s="33" t="s">
        <v>20</v>
      </c>
      <c r="G239" s="33" t="s">
        <v>21</v>
      </c>
      <c r="H239" s="33" t="s">
        <v>22</v>
      </c>
      <c r="I239" s="33" t="s">
        <v>23</v>
      </c>
      <c r="J239" s="33" t="s">
        <v>20</v>
      </c>
      <c r="K239" s="33" t="s">
        <v>21</v>
      </c>
      <c r="L239" s="33" t="s">
        <v>22</v>
      </c>
      <c r="M239" s="33" t="s">
        <v>23</v>
      </c>
      <c r="N239" s="33" t="s">
        <v>20</v>
      </c>
      <c r="O239" s="33" t="s">
        <v>21</v>
      </c>
      <c r="P239" s="33" t="s">
        <v>22</v>
      </c>
      <c r="Q239" s="33" t="s">
        <v>23</v>
      </c>
      <c r="R239" s="33" t="s">
        <v>20</v>
      </c>
      <c r="S239" s="33" t="s">
        <v>21</v>
      </c>
      <c r="T239" s="33" t="s">
        <v>22</v>
      </c>
      <c r="U239" s="33" t="s">
        <v>23</v>
      </c>
      <c r="V239" s="33" t="s">
        <v>20</v>
      </c>
      <c r="W239" s="33" t="s">
        <v>21</v>
      </c>
      <c r="X239" s="33" t="s">
        <v>22</v>
      </c>
      <c r="Y239" s="33" t="s">
        <v>23</v>
      </c>
    </row>
    <row r="240" spans="1:25" ht="18">
      <c r="A240" s="141" t="s">
        <v>25</v>
      </c>
      <c r="B240" s="141"/>
      <c r="C240" s="141"/>
      <c r="D240" s="141"/>
      <c r="E240" s="141"/>
      <c r="F240" s="41" t="str">
        <f>'24'!F96</f>
        <v>UTI ADULTO</v>
      </c>
      <c r="G240" s="41">
        <f>'24'!G96</f>
        <v>0</v>
      </c>
      <c r="H240" s="41">
        <f>'24'!H96</f>
        <v>0</v>
      </c>
      <c r="I240" s="42">
        <f>'24'!I96</f>
        <v>0</v>
      </c>
      <c r="J240" s="41">
        <f>'24'!J96</f>
        <v>0</v>
      </c>
      <c r="K240" s="41">
        <f>'24'!K96</f>
        <v>0</v>
      </c>
      <c r="L240" s="41">
        <f>'24'!L96</f>
        <v>0</v>
      </c>
      <c r="M240" s="42">
        <f>'24'!M96</f>
        <v>0</v>
      </c>
      <c r="N240" s="41" t="str">
        <f>'24'!N96</f>
        <v>UTI PEDIATRICA</v>
      </c>
      <c r="O240" s="41">
        <f>'24'!O96</f>
        <v>0</v>
      </c>
      <c r="P240" s="41">
        <f>'24'!P96</f>
        <v>0</v>
      </c>
      <c r="Q240" s="42">
        <f>'24'!Q96</f>
        <v>0</v>
      </c>
      <c r="R240" s="41">
        <f>'24'!R96</f>
        <v>0</v>
      </c>
      <c r="S240" s="41">
        <f>'24'!S96</f>
        <v>0</v>
      </c>
      <c r="T240" s="41">
        <f>'24'!T96</f>
        <v>0</v>
      </c>
      <c r="U240" s="42">
        <f>'24'!U96</f>
        <v>0</v>
      </c>
      <c r="V240" s="41" t="str">
        <f>'24'!V96</f>
        <v>TOTAL UTI Adulto e pediátrica</v>
      </c>
      <c r="W240" s="41">
        <f>'24'!W96</f>
        <v>0</v>
      </c>
      <c r="X240" s="41">
        <f>'24'!X96</f>
        <v>0</v>
      </c>
      <c r="Y240" s="42">
        <f>'24'!Y96</f>
        <v>0</v>
      </c>
    </row>
    <row r="241" spans="1:25" ht="18">
      <c r="A241" s="142" t="s">
        <v>26</v>
      </c>
      <c r="B241" s="142"/>
      <c r="C241" s="142"/>
      <c r="D241" s="142"/>
      <c r="E241" s="142"/>
      <c r="F241" s="49" t="str">
        <f>'24'!F97</f>
        <v>Habilitado</v>
      </c>
      <c r="G241" s="49">
        <f>'24'!G97</f>
        <v>0</v>
      </c>
      <c r="H241" s="49">
        <f>'24'!H97</f>
        <v>0</v>
      </c>
      <c r="I241" s="50">
        <f>'24'!I97</f>
        <v>0</v>
      </c>
      <c r="J241" s="49" t="str">
        <f>'24'!J97</f>
        <v>Contratado</v>
      </c>
      <c r="K241" s="49">
        <f>'24'!K97</f>
        <v>0</v>
      </c>
      <c r="L241" s="49">
        <f>'24'!L97</f>
        <v>0</v>
      </c>
      <c r="M241" s="50">
        <f>'24'!M97</f>
        <v>0</v>
      </c>
      <c r="N241" s="49" t="str">
        <f>'24'!N97</f>
        <v>Habilitado</v>
      </c>
      <c r="O241" s="49">
        <f>'24'!O97</f>
        <v>0</v>
      </c>
      <c r="P241" s="49">
        <f>'24'!P97</f>
        <v>0</v>
      </c>
      <c r="Q241" s="50">
        <f>'24'!Q97</f>
        <v>0</v>
      </c>
      <c r="R241" s="49" t="str">
        <f>'24'!R97</f>
        <v>Contratado</v>
      </c>
      <c r="S241" s="49">
        <f>'24'!S97</f>
        <v>0</v>
      </c>
      <c r="T241" s="49">
        <f>'24'!T97</f>
        <v>0</v>
      </c>
      <c r="U241" s="50">
        <f>'24'!U97</f>
        <v>0</v>
      </c>
      <c r="V241" s="49">
        <f>'24'!V97</f>
        <v>0</v>
      </c>
      <c r="W241" s="49">
        <f>'24'!W97</f>
        <v>0</v>
      </c>
      <c r="X241" s="49">
        <f>'24'!X97</f>
        <v>0</v>
      </c>
      <c r="Y241" s="50">
        <f>'24'!Y97</f>
        <v>0</v>
      </c>
    </row>
    <row r="242" spans="1:25" ht="18">
      <c r="A242" s="143" t="s">
        <v>27</v>
      </c>
      <c r="B242" s="143"/>
      <c r="C242" s="143"/>
      <c r="D242" s="143"/>
      <c r="E242" s="143"/>
      <c r="F242" s="51" t="str">
        <f>'24'!F98</f>
        <v>EXIST.</v>
      </c>
      <c r="G242" s="51" t="str">
        <f>'24'!G98</f>
        <v>OCUP.</v>
      </c>
      <c r="H242" s="51" t="str">
        <f>'24'!H98</f>
        <v>DISP.</v>
      </c>
      <c r="I242" s="52" t="str">
        <f>'24'!I98</f>
        <v>TX OCUP.</v>
      </c>
      <c r="J242" s="51" t="str">
        <f>'24'!J98</f>
        <v>EXIST.</v>
      </c>
      <c r="K242" s="51" t="str">
        <f>'24'!K98</f>
        <v>OCUP.</v>
      </c>
      <c r="L242" s="51" t="str">
        <f>'24'!L98</f>
        <v>DISP.</v>
      </c>
      <c r="M242" s="52" t="str">
        <f>'24'!M98</f>
        <v>TX OCUP.</v>
      </c>
      <c r="N242" s="51" t="str">
        <f>'24'!N98</f>
        <v>EXIST.</v>
      </c>
      <c r="O242" s="51" t="str">
        <f>'24'!O98</f>
        <v>OCUP.</v>
      </c>
      <c r="P242" s="51" t="str">
        <f>'24'!P98</f>
        <v>DISP.</v>
      </c>
      <c r="Q242" s="52" t="str">
        <f>'24'!Q98</f>
        <v>TX OCUP.</v>
      </c>
      <c r="R242" s="52" t="str">
        <f>'24'!R98</f>
        <v>EXIST.</v>
      </c>
      <c r="S242" s="52" t="str">
        <f>'24'!S98</f>
        <v>OCUP.</v>
      </c>
      <c r="T242" s="52" t="str">
        <f>'24'!T98</f>
        <v>DISP.</v>
      </c>
      <c r="U242" s="52" t="str">
        <f>'24'!U98</f>
        <v>TX OCUP.</v>
      </c>
      <c r="V242" s="51" t="str">
        <f>'24'!V98</f>
        <v>EXIST.</v>
      </c>
      <c r="W242" s="51" t="str">
        <f>'24'!W98</f>
        <v>OCUP.</v>
      </c>
      <c r="X242" s="51" t="str">
        <f>'24'!X98</f>
        <v>DISP.</v>
      </c>
      <c r="Y242" s="52" t="str">
        <f>'24'!Y98</f>
        <v>TX OCUP.</v>
      </c>
    </row>
    <row r="243" spans="1:25" ht="18">
      <c r="A243" s="144" t="s">
        <v>28</v>
      </c>
      <c r="B243" s="144"/>
      <c r="C243" s="144"/>
      <c r="D243" s="144"/>
      <c r="E243" s="144"/>
      <c r="F243" s="53">
        <f>'24'!F99</f>
        <v>499</v>
      </c>
      <c r="G243" s="53">
        <f>'24'!G99</f>
        <v>412</v>
      </c>
      <c r="H243" s="53">
        <f>'24'!H99</f>
        <v>87</v>
      </c>
      <c r="I243" s="54">
        <f>'24'!I99</f>
        <v>0.82565130260521047</v>
      </c>
      <c r="J243" s="53">
        <f>'24'!J99</f>
        <v>39</v>
      </c>
      <c r="K243" s="53">
        <f>'24'!K99</f>
        <v>29</v>
      </c>
      <c r="L243" s="53">
        <f>'24'!L99</f>
        <v>10</v>
      </c>
      <c r="M243" s="54">
        <f>'24'!M99</f>
        <v>0.74358974358974361</v>
      </c>
      <c r="N243" s="53">
        <f>'24'!N99</f>
        <v>103</v>
      </c>
      <c r="O243" s="53">
        <f>'24'!O99</f>
        <v>37</v>
      </c>
      <c r="P243" s="53">
        <f>'24'!P99</f>
        <v>66</v>
      </c>
      <c r="Q243" s="54">
        <f>'24'!Q99</f>
        <v>0.35922330097087379</v>
      </c>
      <c r="R243" s="54">
        <f>'24'!R99</f>
        <v>4</v>
      </c>
      <c r="S243" s="54">
        <f>'24'!S99</f>
        <v>3</v>
      </c>
      <c r="T243" s="54">
        <f>'24'!T99</f>
        <v>1</v>
      </c>
      <c r="U243" s="54">
        <f>'24'!U99</f>
        <v>0.75</v>
      </c>
      <c r="V243" s="53">
        <f>'24'!V99</f>
        <v>645</v>
      </c>
      <c r="W243" s="53">
        <f>'24'!W99</f>
        <v>481</v>
      </c>
      <c r="X243" s="53">
        <f>'24'!X99</f>
        <v>164</v>
      </c>
      <c r="Y243" s="54">
        <f>'24'!Y99</f>
        <v>0.74573643410852708</v>
      </c>
    </row>
    <row r="244" spans="1:25" ht="20.25">
      <c r="A244" s="145" t="s">
        <v>29</v>
      </c>
      <c r="B244" s="145"/>
      <c r="C244" s="145"/>
      <c r="D244" s="145"/>
      <c r="E244" s="145"/>
      <c r="F244" s="60">
        <f>'24'!F100</f>
        <v>163</v>
      </c>
      <c r="G244" s="60">
        <f>'24'!G100</f>
        <v>127</v>
      </c>
      <c r="H244" s="60">
        <f>'24'!H100</f>
        <v>36</v>
      </c>
      <c r="I244" s="61">
        <f>'24'!I100</f>
        <v>0.77914110429447858</v>
      </c>
      <c r="J244" s="60">
        <f>'24'!J100</f>
        <v>22</v>
      </c>
      <c r="K244" s="60">
        <f>'24'!K100</f>
        <v>19</v>
      </c>
      <c r="L244" s="60">
        <f>'24'!L100</f>
        <v>3</v>
      </c>
      <c r="M244" s="61">
        <f>'24'!M100</f>
        <v>0.86363636363636365</v>
      </c>
      <c r="N244" s="60">
        <f>'24'!N100</f>
        <v>20</v>
      </c>
      <c r="O244" s="60">
        <f>'24'!O100</f>
        <v>6</v>
      </c>
      <c r="P244" s="60">
        <f>'24'!P100</f>
        <v>14</v>
      </c>
      <c r="Q244" s="61">
        <f>'24'!Q100</f>
        <v>0.3</v>
      </c>
      <c r="R244" s="62">
        <f>'24'!R100</f>
        <v>5</v>
      </c>
      <c r="S244" s="62">
        <f>'24'!S100</f>
        <v>1</v>
      </c>
      <c r="T244" s="62">
        <f>'24'!T100</f>
        <v>4</v>
      </c>
      <c r="U244" s="61">
        <f>'24'!U100</f>
        <v>0.2</v>
      </c>
      <c r="V244" s="60">
        <f>'24'!V100</f>
        <v>210</v>
      </c>
      <c r="W244" s="60">
        <f>'24'!W100</f>
        <v>153</v>
      </c>
      <c r="X244" s="60">
        <f>'24'!X100</f>
        <v>57</v>
      </c>
      <c r="Y244" s="61">
        <f>'24'!Y100</f>
        <v>0.72857142857142854</v>
      </c>
    </row>
    <row r="246" spans="1:25">
      <c r="A246" s="127" t="s">
        <v>53</v>
      </c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1:25">
      <c r="A247" s="133" t="s">
        <v>14</v>
      </c>
      <c r="B247" s="133"/>
      <c r="C247" s="133"/>
      <c r="D247" s="133"/>
      <c r="E247" s="133"/>
      <c r="F247" s="134" t="s">
        <v>15</v>
      </c>
      <c r="G247" s="134"/>
      <c r="H247" s="134"/>
      <c r="I247" s="134"/>
      <c r="J247" s="134"/>
      <c r="K247" s="134"/>
      <c r="L247" s="134"/>
      <c r="M247" s="134"/>
      <c r="N247" s="134" t="s">
        <v>16</v>
      </c>
      <c r="O247" s="134"/>
      <c r="P247" s="134"/>
      <c r="Q247" s="134"/>
      <c r="R247" s="134"/>
      <c r="S247" s="134"/>
      <c r="T247" s="134"/>
      <c r="U247" s="134"/>
      <c r="V247" s="134" t="s">
        <v>17</v>
      </c>
      <c r="W247" s="134"/>
      <c r="X247" s="134"/>
      <c r="Y247" s="134"/>
    </row>
    <row r="248" spans="1:25">
      <c r="A248" s="133"/>
      <c r="B248" s="133"/>
      <c r="C248" s="133"/>
      <c r="D248" s="133"/>
      <c r="E248" s="133"/>
      <c r="F248" s="134" t="s">
        <v>18</v>
      </c>
      <c r="G248" s="134"/>
      <c r="H248" s="134"/>
      <c r="I248" s="134"/>
      <c r="J248" s="134" t="s">
        <v>19</v>
      </c>
      <c r="K248" s="134"/>
      <c r="L248" s="134"/>
      <c r="M248" s="134"/>
      <c r="N248" s="134" t="s">
        <v>18</v>
      </c>
      <c r="O248" s="134"/>
      <c r="P248" s="134"/>
      <c r="Q248" s="134"/>
      <c r="R248" s="134" t="s">
        <v>19</v>
      </c>
      <c r="S248" s="134"/>
      <c r="T248" s="134"/>
      <c r="U248" s="134"/>
      <c r="V248" s="134"/>
      <c r="W248" s="134"/>
      <c r="X248" s="134"/>
      <c r="Y248" s="134"/>
    </row>
    <row r="249" spans="1:25">
      <c r="A249" s="133"/>
      <c r="B249" s="133"/>
      <c r="C249" s="133"/>
      <c r="D249" s="133"/>
      <c r="E249" s="133"/>
      <c r="F249" s="33" t="s">
        <v>20</v>
      </c>
      <c r="G249" s="33" t="s">
        <v>21</v>
      </c>
      <c r="H249" s="33" t="s">
        <v>22</v>
      </c>
      <c r="I249" s="33" t="s">
        <v>23</v>
      </c>
      <c r="J249" s="33" t="s">
        <v>20</v>
      </c>
      <c r="K249" s="33" t="s">
        <v>21</v>
      </c>
      <c r="L249" s="33" t="s">
        <v>22</v>
      </c>
      <c r="M249" s="33" t="s">
        <v>23</v>
      </c>
      <c r="N249" s="33" t="s">
        <v>20</v>
      </c>
      <c r="O249" s="33" t="s">
        <v>21</v>
      </c>
      <c r="P249" s="33" t="s">
        <v>22</v>
      </c>
      <c r="Q249" s="33" t="s">
        <v>23</v>
      </c>
      <c r="R249" s="33" t="s">
        <v>20</v>
      </c>
      <c r="S249" s="33" t="s">
        <v>21</v>
      </c>
      <c r="T249" s="33" t="s">
        <v>22</v>
      </c>
      <c r="U249" s="33" t="s">
        <v>23</v>
      </c>
      <c r="V249" s="33" t="s">
        <v>20</v>
      </c>
      <c r="W249" s="33" t="s">
        <v>21</v>
      </c>
      <c r="X249" s="33" t="s">
        <v>22</v>
      </c>
      <c r="Y249" s="33" t="s">
        <v>23</v>
      </c>
    </row>
    <row r="250" spans="1:25" ht="18">
      <c r="A250" s="141" t="s">
        <v>25</v>
      </c>
      <c r="B250" s="141"/>
      <c r="C250" s="141"/>
      <c r="D250" s="141"/>
      <c r="E250" s="141"/>
      <c r="F250" s="41">
        <f>'25'!F96</f>
        <v>499</v>
      </c>
      <c r="G250" s="41">
        <f>'25'!G96</f>
        <v>418</v>
      </c>
      <c r="H250" s="41">
        <f>'25'!H96</f>
        <v>81</v>
      </c>
      <c r="I250" s="42">
        <f>'25'!I96</f>
        <v>0.83767535070140275</v>
      </c>
      <c r="J250" s="41">
        <f>'25'!J96</f>
        <v>39</v>
      </c>
      <c r="K250" s="41">
        <f>'25'!K96</f>
        <v>27</v>
      </c>
      <c r="L250" s="41">
        <f>'25'!L96</f>
        <v>12</v>
      </c>
      <c r="M250" s="42">
        <f>'25'!M96</f>
        <v>0.69230769230769229</v>
      </c>
      <c r="N250" s="41">
        <f>'25'!N96</f>
        <v>103</v>
      </c>
      <c r="O250" s="41">
        <f>'25'!O96</f>
        <v>33</v>
      </c>
      <c r="P250" s="41">
        <f>'25'!P96</f>
        <v>70</v>
      </c>
      <c r="Q250" s="42">
        <f>'25'!Q96</f>
        <v>0.32038834951456313</v>
      </c>
      <c r="R250" s="41">
        <f>'25'!R96</f>
        <v>4</v>
      </c>
      <c r="S250" s="41">
        <f>'25'!S96</f>
        <v>4</v>
      </c>
      <c r="T250" s="41">
        <f>'25'!T96</f>
        <v>0</v>
      </c>
      <c r="U250" s="42">
        <f>'25'!U96</f>
        <v>1</v>
      </c>
      <c r="V250" s="41">
        <f>'25'!V96</f>
        <v>645</v>
      </c>
      <c r="W250" s="41">
        <f>'25'!W96</f>
        <v>482</v>
      </c>
      <c r="X250" s="41">
        <f>'25'!X96</f>
        <v>163</v>
      </c>
      <c r="Y250" s="42">
        <f>'25'!Y96</f>
        <v>0.74728682170542637</v>
      </c>
    </row>
    <row r="251" spans="1:25" ht="18">
      <c r="A251" s="142" t="s">
        <v>26</v>
      </c>
      <c r="B251" s="142"/>
      <c r="C251" s="142"/>
      <c r="D251" s="142"/>
      <c r="E251" s="142"/>
      <c r="F251" s="49">
        <f>'25'!F97</f>
        <v>163</v>
      </c>
      <c r="G251" s="49">
        <f>'25'!G97</f>
        <v>126</v>
      </c>
      <c r="H251" s="49">
        <f>'25'!H97</f>
        <v>37</v>
      </c>
      <c r="I251" s="50">
        <f>'25'!I97</f>
        <v>0.77300613496932513</v>
      </c>
      <c r="J251" s="49">
        <f>'25'!J97</f>
        <v>22</v>
      </c>
      <c r="K251" s="49">
        <f>'25'!K97</f>
        <v>18</v>
      </c>
      <c r="L251" s="49">
        <f>'25'!L97</f>
        <v>4</v>
      </c>
      <c r="M251" s="50">
        <f>'25'!M97</f>
        <v>0.81818181818181823</v>
      </c>
      <c r="N251" s="49">
        <f>'25'!N97</f>
        <v>20</v>
      </c>
      <c r="O251" s="49">
        <f>'25'!O97</f>
        <v>6</v>
      </c>
      <c r="P251" s="49">
        <f>'25'!P97</f>
        <v>14</v>
      </c>
      <c r="Q251" s="50">
        <f>'25'!Q97</f>
        <v>0.3</v>
      </c>
      <c r="R251" s="49">
        <f>'25'!R97</f>
        <v>5</v>
      </c>
      <c r="S251" s="49">
        <f>'25'!S97</f>
        <v>0</v>
      </c>
      <c r="T251" s="49">
        <f>'25'!T97</f>
        <v>5</v>
      </c>
      <c r="U251" s="50">
        <f>'25'!U97</f>
        <v>0</v>
      </c>
      <c r="V251" s="49">
        <f>'25'!V97</f>
        <v>210</v>
      </c>
      <c r="W251" s="49">
        <f>'25'!W97</f>
        <v>150</v>
      </c>
      <c r="X251" s="49">
        <f>'25'!X97</f>
        <v>60</v>
      </c>
      <c r="Y251" s="50">
        <f>'25'!Y97</f>
        <v>0.7142857142857143</v>
      </c>
    </row>
    <row r="252" spans="1:25" ht="18">
      <c r="A252" s="143" t="s">
        <v>27</v>
      </c>
      <c r="B252" s="143"/>
      <c r="C252" s="143"/>
      <c r="D252" s="143"/>
      <c r="E252" s="143"/>
      <c r="F252" s="51">
        <f>'25'!F98</f>
        <v>159</v>
      </c>
      <c r="G252" s="51">
        <f>'25'!G98</f>
        <v>126</v>
      </c>
      <c r="H252" s="51">
        <f>'25'!H98</f>
        <v>33</v>
      </c>
      <c r="I252" s="52">
        <f>'25'!I98</f>
        <v>0.79245283018867929</v>
      </c>
      <c r="J252" s="51">
        <f>'25'!J98</f>
        <v>9</v>
      </c>
      <c r="K252" s="51">
        <f>'25'!K98</f>
        <v>3</v>
      </c>
      <c r="L252" s="51">
        <f>'25'!L98</f>
        <v>6</v>
      </c>
      <c r="M252" s="52">
        <f>'25'!M98</f>
        <v>0.33333333333333331</v>
      </c>
      <c r="N252" s="51">
        <f>'25'!N98</f>
        <v>20</v>
      </c>
      <c r="O252" s="51">
        <f>'25'!O98</f>
        <v>9</v>
      </c>
      <c r="P252" s="51">
        <f>'25'!P98</f>
        <v>12</v>
      </c>
      <c r="Q252" s="52">
        <f>'25'!Q98</f>
        <v>0.45</v>
      </c>
      <c r="R252" s="52">
        <f>'25'!R98</f>
        <v>0</v>
      </c>
      <c r="S252" s="52">
        <f>'25'!S98</f>
        <v>0</v>
      </c>
      <c r="T252" s="52">
        <f>'25'!T98</f>
        <v>0</v>
      </c>
      <c r="U252" s="52">
        <f>'25'!U98</f>
        <v>0</v>
      </c>
      <c r="V252" s="51">
        <f>'25'!V98</f>
        <v>188</v>
      </c>
      <c r="W252" s="51">
        <f>'25'!W98</f>
        <v>138</v>
      </c>
      <c r="X252" s="51">
        <f>'25'!X98</f>
        <v>50</v>
      </c>
      <c r="Y252" s="52">
        <f>'25'!Y98</f>
        <v>0.73404255319148937</v>
      </c>
    </row>
    <row r="253" spans="1:25" ht="18">
      <c r="A253" s="144" t="s">
        <v>28</v>
      </c>
      <c r="B253" s="144"/>
      <c r="C253" s="144"/>
      <c r="D253" s="144"/>
      <c r="E253" s="144"/>
      <c r="F253" s="53">
        <f>'25'!F99</f>
        <v>204</v>
      </c>
      <c r="G253" s="53">
        <f>'25'!G99</f>
        <v>154</v>
      </c>
      <c r="H253" s="53">
        <f>'25'!H99</f>
        <v>50</v>
      </c>
      <c r="I253" s="54">
        <f>'25'!I99</f>
        <v>0.75490196078431371</v>
      </c>
      <c r="J253" s="53">
        <f>'25'!J99</f>
        <v>11</v>
      </c>
      <c r="K253" s="53">
        <f>'25'!K99</f>
        <v>2</v>
      </c>
      <c r="L253" s="53">
        <f>'25'!L99</f>
        <v>9</v>
      </c>
      <c r="M253" s="54">
        <f>'25'!M99</f>
        <v>0.18181818181818182</v>
      </c>
      <c r="N253" s="53">
        <f>'25'!N99</f>
        <v>29</v>
      </c>
      <c r="O253" s="53">
        <f>'25'!O99</f>
        <v>9</v>
      </c>
      <c r="P253" s="53">
        <f>'25'!P99</f>
        <v>20</v>
      </c>
      <c r="Q253" s="54">
        <f>'25'!Q99</f>
        <v>0.31034482758620691</v>
      </c>
      <c r="R253" s="54">
        <f>'25'!R99</f>
        <v>0</v>
      </c>
      <c r="S253" s="54">
        <f>'25'!S99</f>
        <v>0</v>
      </c>
      <c r="T253" s="54">
        <f>'25'!T99</f>
        <v>0</v>
      </c>
      <c r="U253" s="54">
        <f>'25'!U99</f>
        <v>0</v>
      </c>
      <c r="V253" s="53">
        <f>'25'!V99</f>
        <v>244</v>
      </c>
      <c r="W253" s="53">
        <f>'25'!W99</f>
        <v>165</v>
      </c>
      <c r="X253" s="53">
        <f>'25'!X99</f>
        <v>79</v>
      </c>
      <c r="Y253" s="54">
        <f>'25'!Y99</f>
        <v>0.67622950819672134</v>
      </c>
    </row>
    <row r="254" spans="1:25" ht="20.25">
      <c r="A254" s="145" t="s">
        <v>29</v>
      </c>
      <c r="B254" s="145"/>
      <c r="C254" s="145"/>
      <c r="D254" s="145"/>
      <c r="E254" s="145"/>
      <c r="F254" s="60">
        <f>'25'!F100</f>
        <v>1025</v>
      </c>
      <c r="G254" s="60">
        <f>'25'!G100</f>
        <v>824</v>
      </c>
      <c r="H254" s="60">
        <f>'25'!H100</f>
        <v>201</v>
      </c>
      <c r="I254" s="61">
        <f>'25'!I100</f>
        <v>0.80390243902439029</v>
      </c>
      <c r="J254" s="60">
        <f>'25'!J100</f>
        <v>81</v>
      </c>
      <c r="K254" s="60">
        <f>'25'!K100</f>
        <v>50</v>
      </c>
      <c r="L254" s="60">
        <f>'25'!L100</f>
        <v>31</v>
      </c>
      <c r="M254" s="61">
        <f>'25'!M100</f>
        <v>0.61728395061728392</v>
      </c>
      <c r="N254" s="60">
        <f>'25'!N100</f>
        <v>172</v>
      </c>
      <c r="O254" s="60">
        <f>'25'!O100</f>
        <v>57</v>
      </c>
      <c r="P254" s="60">
        <f>'25'!P100</f>
        <v>116</v>
      </c>
      <c r="Q254" s="61">
        <f>'25'!Q100</f>
        <v>0.33139534883720928</v>
      </c>
      <c r="R254" s="62">
        <f>'25'!R100</f>
        <v>9</v>
      </c>
      <c r="S254" s="62">
        <f>'25'!S100</f>
        <v>4</v>
      </c>
      <c r="T254" s="62">
        <f>'25'!T100</f>
        <v>5</v>
      </c>
      <c r="U254" s="61">
        <f>'25'!U100</f>
        <v>0.44444444444444442</v>
      </c>
      <c r="V254" s="60">
        <f>'25'!V100</f>
        <v>1287</v>
      </c>
      <c r="W254" s="60">
        <f>'25'!W100</f>
        <v>935</v>
      </c>
      <c r="X254" s="60">
        <f>'25'!X100</f>
        <v>352</v>
      </c>
      <c r="Y254" s="61">
        <f>'25'!Y100</f>
        <v>0.72649572649572647</v>
      </c>
    </row>
    <row r="256" spans="1:25">
      <c r="A256" s="127" t="s">
        <v>54</v>
      </c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1:25">
      <c r="A257" s="133" t="s">
        <v>14</v>
      </c>
      <c r="B257" s="133"/>
      <c r="C257" s="133"/>
      <c r="D257" s="133"/>
      <c r="E257" s="133"/>
      <c r="F257" s="134" t="s">
        <v>15</v>
      </c>
      <c r="G257" s="134"/>
      <c r="H257" s="134"/>
      <c r="I257" s="134"/>
      <c r="J257" s="134"/>
      <c r="K257" s="134"/>
      <c r="L257" s="134"/>
      <c r="M257" s="134"/>
      <c r="N257" s="134" t="s">
        <v>16</v>
      </c>
      <c r="O257" s="134"/>
      <c r="P257" s="134"/>
      <c r="Q257" s="134"/>
      <c r="R257" s="134"/>
      <c r="S257" s="134"/>
      <c r="T257" s="134"/>
      <c r="U257" s="134"/>
      <c r="V257" s="134" t="s">
        <v>17</v>
      </c>
      <c r="W257" s="134"/>
      <c r="X257" s="134"/>
      <c r="Y257" s="134"/>
    </row>
    <row r="258" spans="1:25">
      <c r="A258" s="133"/>
      <c r="B258" s="133"/>
      <c r="C258" s="133"/>
      <c r="D258" s="133"/>
      <c r="E258" s="133"/>
      <c r="F258" s="134" t="s">
        <v>18</v>
      </c>
      <c r="G258" s="134"/>
      <c r="H258" s="134"/>
      <c r="I258" s="134"/>
      <c r="J258" s="134" t="s">
        <v>19</v>
      </c>
      <c r="K258" s="134"/>
      <c r="L258" s="134"/>
      <c r="M258" s="134"/>
      <c r="N258" s="134" t="s">
        <v>18</v>
      </c>
      <c r="O258" s="134"/>
      <c r="P258" s="134"/>
      <c r="Q258" s="134"/>
      <c r="R258" s="134" t="s">
        <v>19</v>
      </c>
      <c r="S258" s="134"/>
      <c r="T258" s="134"/>
      <c r="U258" s="134"/>
      <c r="V258" s="134"/>
      <c r="W258" s="134"/>
      <c r="X258" s="134"/>
      <c r="Y258" s="134"/>
    </row>
    <row r="259" spans="1:25">
      <c r="A259" s="133"/>
      <c r="B259" s="133"/>
      <c r="C259" s="133"/>
      <c r="D259" s="133"/>
      <c r="E259" s="133"/>
      <c r="F259" s="33" t="s">
        <v>20</v>
      </c>
      <c r="G259" s="33" t="s">
        <v>21</v>
      </c>
      <c r="H259" s="33" t="s">
        <v>22</v>
      </c>
      <c r="I259" s="33" t="s">
        <v>23</v>
      </c>
      <c r="J259" s="33" t="s">
        <v>20</v>
      </c>
      <c r="K259" s="33" t="s">
        <v>21</v>
      </c>
      <c r="L259" s="33" t="s">
        <v>22</v>
      </c>
      <c r="M259" s="33" t="s">
        <v>23</v>
      </c>
      <c r="N259" s="33" t="s">
        <v>20</v>
      </c>
      <c r="O259" s="33" t="s">
        <v>21</v>
      </c>
      <c r="P259" s="33" t="s">
        <v>22</v>
      </c>
      <c r="Q259" s="33" t="s">
        <v>23</v>
      </c>
      <c r="R259" s="33" t="s">
        <v>20</v>
      </c>
      <c r="S259" s="33" t="s">
        <v>21</v>
      </c>
      <c r="T259" s="33" t="s">
        <v>22</v>
      </c>
      <c r="U259" s="33" t="s">
        <v>23</v>
      </c>
      <c r="V259" s="33" t="s">
        <v>20</v>
      </c>
      <c r="W259" s="33" t="s">
        <v>21</v>
      </c>
      <c r="X259" s="33" t="s">
        <v>22</v>
      </c>
      <c r="Y259" s="33" t="s">
        <v>23</v>
      </c>
    </row>
    <row r="260" spans="1:25" ht="18">
      <c r="A260" s="141" t="s">
        <v>25</v>
      </c>
      <c r="B260" s="141"/>
      <c r="C260" s="141"/>
      <c r="D260" s="141"/>
      <c r="E260" s="141"/>
      <c r="F260" s="41">
        <f>'26'!F96</f>
        <v>499</v>
      </c>
      <c r="G260" s="41">
        <f>'26'!G96</f>
        <v>417</v>
      </c>
      <c r="H260" s="41">
        <f>'26'!H96</f>
        <v>82</v>
      </c>
      <c r="I260" s="42">
        <f>'26'!I96</f>
        <v>0.83567134268537069</v>
      </c>
      <c r="J260" s="41">
        <f>'26'!J96</f>
        <v>39</v>
      </c>
      <c r="K260" s="41">
        <f>'26'!K96</f>
        <v>27</v>
      </c>
      <c r="L260" s="41">
        <f>'26'!L96</f>
        <v>12</v>
      </c>
      <c r="M260" s="42">
        <f>'26'!M96</f>
        <v>0.69230769230769229</v>
      </c>
      <c r="N260" s="41">
        <f>'26'!N96</f>
        <v>103</v>
      </c>
      <c r="O260" s="41">
        <f>'26'!O96</f>
        <v>38</v>
      </c>
      <c r="P260" s="41">
        <f>'26'!P96</f>
        <v>65</v>
      </c>
      <c r="Q260" s="42">
        <f>'26'!Q96</f>
        <v>0.36893203883495146</v>
      </c>
      <c r="R260" s="41">
        <f>'26'!R96</f>
        <v>4</v>
      </c>
      <c r="S260" s="41">
        <f>'26'!S96</f>
        <v>3</v>
      </c>
      <c r="T260" s="41">
        <f>'26'!T96</f>
        <v>1</v>
      </c>
      <c r="U260" s="42">
        <f>'26'!U96</f>
        <v>0.75</v>
      </c>
      <c r="V260" s="41">
        <f>'26'!V96</f>
        <v>645</v>
      </c>
      <c r="W260" s="41">
        <f>'26'!W96</f>
        <v>485</v>
      </c>
      <c r="X260" s="41">
        <f>'26'!X96</f>
        <v>160</v>
      </c>
      <c r="Y260" s="42">
        <f>'26'!Y96</f>
        <v>0.75193798449612403</v>
      </c>
    </row>
    <row r="261" spans="1:25" ht="18">
      <c r="A261" s="142" t="s">
        <v>26</v>
      </c>
      <c r="B261" s="142"/>
      <c r="C261" s="142"/>
      <c r="D261" s="142"/>
      <c r="E261" s="142"/>
      <c r="F261" s="49">
        <f>'26'!F97</f>
        <v>163</v>
      </c>
      <c r="G261" s="49">
        <f>'26'!G97</f>
        <v>127</v>
      </c>
      <c r="H261" s="49">
        <f>'26'!H97</f>
        <v>36</v>
      </c>
      <c r="I261" s="50">
        <f>'26'!I97</f>
        <v>0.77914110429447858</v>
      </c>
      <c r="J261" s="49">
        <f>'26'!J97</f>
        <v>22</v>
      </c>
      <c r="K261" s="49">
        <f>'26'!K97</f>
        <v>18</v>
      </c>
      <c r="L261" s="49">
        <f>'26'!L97</f>
        <v>4</v>
      </c>
      <c r="M261" s="50">
        <f>'26'!M97</f>
        <v>0.81818181818181823</v>
      </c>
      <c r="N261" s="49">
        <f>'26'!N97</f>
        <v>20</v>
      </c>
      <c r="O261" s="49">
        <f>'26'!O97</f>
        <v>6</v>
      </c>
      <c r="P261" s="49">
        <f>'26'!P97</f>
        <v>14</v>
      </c>
      <c r="Q261" s="50">
        <f>'26'!Q97</f>
        <v>0.3</v>
      </c>
      <c r="R261" s="49">
        <f>'26'!R97</f>
        <v>5</v>
      </c>
      <c r="S261" s="49">
        <f>'26'!S97</f>
        <v>1</v>
      </c>
      <c r="T261" s="49">
        <f>'26'!T97</f>
        <v>4</v>
      </c>
      <c r="U261" s="50">
        <f>'26'!U97</f>
        <v>0.2</v>
      </c>
      <c r="V261" s="49">
        <f>'26'!V97</f>
        <v>210</v>
      </c>
      <c r="W261" s="49">
        <f>'26'!W97</f>
        <v>152</v>
      </c>
      <c r="X261" s="49">
        <f>'26'!X97</f>
        <v>58</v>
      </c>
      <c r="Y261" s="50">
        <f>'26'!Y97</f>
        <v>0.72380952380952379</v>
      </c>
    </row>
    <row r="262" spans="1:25" ht="18">
      <c r="A262" s="143" t="s">
        <v>27</v>
      </c>
      <c r="B262" s="143"/>
      <c r="C262" s="143"/>
      <c r="D262" s="143"/>
      <c r="E262" s="143"/>
      <c r="F262" s="51">
        <f>'26'!F98</f>
        <v>159</v>
      </c>
      <c r="G262" s="51">
        <f>'26'!G98</f>
        <v>132</v>
      </c>
      <c r="H262" s="51">
        <f>'26'!H98</f>
        <v>27</v>
      </c>
      <c r="I262" s="52">
        <f>'26'!I98</f>
        <v>0.83018867924528306</v>
      </c>
      <c r="J262" s="51">
        <f>'26'!J98</f>
        <v>9</v>
      </c>
      <c r="K262" s="51">
        <f>'26'!K98</f>
        <v>6</v>
      </c>
      <c r="L262" s="51">
        <f>'26'!L98</f>
        <v>3</v>
      </c>
      <c r="M262" s="52">
        <f>'26'!M98</f>
        <v>0.66666666666666663</v>
      </c>
      <c r="N262" s="51">
        <f>'26'!N98</f>
        <v>20</v>
      </c>
      <c r="O262" s="51">
        <f>'26'!O98</f>
        <v>9</v>
      </c>
      <c r="P262" s="51">
        <f>'26'!P98</f>
        <v>12</v>
      </c>
      <c r="Q262" s="52">
        <f>'26'!Q98</f>
        <v>0.45</v>
      </c>
      <c r="R262" s="52">
        <f>'26'!R98</f>
        <v>0</v>
      </c>
      <c r="S262" s="52">
        <f>'26'!S98</f>
        <v>0</v>
      </c>
      <c r="T262" s="52">
        <f>'26'!T98</f>
        <v>0</v>
      </c>
      <c r="U262" s="52">
        <f>'26'!U98</f>
        <v>0</v>
      </c>
      <c r="V262" s="51">
        <f>'26'!V98</f>
        <v>188</v>
      </c>
      <c r="W262" s="51">
        <f>'26'!W98</f>
        <v>147</v>
      </c>
      <c r="X262" s="51">
        <f>'26'!X98</f>
        <v>41</v>
      </c>
      <c r="Y262" s="52">
        <f>'26'!Y98</f>
        <v>0.78191489361702127</v>
      </c>
    </row>
    <row r="263" spans="1:25" ht="18">
      <c r="A263" s="144" t="s">
        <v>28</v>
      </c>
      <c r="B263" s="144"/>
      <c r="C263" s="144"/>
      <c r="D263" s="144"/>
      <c r="E263" s="144"/>
      <c r="F263" s="53">
        <f>'26'!F99</f>
        <v>204</v>
      </c>
      <c r="G263" s="53">
        <f>'26'!G99</f>
        <v>160</v>
      </c>
      <c r="H263" s="53">
        <f>'26'!H99</f>
        <v>44</v>
      </c>
      <c r="I263" s="54">
        <f>'26'!I99</f>
        <v>0.78431372549019607</v>
      </c>
      <c r="J263" s="53">
        <f>'26'!J99</f>
        <v>11</v>
      </c>
      <c r="K263" s="53">
        <f>'26'!K99</f>
        <v>2</v>
      </c>
      <c r="L263" s="53">
        <f>'26'!L99</f>
        <v>9</v>
      </c>
      <c r="M263" s="54">
        <f>'26'!M99</f>
        <v>0.18181818181818182</v>
      </c>
      <c r="N263" s="53">
        <f>'26'!N99</f>
        <v>29</v>
      </c>
      <c r="O263" s="53">
        <f>'26'!O99</f>
        <v>9</v>
      </c>
      <c r="P263" s="53">
        <f>'26'!P99</f>
        <v>20</v>
      </c>
      <c r="Q263" s="54">
        <f>'26'!Q99</f>
        <v>0.31034482758620691</v>
      </c>
      <c r="R263" s="54">
        <f>'26'!R99</f>
        <v>0</v>
      </c>
      <c r="S263" s="54">
        <f>'26'!S99</f>
        <v>0</v>
      </c>
      <c r="T263" s="54">
        <f>'26'!T99</f>
        <v>0</v>
      </c>
      <c r="U263" s="54">
        <f>'26'!U99</f>
        <v>0</v>
      </c>
      <c r="V263" s="53">
        <f>'26'!V99</f>
        <v>244</v>
      </c>
      <c r="W263" s="53">
        <f>'26'!W99</f>
        <v>171</v>
      </c>
      <c r="X263" s="53">
        <f>'26'!X99</f>
        <v>73</v>
      </c>
      <c r="Y263" s="54">
        <f>'26'!Y99</f>
        <v>0.70081967213114749</v>
      </c>
    </row>
    <row r="264" spans="1:25" ht="20.25">
      <c r="A264" s="145" t="s">
        <v>29</v>
      </c>
      <c r="B264" s="145"/>
      <c r="C264" s="145"/>
      <c r="D264" s="145"/>
      <c r="E264" s="145"/>
      <c r="F264" s="60">
        <f>'26'!F100</f>
        <v>1025</v>
      </c>
      <c r="G264" s="60">
        <f>'26'!G100</f>
        <v>836</v>
      </c>
      <c r="H264" s="60">
        <f>'26'!H100</f>
        <v>189</v>
      </c>
      <c r="I264" s="61">
        <f>'26'!I100</f>
        <v>0.81560975609756092</v>
      </c>
      <c r="J264" s="60">
        <f>'26'!J100</f>
        <v>81</v>
      </c>
      <c r="K264" s="60">
        <f>'26'!K100</f>
        <v>53</v>
      </c>
      <c r="L264" s="60">
        <f>'26'!L100</f>
        <v>28</v>
      </c>
      <c r="M264" s="61">
        <f>'26'!M100</f>
        <v>0.65432098765432101</v>
      </c>
      <c r="N264" s="60">
        <f>'26'!N100</f>
        <v>172</v>
      </c>
      <c r="O264" s="60">
        <f>'26'!O100</f>
        <v>62</v>
      </c>
      <c r="P264" s="60">
        <f>'26'!P100</f>
        <v>111</v>
      </c>
      <c r="Q264" s="61">
        <f>'26'!Q100</f>
        <v>0.36046511627906974</v>
      </c>
      <c r="R264" s="62">
        <f>'26'!R100</f>
        <v>9</v>
      </c>
      <c r="S264" s="62">
        <f>'26'!S100</f>
        <v>4</v>
      </c>
      <c r="T264" s="62">
        <f>'26'!T100</f>
        <v>5</v>
      </c>
      <c r="U264" s="61">
        <f>'26'!U100</f>
        <v>0.44444444444444442</v>
      </c>
      <c r="V264" s="60">
        <f>'26'!V100</f>
        <v>1287</v>
      </c>
      <c r="W264" s="60">
        <f>'26'!W100</f>
        <v>955</v>
      </c>
      <c r="X264" s="60">
        <f>'26'!X100</f>
        <v>332</v>
      </c>
      <c r="Y264" s="61">
        <f>'26'!Y100</f>
        <v>0.74203574203574207</v>
      </c>
    </row>
    <row r="266" spans="1:25">
      <c r="A266" s="127" t="s">
        <v>55</v>
      </c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</row>
    <row r="267" spans="1:25">
      <c r="A267" s="133" t="s">
        <v>14</v>
      </c>
      <c r="B267" s="133"/>
      <c r="C267" s="133"/>
      <c r="D267" s="133"/>
      <c r="E267" s="133"/>
      <c r="F267" s="134" t="s">
        <v>15</v>
      </c>
      <c r="G267" s="134"/>
      <c r="H267" s="134"/>
      <c r="I267" s="134"/>
      <c r="J267" s="134"/>
      <c r="K267" s="134"/>
      <c r="L267" s="134"/>
      <c r="M267" s="134"/>
      <c r="N267" s="134" t="s">
        <v>16</v>
      </c>
      <c r="O267" s="134"/>
      <c r="P267" s="134"/>
      <c r="Q267" s="134"/>
      <c r="R267" s="134"/>
      <c r="S267" s="134"/>
      <c r="T267" s="134"/>
      <c r="U267" s="134"/>
      <c r="V267" s="134" t="s">
        <v>17</v>
      </c>
      <c r="W267" s="134"/>
      <c r="X267" s="134"/>
      <c r="Y267" s="134"/>
    </row>
    <row r="268" spans="1:25">
      <c r="A268" s="133"/>
      <c r="B268" s="133"/>
      <c r="C268" s="133"/>
      <c r="D268" s="133"/>
      <c r="E268" s="133"/>
      <c r="F268" s="134" t="s">
        <v>18</v>
      </c>
      <c r="G268" s="134"/>
      <c r="H268" s="134"/>
      <c r="I268" s="134"/>
      <c r="J268" s="134" t="s">
        <v>19</v>
      </c>
      <c r="K268" s="134"/>
      <c r="L268" s="134"/>
      <c r="M268" s="134"/>
      <c r="N268" s="134" t="s">
        <v>18</v>
      </c>
      <c r="O268" s="134"/>
      <c r="P268" s="134"/>
      <c r="Q268" s="134"/>
      <c r="R268" s="134" t="s">
        <v>19</v>
      </c>
      <c r="S268" s="134"/>
      <c r="T268" s="134"/>
      <c r="U268" s="134"/>
      <c r="V268" s="134"/>
      <c r="W268" s="134"/>
      <c r="X268" s="134"/>
      <c r="Y268" s="134"/>
    </row>
    <row r="269" spans="1:25">
      <c r="A269" s="133"/>
      <c r="B269" s="133"/>
      <c r="C269" s="133"/>
      <c r="D269" s="133"/>
      <c r="E269" s="133"/>
      <c r="F269" s="33" t="s">
        <v>20</v>
      </c>
      <c r="G269" s="33" t="s">
        <v>21</v>
      </c>
      <c r="H269" s="33" t="s">
        <v>22</v>
      </c>
      <c r="I269" s="33" t="s">
        <v>23</v>
      </c>
      <c r="J269" s="33" t="s">
        <v>20</v>
      </c>
      <c r="K269" s="33" t="s">
        <v>21</v>
      </c>
      <c r="L269" s="33" t="s">
        <v>22</v>
      </c>
      <c r="M269" s="33" t="s">
        <v>23</v>
      </c>
      <c r="N269" s="33" t="s">
        <v>20</v>
      </c>
      <c r="O269" s="33" t="s">
        <v>21</v>
      </c>
      <c r="P269" s="33" t="s">
        <v>22</v>
      </c>
      <c r="Q269" s="33" t="s">
        <v>23</v>
      </c>
      <c r="R269" s="33" t="s">
        <v>20</v>
      </c>
      <c r="S269" s="33" t="s">
        <v>21</v>
      </c>
      <c r="T269" s="33" t="s">
        <v>22</v>
      </c>
      <c r="U269" s="33" t="s">
        <v>23</v>
      </c>
      <c r="V269" s="33" t="s">
        <v>20</v>
      </c>
      <c r="W269" s="33" t="s">
        <v>21</v>
      </c>
      <c r="X269" s="33" t="s">
        <v>22</v>
      </c>
      <c r="Y269" s="33" t="s">
        <v>23</v>
      </c>
    </row>
    <row r="270" spans="1:25" ht="18">
      <c r="A270" s="141" t="s">
        <v>25</v>
      </c>
      <c r="B270" s="141"/>
      <c r="C270" s="141"/>
      <c r="D270" s="141"/>
      <c r="E270" s="141"/>
      <c r="F270" s="41">
        <f>'27'!F96</f>
        <v>499</v>
      </c>
      <c r="G270" s="41">
        <f>'27'!G96</f>
        <v>420</v>
      </c>
      <c r="H270" s="41">
        <f>'27'!H96</f>
        <v>79</v>
      </c>
      <c r="I270" s="42">
        <f>'27'!I96</f>
        <v>0.84168336673346689</v>
      </c>
      <c r="J270" s="41">
        <f>'27'!J96</f>
        <v>39</v>
      </c>
      <c r="K270" s="41">
        <f>'27'!K96</f>
        <v>21</v>
      </c>
      <c r="L270" s="41">
        <f>'27'!L96</f>
        <v>18</v>
      </c>
      <c r="M270" s="42">
        <f>'27'!M96</f>
        <v>0.53846153846153844</v>
      </c>
      <c r="N270" s="41">
        <f>'27'!N96</f>
        <v>103</v>
      </c>
      <c r="O270" s="41">
        <f>'27'!O96</f>
        <v>45</v>
      </c>
      <c r="P270" s="41">
        <f>'27'!P96</f>
        <v>58</v>
      </c>
      <c r="Q270" s="42">
        <f>'27'!Q96</f>
        <v>0.43689320388349512</v>
      </c>
      <c r="R270" s="41">
        <f>'27'!R96</f>
        <v>4</v>
      </c>
      <c r="S270" s="41">
        <f>'27'!S96</f>
        <v>3</v>
      </c>
      <c r="T270" s="41">
        <f>'27'!T96</f>
        <v>1</v>
      </c>
      <c r="U270" s="42">
        <f>'27'!U96</f>
        <v>0.75</v>
      </c>
      <c r="V270" s="41">
        <f>'27'!V96</f>
        <v>645</v>
      </c>
      <c r="W270" s="41">
        <f>'27'!W96</f>
        <v>489</v>
      </c>
      <c r="X270" s="41">
        <f>'27'!X96</f>
        <v>156</v>
      </c>
      <c r="Y270" s="42">
        <f>'27'!Y96</f>
        <v>0.75813953488372088</v>
      </c>
    </row>
    <row r="271" spans="1:25" ht="18">
      <c r="A271" s="142" t="s">
        <v>26</v>
      </c>
      <c r="B271" s="142"/>
      <c r="C271" s="142"/>
      <c r="D271" s="142"/>
      <c r="E271" s="142"/>
      <c r="F271" s="49">
        <f>'27'!F97</f>
        <v>163</v>
      </c>
      <c r="G271" s="49">
        <f>'27'!G97</f>
        <v>127</v>
      </c>
      <c r="H271" s="49">
        <f>'27'!H97</f>
        <v>36</v>
      </c>
      <c r="I271" s="50">
        <f>'27'!I97</f>
        <v>0.77914110429447858</v>
      </c>
      <c r="J271" s="49">
        <f>'27'!J97</f>
        <v>22</v>
      </c>
      <c r="K271" s="49">
        <f>'27'!K97</f>
        <v>18</v>
      </c>
      <c r="L271" s="49">
        <f>'27'!L97</f>
        <v>4</v>
      </c>
      <c r="M271" s="50">
        <f>'27'!M97</f>
        <v>0.81818181818181823</v>
      </c>
      <c r="N271" s="49">
        <f>'27'!N97</f>
        <v>20</v>
      </c>
      <c r="O271" s="49">
        <f>'27'!O97</f>
        <v>6</v>
      </c>
      <c r="P271" s="49">
        <f>'27'!P97</f>
        <v>14</v>
      </c>
      <c r="Q271" s="50">
        <f>'27'!Q97</f>
        <v>0.3</v>
      </c>
      <c r="R271" s="49">
        <f>'27'!R97</f>
        <v>5</v>
      </c>
      <c r="S271" s="49">
        <f>'27'!S97</f>
        <v>1</v>
      </c>
      <c r="T271" s="49">
        <f>'27'!T97</f>
        <v>4</v>
      </c>
      <c r="U271" s="50">
        <f>'27'!U97</f>
        <v>0.2</v>
      </c>
      <c r="V271" s="49">
        <f>'27'!V97</f>
        <v>210</v>
      </c>
      <c r="W271" s="49">
        <f>'27'!W97</f>
        <v>152</v>
      </c>
      <c r="X271" s="49">
        <f>'27'!X97</f>
        <v>58</v>
      </c>
      <c r="Y271" s="50">
        <f>'27'!Y97</f>
        <v>0.72380952380952379</v>
      </c>
    </row>
    <row r="272" spans="1:25" ht="18">
      <c r="A272" s="143" t="s">
        <v>27</v>
      </c>
      <c r="B272" s="143"/>
      <c r="C272" s="143"/>
      <c r="D272" s="143"/>
      <c r="E272" s="143"/>
      <c r="F272" s="51">
        <f>'27'!F98</f>
        <v>159</v>
      </c>
      <c r="G272" s="51">
        <f>'27'!G98</f>
        <v>120</v>
      </c>
      <c r="H272" s="51">
        <f>'27'!H98</f>
        <v>39</v>
      </c>
      <c r="I272" s="52">
        <f>'27'!I98</f>
        <v>0.75471698113207553</v>
      </c>
      <c r="J272" s="51">
        <f>'27'!J98</f>
        <v>9</v>
      </c>
      <c r="K272" s="51">
        <f>'27'!K98</f>
        <v>2</v>
      </c>
      <c r="L272" s="51">
        <f>'27'!L98</f>
        <v>7</v>
      </c>
      <c r="M272" s="52">
        <f>'27'!M98</f>
        <v>0.22222222222222221</v>
      </c>
      <c r="N272" s="51">
        <f>'27'!N98</f>
        <v>20</v>
      </c>
      <c r="O272" s="51">
        <f>'27'!O98</f>
        <v>9</v>
      </c>
      <c r="P272" s="51">
        <f>'27'!P98</f>
        <v>12</v>
      </c>
      <c r="Q272" s="52">
        <f>'27'!Q98</f>
        <v>0.45</v>
      </c>
      <c r="R272" s="52">
        <f>'27'!R98</f>
        <v>0</v>
      </c>
      <c r="S272" s="52">
        <f>'27'!S98</f>
        <v>0</v>
      </c>
      <c r="T272" s="52">
        <f>'27'!T98</f>
        <v>0</v>
      </c>
      <c r="U272" s="52">
        <f>'27'!U98</f>
        <v>0</v>
      </c>
      <c r="V272" s="51">
        <f>'27'!V98</f>
        <v>188</v>
      </c>
      <c r="W272" s="51">
        <f>'27'!W98</f>
        <v>131</v>
      </c>
      <c r="X272" s="51">
        <f>'27'!X98</f>
        <v>57</v>
      </c>
      <c r="Y272" s="52">
        <f>'27'!Y98</f>
        <v>0.69680851063829785</v>
      </c>
    </row>
    <row r="273" spans="1:25" ht="18">
      <c r="A273" s="144" t="s">
        <v>28</v>
      </c>
      <c r="B273" s="144"/>
      <c r="C273" s="144"/>
      <c r="D273" s="144"/>
      <c r="E273" s="144"/>
      <c r="F273" s="53">
        <f>'27'!F99</f>
        <v>204</v>
      </c>
      <c r="G273" s="53">
        <f>'27'!G99</f>
        <v>159</v>
      </c>
      <c r="H273" s="53">
        <f>'27'!H99</f>
        <v>45</v>
      </c>
      <c r="I273" s="54">
        <f>'27'!I99</f>
        <v>0.77941176470588236</v>
      </c>
      <c r="J273" s="53">
        <f>'27'!J99</f>
        <v>11</v>
      </c>
      <c r="K273" s="53">
        <f>'27'!K99</f>
        <v>2</v>
      </c>
      <c r="L273" s="53">
        <f>'27'!L99</f>
        <v>9</v>
      </c>
      <c r="M273" s="54">
        <f>'27'!M99</f>
        <v>0.18181818181818182</v>
      </c>
      <c r="N273" s="53">
        <f>'27'!N99</f>
        <v>29</v>
      </c>
      <c r="O273" s="53">
        <f>'27'!O99</f>
        <v>7</v>
      </c>
      <c r="P273" s="53">
        <f>'27'!P99</f>
        <v>22</v>
      </c>
      <c r="Q273" s="54">
        <f>'27'!Q99</f>
        <v>0.2413793103448276</v>
      </c>
      <c r="R273" s="54">
        <f>'27'!R99</f>
        <v>0</v>
      </c>
      <c r="S273" s="54">
        <f>'27'!S99</f>
        <v>0</v>
      </c>
      <c r="T273" s="54">
        <f>'27'!T99</f>
        <v>0</v>
      </c>
      <c r="U273" s="54">
        <f>'27'!U99</f>
        <v>0</v>
      </c>
      <c r="V273" s="53">
        <f>'27'!V99</f>
        <v>244</v>
      </c>
      <c r="W273" s="53">
        <f>'27'!W99</f>
        <v>168</v>
      </c>
      <c r="X273" s="53">
        <f>'27'!X99</f>
        <v>76</v>
      </c>
      <c r="Y273" s="54">
        <f>'27'!Y99</f>
        <v>0.68852459016393441</v>
      </c>
    </row>
    <row r="274" spans="1:25" ht="20.25">
      <c r="A274" s="145" t="s">
        <v>29</v>
      </c>
      <c r="B274" s="145"/>
      <c r="C274" s="145"/>
      <c r="D274" s="145"/>
      <c r="E274" s="145"/>
      <c r="F274" s="60">
        <f>'27'!F100</f>
        <v>1025</v>
      </c>
      <c r="G274" s="60">
        <f>'27'!G100</f>
        <v>826</v>
      </c>
      <c r="H274" s="60">
        <f>'27'!H100</f>
        <v>199</v>
      </c>
      <c r="I274" s="61">
        <f>'27'!I100</f>
        <v>0.80585365853658542</v>
      </c>
      <c r="J274" s="60">
        <f>'27'!J100</f>
        <v>81</v>
      </c>
      <c r="K274" s="60">
        <f>'27'!K100</f>
        <v>43</v>
      </c>
      <c r="L274" s="60">
        <f>'27'!L100</f>
        <v>38</v>
      </c>
      <c r="M274" s="61">
        <f>'27'!M100</f>
        <v>0.53086419753086422</v>
      </c>
      <c r="N274" s="60">
        <f>'27'!N100</f>
        <v>172</v>
      </c>
      <c r="O274" s="60">
        <f>'27'!O100</f>
        <v>67</v>
      </c>
      <c r="P274" s="60">
        <f>'27'!P100</f>
        <v>106</v>
      </c>
      <c r="Q274" s="61">
        <f>'27'!Q100</f>
        <v>0.38953488372093026</v>
      </c>
      <c r="R274" s="62">
        <f>'27'!R100</f>
        <v>9</v>
      </c>
      <c r="S274" s="62">
        <f>'27'!S100</f>
        <v>4</v>
      </c>
      <c r="T274" s="62">
        <f>'27'!T100</f>
        <v>5</v>
      </c>
      <c r="U274" s="61">
        <f>'27'!U100</f>
        <v>0.44444444444444442</v>
      </c>
      <c r="V274" s="60">
        <f>'27'!V100</f>
        <v>1287</v>
      </c>
      <c r="W274" s="60">
        <f>'27'!W100</f>
        <v>940</v>
      </c>
      <c r="X274" s="60">
        <f>'27'!X100</f>
        <v>347</v>
      </c>
      <c r="Y274" s="61">
        <f>'27'!Y100</f>
        <v>0.73038073038073037</v>
      </c>
    </row>
    <row r="276" spans="1:25">
      <c r="A276" s="127" t="s">
        <v>56</v>
      </c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1:25">
      <c r="A277" s="133" t="s">
        <v>14</v>
      </c>
      <c r="B277" s="133"/>
      <c r="C277" s="133"/>
      <c r="D277" s="133"/>
      <c r="E277" s="133"/>
      <c r="F277" s="134" t="s">
        <v>15</v>
      </c>
      <c r="G277" s="134"/>
      <c r="H277" s="134"/>
      <c r="I277" s="134"/>
      <c r="J277" s="134"/>
      <c r="K277" s="134"/>
      <c r="L277" s="134"/>
      <c r="M277" s="134"/>
      <c r="N277" s="134" t="s">
        <v>16</v>
      </c>
      <c r="O277" s="134"/>
      <c r="P277" s="134"/>
      <c r="Q277" s="134"/>
      <c r="R277" s="134"/>
      <c r="S277" s="134"/>
      <c r="T277" s="134"/>
      <c r="U277" s="134"/>
      <c r="V277" s="134" t="s">
        <v>17</v>
      </c>
      <c r="W277" s="134"/>
      <c r="X277" s="134"/>
      <c r="Y277" s="134"/>
    </row>
    <row r="278" spans="1:25">
      <c r="A278" s="133"/>
      <c r="B278" s="133"/>
      <c r="C278" s="133"/>
      <c r="D278" s="133"/>
      <c r="E278" s="133"/>
      <c r="F278" s="134" t="s">
        <v>18</v>
      </c>
      <c r="G278" s="134"/>
      <c r="H278" s="134"/>
      <c r="I278" s="134"/>
      <c r="J278" s="134" t="s">
        <v>19</v>
      </c>
      <c r="K278" s="134"/>
      <c r="L278" s="134"/>
      <c r="M278" s="134"/>
      <c r="N278" s="134" t="s">
        <v>18</v>
      </c>
      <c r="O278" s="134"/>
      <c r="P278" s="134"/>
      <c r="Q278" s="134"/>
      <c r="R278" s="134" t="s">
        <v>19</v>
      </c>
      <c r="S278" s="134"/>
      <c r="T278" s="134"/>
      <c r="U278" s="134"/>
      <c r="V278" s="134"/>
      <c r="W278" s="134"/>
      <c r="X278" s="134"/>
      <c r="Y278" s="134"/>
    </row>
    <row r="279" spans="1:25">
      <c r="A279" s="133"/>
      <c r="B279" s="133"/>
      <c r="C279" s="133"/>
      <c r="D279" s="133"/>
      <c r="E279" s="133"/>
      <c r="F279" s="33" t="s">
        <v>20</v>
      </c>
      <c r="G279" s="33" t="s">
        <v>21</v>
      </c>
      <c r="H279" s="33" t="s">
        <v>22</v>
      </c>
      <c r="I279" s="33" t="s">
        <v>23</v>
      </c>
      <c r="J279" s="33" t="s">
        <v>20</v>
      </c>
      <c r="K279" s="33" t="s">
        <v>21</v>
      </c>
      <c r="L279" s="33" t="s">
        <v>22</v>
      </c>
      <c r="M279" s="33" t="s">
        <v>23</v>
      </c>
      <c r="N279" s="33" t="s">
        <v>20</v>
      </c>
      <c r="O279" s="33" t="s">
        <v>21</v>
      </c>
      <c r="P279" s="33" t="s">
        <v>22</v>
      </c>
      <c r="Q279" s="33" t="s">
        <v>23</v>
      </c>
      <c r="R279" s="33" t="s">
        <v>20</v>
      </c>
      <c r="S279" s="33" t="s">
        <v>21</v>
      </c>
      <c r="T279" s="33" t="s">
        <v>22</v>
      </c>
      <c r="U279" s="33" t="s">
        <v>23</v>
      </c>
      <c r="V279" s="33" t="s">
        <v>20</v>
      </c>
      <c r="W279" s="33" t="s">
        <v>21</v>
      </c>
      <c r="X279" s="33" t="s">
        <v>22</v>
      </c>
      <c r="Y279" s="33" t="s">
        <v>23</v>
      </c>
    </row>
    <row r="280" spans="1:25" ht="18">
      <c r="A280" s="141" t="s">
        <v>25</v>
      </c>
      <c r="B280" s="141"/>
      <c r="C280" s="141"/>
      <c r="D280" s="141"/>
      <c r="E280" s="141"/>
      <c r="F280" s="41">
        <f>'28'!F96</f>
        <v>499</v>
      </c>
      <c r="G280" s="41">
        <f>'28'!G96</f>
        <v>407</v>
      </c>
      <c r="H280" s="41">
        <f>'28'!H96</f>
        <v>92</v>
      </c>
      <c r="I280" s="42">
        <f>'28'!I96</f>
        <v>0.81563126252505014</v>
      </c>
      <c r="J280" s="41">
        <f>'28'!J96</f>
        <v>39</v>
      </c>
      <c r="K280" s="41">
        <f>'28'!K96</f>
        <v>21</v>
      </c>
      <c r="L280" s="41">
        <f>'28'!L96</f>
        <v>18</v>
      </c>
      <c r="M280" s="42">
        <f>'28'!M96</f>
        <v>0.53846153846153844</v>
      </c>
      <c r="N280" s="41">
        <f>'28'!N96</f>
        <v>103</v>
      </c>
      <c r="O280" s="41">
        <f>'28'!O96</f>
        <v>40</v>
      </c>
      <c r="P280" s="41">
        <f>'28'!P96</f>
        <v>63</v>
      </c>
      <c r="Q280" s="42">
        <f>'28'!Q96</f>
        <v>0.38834951456310679</v>
      </c>
      <c r="R280" s="41">
        <f>'28'!R96</f>
        <v>4</v>
      </c>
      <c r="S280" s="41">
        <f>'28'!S96</f>
        <v>1</v>
      </c>
      <c r="T280" s="41">
        <f>'28'!T96</f>
        <v>3</v>
      </c>
      <c r="U280" s="42">
        <f>'28'!U96</f>
        <v>0.25</v>
      </c>
      <c r="V280" s="41">
        <f>'28'!V96</f>
        <v>645</v>
      </c>
      <c r="W280" s="41">
        <f>'28'!W96</f>
        <v>469</v>
      </c>
      <c r="X280" s="41">
        <f>'28'!X96</f>
        <v>176</v>
      </c>
      <c r="Y280" s="42">
        <f>'28'!Y96</f>
        <v>0.72713178294573644</v>
      </c>
    </row>
    <row r="281" spans="1:25" ht="18">
      <c r="A281" s="142" t="s">
        <v>26</v>
      </c>
      <c r="B281" s="142"/>
      <c r="C281" s="142"/>
      <c r="D281" s="142"/>
      <c r="E281" s="142"/>
      <c r="F281" s="49">
        <f>'28'!F97</f>
        <v>163</v>
      </c>
      <c r="G281" s="49">
        <f>'28'!G97</f>
        <v>125</v>
      </c>
      <c r="H281" s="49">
        <f>'28'!H97</f>
        <v>38</v>
      </c>
      <c r="I281" s="50">
        <f>'28'!I97</f>
        <v>0.76687116564417179</v>
      </c>
      <c r="J281" s="49">
        <f>'28'!J97</f>
        <v>22</v>
      </c>
      <c r="K281" s="49">
        <f>'28'!K97</f>
        <v>12</v>
      </c>
      <c r="L281" s="49">
        <f>'28'!L97</f>
        <v>10</v>
      </c>
      <c r="M281" s="50">
        <f>'28'!M97</f>
        <v>0.54545454545454541</v>
      </c>
      <c r="N281" s="49">
        <f>'28'!N97</f>
        <v>20</v>
      </c>
      <c r="O281" s="49">
        <f>'28'!O97</f>
        <v>4</v>
      </c>
      <c r="P281" s="49">
        <f>'28'!P97</f>
        <v>16</v>
      </c>
      <c r="Q281" s="50">
        <f>'28'!Q97</f>
        <v>0.2</v>
      </c>
      <c r="R281" s="49">
        <f>'28'!R97</f>
        <v>5</v>
      </c>
      <c r="S281" s="49">
        <f>'28'!S97</f>
        <v>1</v>
      </c>
      <c r="T281" s="49">
        <f>'28'!T97</f>
        <v>4</v>
      </c>
      <c r="U281" s="50">
        <f>'28'!U97</f>
        <v>0.2</v>
      </c>
      <c r="V281" s="49">
        <f>'28'!V97</f>
        <v>210</v>
      </c>
      <c r="W281" s="49">
        <f>'28'!W97</f>
        <v>142</v>
      </c>
      <c r="X281" s="49">
        <f>'28'!X97</f>
        <v>68</v>
      </c>
      <c r="Y281" s="50">
        <f>'28'!Y97</f>
        <v>0.67619047619047623</v>
      </c>
    </row>
    <row r="282" spans="1:25" ht="18">
      <c r="A282" s="143" t="s">
        <v>27</v>
      </c>
      <c r="B282" s="143"/>
      <c r="C282" s="143"/>
      <c r="D282" s="143"/>
      <c r="E282" s="143"/>
      <c r="F282" s="51">
        <f>'28'!F98</f>
        <v>159</v>
      </c>
      <c r="G282" s="51">
        <f>'28'!G98</f>
        <v>120</v>
      </c>
      <c r="H282" s="51">
        <f>'28'!H98</f>
        <v>39</v>
      </c>
      <c r="I282" s="52">
        <f>'28'!I98</f>
        <v>0.75471698113207553</v>
      </c>
      <c r="J282" s="51">
        <f>'28'!J98</f>
        <v>9</v>
      </c>
      <c r="K282" s="51">
        <f>'28'!K98</f>
        <v>3</v>
      </c>
      <c r="L282" s="51">
        <f>'28'!L98</f>
        <v>6</v>
      </c>
      <c r="M282" s="52">
        <f>'28'!M98</f>
        <v>0.33333333333333331</v>
      </c>
      <c r="N282" s="51">
        <f>'28'!N98</f>
        <v>20</v>
      </c>
      <c r="O282" s="51">
        <f>'28'!O98</f>
        <v>10</v>
      </c>
      <c r="P282" s="51">
        <f>'28'!P98</f>
        <v>11</v>
      </c>
      <c r="Q282" s="52">
        <f>'28'!Q98</f>
        <v>0.5</v>
      </c>
      <c r="R282" s="52">
        <f>'28'!R98</f>
        <v>0</v>
      </c>
      <c r="S282" s="52">
        <f>'28'!S98</f>
        <v>0</v>
      </c>
      <c r="T282" s="52">
        <f>'28'!T98</f>
        <v>0</v>
      </c>
      <c r="U282" s="52">
        <f>'28'!U98</f>
        <v>0</v>
      </c>
      <c r="V282" s="51">
        <f>'28'!V98</f>
        <v>188</v>
      </c>
      <c r="W282" s="51">
        <f>'28'!W98</f>
        <v>133</v>
      </c>
      <c r="X282" s="51">
        <f>'28'!X98</f>
        <v>55</v>
      </c>
      <c r="Y282" s="52">
        <f>'28'!Y98</f>
        <v>0.70744680851063835</v>
      </c>
    </row>
    <row r="283" spans="1:25" ht="18">
      <c r="A283" s="144" t="s">
        <v>28</v>
      </c>
      <c r="B283" s="144"/>
      <c r="C283" s="144"/>
      <c r="D283" s="144"/>
      <c r="E283" s="144"/>
      <c r="F283" s="53">
        <f>'28'!F99</f>
        <v>204</v>
      </c>
      <c r="G283" s="53">
        <f>'28'!G99</f>
        <v>153</v>
      </c>
      <c r="H283" s="53">
        <f>'28'!H99</f>
        <v>51</v>
      </c>
      <c r="I283" s="54">
        <f>'28'!I99</f>
        <v>0.75</v>
      </c>
      <c r="J283" s="53">
        <f>'28'!J99</f>
        <v>11</v>
      </c>
      <c r="K283" s="53">
        <f>'28'!K99</f>
        <v>0</v>
      </c>
      <c r="L283" s="53">
        <f>'28'!L99</f>
        <v>11</v>
      </c>
      <c r="M283" s="54">
        <f>'28'!M99</f>
        <v>0</v>
      </c>
      <c r="N283" s="53">
        <f>'28'!N99</f>
        <v>29</v>
      </c>
      <c r="O283" s="53">
        <f>'28'!O99</f>
        <v>7</v>
      </c>
      <c r="P283" s="53">
        <f>'28'!P99</f>
        <v>22</v>
      </c>
      <c r="Q283" s="54">
        <f>'28'!Q99</f>
        <v>0.2413793103448276</v>
      </c>
      <c r="R283" s="54">
        <f>'28'!R99</f>
        <v>0</v>
      </c>
      <c r="S283" s="54">
        <f>'28'!S99</f>
        <v>0</v>
      </c>
      <c r="T283" s="54">
        <f>'28'!T99</f>
        <v>0</v>
      </c>
      <c r="U283" s="54">
        <f>'28'!U99</f>
        <v>0</v>
      </c>
      <c r="V283" s="53">
        <f>'28'!V99</f>
        <v>244</v>
      </c>
      <c r="W283" s="53">
        <f>'28'!W99</f>
        <v>160</v>
      </c>
      <c r="X283" s="53">
        <f>'28'!X99</f>
        <v>84</v>
      </c>
      <c r="Y283" s="54">
        <f>'28'!Y99</f>
        <v>0.65573770491803274</v>
      </c>
    </row>
    <row r="284" spans="1:25" ht="20.25">
      <c r="A284" s="145" t="s">
        <v>29</v>
      </c>
      <c r="B284" s="145"/>
      <c r="C284" s="145"/>
      <c r="D284" s="145"/>
      <c r="E284" s="145"/>
      <c r="F284" s="60">
        <f>'28'!F100</f>
        <v>1025</v>
      </c>
      <c r="G284" s="60">
        <f>'28'!G100</f>
        <v>805</v>
      </c>
      <c r="H284" s="60">
        <f>'28'!H100</f>
        <v>220</v>
      </c>
      <c r="I284" s="61">
        <f>'28'!I100</f>
        <v>0.78536585365853662</v>
      </c>
      <c r="J284" s="60">
        <f>'28'!J100</f>
        <v>81</v>
      </c>
      <c r="K284" s="60">
        <f>'28'!K100</f>
        <v>36</v>
      </c>
      <c r="L284" s="60">
        <f>'28'!L100</f>
        <v>45</v>
      </c>
      <c r="M284" s="61">
        <f>'28'!M100</f>
        <v>0.44444444444444442</v>
      </c>
      <c r="N284" s="60">
        <f>'28'!N100</f>
        <v>172</v>
      </c>
      <c r="O284" s="60">
        <f>'28'!O100</f>
        <v>61</v>
      </c>
      <c r="P284" s="60">
        <f>'28'!P100</f>
        <v>112</v>
      </c>
      <c r="Q284" s="61">
        <f>'28'!Q100</f>
        <v>0.35465116279069769</v>
      </c>
      <c r="R284" s="62">
        <f>'28'!R100</f>
        <v>9</v>
      </c>
      <c r="S284" s="62">
        <f>'28'!S100</f>
        <v>2</v>
      </c>
      <c r="T284" s="62">
        <f>'28'!T100</f>
        <v>7</v>
      </c>
      <c r="U284" s="61">
        <f>'28'!U100</f>
        <v>0.22222222222222221</v>
      </c>
      <c r="V284" s="60">
        <f>'28'!V100</f>
        <v>1287</v>
      </c>
      <c r="W284" s="60">
        <f>'28'!W100</f>
        <v>904</v>
      </c>
      <c r="X284" s="60">
        <f>'28'!X100</f>
        <v>383</v>
      </c>
      <c r="Y284" s="61">
        <f>'28'!Y100</f>
        <v>0.70240870240870246</v>
      </c>
    </row>
    <row r="286" spans="1:25">
      <c r="A286" s="127" t="s">
        <v>57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1:25">
      <c r="A287" s="133" t="s">
        <v>14</v>
      </c>
      <c r="B287" s="133"/>
      <c r="C287" s="133"/>
      <c r="D287" s="133"/>
      <c r="E287" s="133"/>
      <c r="F287" s="134" t="s">
        <v>15</v>
      </c>
      <c r="G287" s="134"/>
      <c r="H287" s="134"/>
      <c r="I287" s="134"/>
      <c r="J287" s="134"/>
      <c r="K287" s="134"/>
      <c r="L287" s="134"/>
      <c r="M287" s="134"/>
      <c r="N287" s="134" t="s">
        <v>16</v>
      </c>
      <c r="O287" s="134"/>
      <c r="P287" s="134"/>
      <c r="Q287" s="134"/>
      <c r="R287" s="134"/>
      <c r="S287" s="134"/>
      <c r="T287" s="134"/>
      <c r="U287" s="134"/>
      <c r="V287" s="134" t="s">
        <v>17</v>
      </c>
      <c r="W287" s="134"/>
      <c r="X287" s="134"/>
      <c r="Y287" s="134"/>
    </row>
    <row r="288" spans="1:25">
      <c r="A288" s="133"/>
      <c r="B288" s="133"/>
      <c r="C288" s="133"/>
      <c r="D288" s="133"/>
      <c r="E288" s="133"/>
      <c r="F288" s="134" t="s">
        <v>18</v>
      </c>
      <c r="G288" s="134"/>
      <c r="H288" s="134"/>
      <c r="I288" s="134"/>
      <c r="J288" s="134" t="s">
        <v>19</v>
      </c>
      <c r="K288" s="134"/>
      <c r="L288" s="134"/>
      <c r="M288" s="134"/>
      <c r="N288" s="134" t="s">
        <v>18</v>
      </c>
      <c r="O288" s="134"/>
      <c r="P288" s="134"/>
      <c r="Q288" s="134"/>
      <c r="R288" s="134" t="s">
        <v>19</v>
      </c>
      <c r="S288" s="134"/>
      <c r="T288" s="134"/>
      <c r="U288" s="134"/>
      <c r="V288" s="134"/>
      <c r="W288" s="134"/>
      <c r="X288" s="134"/>
      <c r="Y288" s="134"/>
    </row>
    <row r="289" spans="1:25">
      <c r="A289" s="133"/>
      <c r="B289" s="133"/>
      <c r="C289" s="133"/>
      <c r="D289" s="133"/>
      <c r="E289" s="133"/>
      <c r="F289" s="33" t="s">
        <v>20</v>
      </c>
      <c r="G289" s="33" t="s">
        <v>21</v>
      </c>
      <c r="H289" s="33" t="s">
        <v>22</v>
      </c>
      <c r="I289" s="33" t="s">
        <v>23</v>
      </c>
      <c r="J289" s="33" t="s">
        <v>20</v>
      </c>
      <c r="K289" s="33" t="s">
        <v>21</v>
      </c>
      <c r="L289" s="33" t="s">
        <v>22</v>
      </c>
      <c r="M289" s="33" t="s">
        <v>23</v>
      </c>
      <c r="N289" s="33" t="s">
        <v>20</v>
      </c>
      <c r="O289" s="33" t="s">
        <v>21</v>
      </c>
      <c r="P289" s="33" t="s">
        <v>22</v>
      </c>
      <c r="Q289" s="33" t="s">
        <v>23</v>
      </c>
      <c r="R289" s="33" t="s">
        <v>20</v>
      </c>
      <c r="S289" s="33" t="s">
        <v>21</v>
      </c>
      <c r="T289" s="33" t="s">
        <v>22</v>
      </c>
      <c r="U289" s="33" t="s">
        <v>23</v>
      </c>
      <c r="V289" s="33" t="s">
        <v>20</v>
      </c>
      <c r="W289" s="33" t="s">
        <v>21</v>
      </c>
      <c r="X289" s="33" t="s">
        <v>22</v>
      </c>
      <c r="Y289" s="33" t="s">
        <v>23</v>
      </c>
    </row>
    <row r="290" spans="1:25" ht="18">
      <c r="A290" s="141" t="s">
        <v>25</v>
      </c>
      <c r="B290" s="141"/>
      <c r="C290" s="141"/>
      <c r="D290" s="141"/>
      <c r="E290" s="141"/>
      <c r="F290" s="41">
        <f>'29'!F96</f>
        <v>499</v>
      </c>
      <c r="G290" s="41">
        <f>'29'!G96</f>
        <v>413</v>
      </c>
      <c r="H290" s="41">
        <f>'29'!H96</f>
        <v>86</v>
      </c>
      <c r="I290" s="42">
        <f>'29'!I96</f>
        <v>0.82765531062124253</v>
      </c>
      <c r="J290" s="41">
        <f>'29'!J96</f>
        <v>39</v>
      </c>
      <c r="K290" s="41">
        <f>'29'!K96</f>
        <v>23</v>
      </c>
      <c r="L290" s="41">
        <f>'29'!L96</f>
        <v>16</v>
      </c>
      <c r="M290" s="42">
        <f>'29'!M96</f>
        <v>0.58974358974358976</v>
      </c>
      <c r="N290" s="41">
        <f>'29'!N96</f>
        <v>103</v>
      </c>
      <c r="O290" s="41">
        <f>'29'!O96</f>
        <v>36</v>
      </c>
      <c r="P290" s="41">
        <f>'29'!P96</f>
        <v>67</v>
      </c>
      <c r="Q290" s="42">
        <f>'29'!Q96</f>
        <v>0.34951456310679613</v>
      </c>
      <c r="R290" s="41">
        <f>'29'!R96</f>
        <v>4</v>
      </c>
      <c r="S290" s="41">
        <f>'29'!S96</f>
        <v>1</v>
      </c>
      <c r="T290" s="41">
        <f>'29'!T96</f>
        <v>3</v>
      </c>
      <c r="U290" s="42">
        <f>'29'!U96</f>
        <v>0.25</v>
      </c>
      <c r="V290" s="41">
        <f>'29'!V96</f>
        <v>645</v>
      </c>
      <c r="W290" s="41">
        <f>'29'!W96</f>
        <v>473</v>
      </c>
      <c r="X290" s="41">
        <f>'29'!X96</f>
        <v>172</v>
      </c>
      <c r="Y290" s="42">
        <f>'29'!Y96</f>
        <v>0.73333333333333328</v>
      </c>
    </row>
    <row r="291" spans="1:25" ht="18">
      <c r="A291" s="142" t="s">
        <v>26</v>
      </c>
      <c r="B291" s="142"/>
      <c r="C291" s="142"/>
      <c r="D291" s="142"/>
      <c r="E291" s="142"/>
      <c r="F291" s="49">
        <f>'29'!F97</f>
        <v>163</v>
      </c>
      <c r="G291" s="49">
        <f>'29'!G97</f>
        <v>123</v>
      </c>
      <c r="H291" s="49">
        <f>'29'!H97</f>
        <v>40</v>
      </c>
      <c r="I291" s="50">
        <f>'29'!I97</f>
        <v>0.754601226993865</v>
      </c>
      <c r="J291" s="49">
        <f>'29'!J97</f>
        <v>22</v>
      </c>
      <c r="K291" s="49">
        <f>'29'!K97</f>
        <v>13</v>
      </c>
      <c r="L291" s="49">
        <f>'29'!L97</f>
        <v>9</v>
      </c>
      <c r="M291" s="50">
        <f>'29'!M97</f>
        <v>0.59090909090909094</v>
      </c>
      <c r="N291" s="49">
        <f>'29'!N97</f>
        <v>20</v>
      </c>
      <c r="O291" s="49">
        <f>'29'!O97</f>
        <v>5</v>
      </c>
      <c r="P291" s="49">
        <f>'29'!P97</f>
        <v>15</v>
      </c>
      <c r="Q291" s="50">
        <f>'29'!Q97</f>
        <v>0.25</v>
      </c>
      <c r="R291" s="49">
        <f>'29'!R97</f>
        <v>5</v>
      </c>
      <c r="S291" s="49">
        <f>'29'!S97</f>
        <v>1</v>
      </c>
      <c r="T291" s="49">
        <f>'29'!T97</f>
        <v>4</v>
      </c>
      <c r="U291" s="50">
        <f>'29'!U97</f>
        <v>0.2</v>
      </c>
      <c r="V291" s="49">
        <f>'29'!V97</f>
        <v>210</v>
      </c>
      <c r="W291" s="49">
        <f>'29'!W97</f>
        <v>142</v>
      </c>
      <c r="X291" s="49">
        <f>'29'!X97</f>
        <v>68</v>
      </c>
      <c r="Y291" s="50">
        <f>'29'!Y97</f>
        <v>0.67619047619047623</v>
      </c>
    </row>
    <row r="292" spans="1:25" ht="18">
      <c r="A292" s="143" t="s">
        <v>27</v>
      </c>
      <c r="B292" s="143"/>
      <c r="C292" s="143"/>
      <c r="D292" s="143"/>
      <c r="E292" s="143"/>
      <c r="F292" s="51">
        <f>'29'!F98</f>
        <v>159</v>
      </c>
      <c r="G292" s="51">
        <f>'29'!G98</f>
        <v>121</v>
      </c>
      <c r="H292" s="51">
        <f>'29'!H98</f>
        <v>38</v>
      </c>
      <c r="I292" s="52">
        <f>'29'!I98</f>
        <v>0.76100628930817615</v>
      </c>
      <c r="J292" s="51">
        <f>'29'!J98</f>
        <v>9</v>
      </c>
      <c r="K292" s="51">
        <f>'29'!K98</f>
        <v>3</v>
      </c>
      <c r="L292" s="51">
        <f>'29'!L98</f>
        <v>6</v>
      </c>
      <c r="M292" s="52">
        <f>'29'!M98</f>
        <v>0.33333333333333331</v>
      </c>
      <c r="N292" s="51">
        <f>'29'!N98</f>
        <v>20</v>
      </c>
      <c r="O292" s="51">
        <f>'29'!O98</f>
        <v>11</v>
      </c>
      <c r="P292" s="51">
        <f>'29'!P98</f>
        <v>10</v>
      </c>
      <c r="Q292" s="52">
        <f>'29'!Q98</f>
        <v>0.55000000000000004</v>
      </c>
      <c r="R292" s="52">
        <f>'29'!R98</f>
        <v>0</v>
      </c>
      <c r="S292" s="52">
        <f>'29'!S98</f>
        <v>0</v>
      </c>
      <c r="T292" s="52">
        <f>'29'!T98</f>
        <v>0</v>
      </c>
      <c r="U292" s="52">
        <f>'29'!U98</f>
        <v>0</v>
      </c>
      <c r="V292" s="51">
        <f>'29'!V98</f>
        <v>188</v>
      </c>
      <c r="W292" s="51">
        <f>'29'!W98</f>
        <v>135</v>
      </c>
      <c r="X292" s="51">
        <f>'29'!X98</f>
        <v>53</v>
      </c>
      <c r="Y292" s="52">
        <f>'29'!Y98</f>
        <v>0.71808510638297873</v>
      </c>
    </row>
    <row r="293" spans="1:25" ht="18">
      <c r="A293" s="144" t="s">
        <v>28</v>
      </c>
      <c r="B293" s="144"/>
      <c r="C293" s="144"/>
      <c r="D293" s="144"/>
      <c r="E293" s="144"/>
      <c r="F293" s="53">
        <f>'29'!F99</f>
        <v>204</v>
      </c>
      <c r="G293" s="53">
        <f>'29'!G99</f>
        <v>150</v>
      </c>
      <c r="H293" s="53">
        <f>'29'!H99</f>
        <v>54</v>
      </c>
      <c r="I293" s="54">
        <f>'29'!I99</f>
        <v>0.73529411764705888</v>
      </c>
      <c r="J293" s="53">
        <f>'29'!J99</f>
        <v>11</v>
      </c>
      <c r="K293" s="53">
        <f>'29'!K99</f>
        <v>0</v>
      </c>
      <c r="L293" s="53">
        <f>'29'!L99</f>
        <v>11</v>
      </c>
      <c r="M293" s="54">
        <f>'29'!M99</f>
        <v>0</v>
      </c>
      <c r="N293" s="53">
        <f>'29'!N99</f>
        <v>29</v>
      </c>
      <c r="O293" s="53">
        <f>'29'!O99</f>
        <v>7</v>
      </c>
      <c r="P293" s="53">
        <f>'29'!P99</f>
        <v>22</v>
      </c>
      <c r="Q293" s="54">
        <f>'29'!Q99</f>
        <v>0.2413793103448276</v>
      </c>
      <c r="R293" s="54">
        <f>'29'!R99</f>
        <v>0</v>
      </c>
      <c r="S293" s="54">
        <f>'29'!S99</f>
        <v>0</v>
      </c>
      <c r="T293" s="54">
        <f>'29'!T99</f>
        <v>0</v>
      </c>
      <c r="U293" s="54">
        <f>'29'!U99</f>
        <v>0</v>
      </c>
      <c r="V293" s="53">
        <f>'29'!V99</f>
        <v>244</v>
      </c>
      <c r="W293" s="53">
        <f>'29'!W99</f>
        <v>157</v>
      </c>
      <c r="X293" s="53">
        <f>'29'!X99</f>
        <v>87</v>
      </c>
      <c r="Y293" s="54">
        <f>'29'!Y99</f>
        <v>0.64344262295081966</v>
      </c>
    </row>
    <row r="294" spans="1:25" ht="20.25">
      <c r="A294" s="145" t="s">
        <v>29</v>
      </c>
      <c r="B294" s="145"/>
      <c r="C294" s="145"/>
      <c r="D294" s="145"/>
      <c r="E294" s="145"/>
      <c r="F294" s="60">
        <f>'29'!F100</f>
        <v>1025</v>
      </c>
      <c r="G294" s="60">
        <f>'29'!G100</f>
        <v>807</v>
      </c>
      <c r="H294" s="60">
        <f>'29'!H100</f>
        <v>218</v>
      </c>
      <c r="I294" s="61">
        <f>'29'!I100</f>
        <v>0.78731707317073174</v>
      </c>
      <c r="J294" s="60">
        <f>'29'!J100</f>
        <v>81</v>
      </c>
      <c r="K294" s="60">
        <f>'29'!K100</f>
        <v>39</v>
      </c>
      <c r="L294" s="60">
        <f>'29'!L100</f>
        <v>42</v>
      </c>
      <c r="M294" s="61">
        <f>'29'!M100</f>
        <v>0.48148148148148145</v>
      </c>
      <c r="N294" s="60">
        <f>'29'!N100</f>
        <v>172</v>
      </c>
      <c r="O294" s="60">
        <f>'29'!O100</f>
        <v>59</v>
      </c>
      <c r="P294" s="60">
        <f>'29'!P100</f>
        <v>114</v>
      </c>
      <c r="Q294" s="61">
        <f>'29'!Q100</f>
        <v>0.34302325581395349</v>
      </c>
      <c r="R294" s="62">
        <f>'29'!R100</f>
        <v>9</v>
      </c>
      <c r="S294" s="62">
        <f>'29'!S100</f>
        <v>2</v>
      </c>
      <c r="T294" s="62">
        <f>'29'!T100</f>
        <v>7</v>
      </c>
      <c r="U294" s="61">
        <f>'29'!U100</f>
        <v>0.22222222222222221</v>
      </c>
      <c r="V294" s="60">
        <f>'29'!V100</f>
        <v>1287</v>
      </c>
      <c r="W294" s="60">
        <f>'29'!W100</f>
        <v>907</v>
      </c>
      <c r="X294" s="60">
        <f>'29'!X100</f>
        <v>380</v>
      </c>
      <c r="Y294" s="61">
        <f>'29'!Y100</f>
        <v>0.70473970473970471</v>
      </c>
    </row>
    <row r="296" spans="1:25">
      <c r="A296" s="127" t="s">
        <v>58</v>
      </c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1:25">
      <c r="A297" s="133" t="s">
        <v>14</v>
      </c>
      <c r="B297" s="133"/>
      <c r="C297" s="133"/>
      <c r="D297" s="133"/>
      <c r="E297" s="133"/>
      <c r="F297" s="134" t="s">
        <v>15</v>
      </c>
      <c r="G297" s="134"/>
      <c r="H297" s="134"/>
      <c r="I297" s="134"/>
      <c r="J297" s="134"/>
      <c r="K297" s="134"/>
      <c r="L297" s="134"/>
      <c r="M297" s="134"/>
      <c r="N297" s="134" t="s">
        <v>16</v>
      </c>
      <c r="O297" s="134"/>
      <c r="P297" s="134"/>
      <c r="Q297" s="134"/>
      <c r="R297" s="134"/>
      <c r="S297" s="134"/>
      <c r="T297" s="134"/>
      <c r="U297" s="134"/>
      <c r="V297" s="134" t="s">
        <v>17</v>
      </c>
      <c r="W297" s="134"/>
      <c r="X297" s="134"/>
      <c r="Y297" s="134"/>
    </row>
    <row r="298" spans="1:25">
      <c r="A298" s="133"/>
      <c r="B298" s="133"/>
      <c r="C298" s="133"/>
      <c r="D298" s="133"/>
      <c r="E298" s="133"/>
      <c r="F298" s="134" t="s">
        <v>18</v>
      </c>
      <c r="G298" s="134"/>
      <c r="H298" s="134"/>
      <c r="I298" s="134"/>
      <c r="J298" s="134" t="s">
        <v>19</v>
      </c>
      <c r="K298" s="134"/>
      <c r="L298" s="134"/>
      <c r="M298" s="134"/>
      <c r="N298" s="134" t="s">
        <v>18</v>
      </c>
      <c r="O298" s="134"/>
      <c r="P298" s="134"/>
      <c r="Q298" s="134"/>
      <c r="R298" s="134" t="s">
        <v>19</v>
      </c>
      <c r="S298" s="134"/>
      <c r="T298" s="134"/>
      <c r="U298" s="134"/>
      <c r="V298" s="134"/>
      <c r="W298" s="134"/>
      <c r="X298" s="134"/>
      <c r="Y298" s="134"/>
    </row>
    <row r="299" spans="1:25">
      <c r="A299" s="133"/>
      <c r="B299" s="133"/>
      <c r="C299" s="133"/>
      <c r="D299" s="133"/>
      <c r="E299" s="133"/>
      <c r="F299" s="33" t="s">
        <v>20</v>
      </c>
      <c r="G299" s="33" t="s">
        <v>21</v>
      </c>
      <c r="H299" s="33" t="s">
        <v>22</v>
      </c>
      <c r="I299" s="33" t="s">
        <v>23</v>
      </c>
      <c r="J299" s="33" t="s">
        <v>20</v>
      </c>
      <c r="K299" s="33" t="s">
        <v>21</v>
      </c>
      <c r="L299" s="33" t="s">
        <v>22</v>
      </c>
      <c r="M299" s="33" t="s">
        <v>23</v>
      </c>
      <c r="N299" s="33" t="s">
        <v>20</v>
      </c>
      <c r="O299" s="33" t="s">
        <v>21</v>
      </c>
      <c r="P299" s="33" t="s">
        <v>22</v>
      </c>
      <c r="Q299" s="33" t="s">
        <v>23</v>
      </c>
      <c r="R299" s="33" t="s">
        <v>20</v>
      </c>
      <c r="S299" s="33" t="s">
        <v>21</v>
      </c>
      <c r="T299" s="33" t="s">
        <v>22</v>
      </c>
      <c r="U299" s="33" t="s">
        <v>23</v>
      </c>
      <c r="V299" s="33" t="s">
        <v>20</v>
      </c>
      <c r="W299" s="33" t="s">
        <v>21</v>
      </c>
      <c r="X299" s="33" t="s">
        <v>22</v>
      </c>
      <c r="Y299" s="33" t="s">
        <v>23</v>
      </c>
    </row>
    <row r="300" spans="1:25" ht="18">
      <c r="A300" s="141" t="s">
        <v>25</v>
      </c>
      <c r="B300" s="141"/>
      <c r="C300" s="141"/>
      <c r="D300" s="141"/>
      <c r="E300" s="141"/>
      <c r="F300" s="41">
        <f>'30'!F96</f>
        <v>499</v>
      </c>
      <c r="G300" s="41">
        <f>'30'!G96</f>
        <v>396</v>
      </c>
      <c r="H300" s="41">
        <f>'30'!H96</f>
        <v>103</v>
      </c>
      <c r="I300" s="42">
        <f>'30'!I96</f>
        <v>0.79358717434869741</v>
      </c>
      <c r="J300" s="41">
        <f>'30'!J96</f>
        <v>39</v>
      </c>
      <c r="K300" s="41">
        <f>'30'!K96</f>
        <v>24</v>
      </c>
      <c r="L300" s="41">
        <f>'30'!L96</f>
        <v>15</v>
      </c>
      <c r="M300" s="42">
        <f>'30'!M96</f>
        <v>0.61538461538461542</v>
      </c>
      <c r="N300" s="41">
        <f>'30'!N96</f>
        <v>103</v>
      </c>
      <c r="O300" s="41">
        <f>'30'!O96</f>
        <v>36</v>
      </c>
      <c r="P300" s="41">
        <f>'30'!P96</f>
        <v>67</v>
      </c>
      <c r="Q300" s="42">
        <f>'30'!Q96</f>
        <v>0.34951456310679613</v>
      </c>
      <c r="R300" s="41">
        <f>'30'!R96</f>
        <v>4</v>
      </c>
      <c r="S300" s="41">
        <f>'30'!S96</f>
        <v>1</v>
      </c>
      <c r="T300" s="41">
        <f>'30'!T96</f>
        <v>3</v>
      </c>
      <c r="U300" s="42">
        <f>'30'!U96</f>
        <v>0.25</v>
      </c>
      <c r="V300" s="41">
        <f>'30'!V96</f>
        <v>645</v>
      </c>
      <c r="W300" s="41">
        <f>'30'!W96</f>
        <v>457</v>
      </c>
      <c r="X300" s="41">
        <f>'30'!X96</f>
        <v>188</v>
      </c>
      <c r="Y300" s="42">
        <f>'30'!Y96</f>
        <v>0.70852713178294568</v>
      </c>
    </row>
    <row r="301" spans="1:25" ht="18">
      <c r="A301" s="142" t="s">
        <v>26</v>
      </c>
      <c r="B301" s="142"/>
      <c r="C301" s="142"/>
      <c r="D301" s="142"/>
      <c r="E301" s="142"/>
      <c r="F301" s="49">
        <f>'30'!F97</f>
        <v>163</v>
      </c>
      <c r="G301" s="49">
        <f>'30'!G97</f>
        <v>129</v>
      </c>
      <c r="H301" s="49">
        <f>'30'!H97</f>
        <v>34</v>
      </c>
      <c r="I301" s="50">
        <f>'30'!I97</f>
        <v>0.79141104294478526</v>
      </c>
      <c r="J301" s="49">
        <f>'30'!J97</f>
        <v>22</v>
      </c>
      <c r="K301" s="49">
        <f>'30'!K97</f>
        <v>17</v>
      </c>
      <c r="L301" s="49">
        <f>'30'!L97</f>
        <v>5</v>
      </c>
      <c r="M301" s="50">
        <f>'30'!M97</f>
        <v>0.77272727272727271</v>
      </c>
      <c r="N301" s="49">
        <f>'30'!N97</f>
        <v>20</v>
      </c>
      <c r="O301" s="49">
        <f>'30'!O97</f>
        <v>6</v>
      </c>
      <c r="P301" s="49">
        <f>'30'!P97</f>
        <v>14</v>
      </c>
      <c r="Q301" s="50">
        <f>'30'!Q97</f>
        <v>0.3</v>
      </c>
      <c r="R301" s="49">
        <f>'30'!R97</f>
        <v>5</v>
      </c>
      <c r="S301" s="49">
        <f>'30'!S97</f>
        <v>0</v>
      </c>
      <c r="T301" s="49">
        <f>'30'!T97</f>
        <v>5</v>
      </c>
      <c r="U301" s="50">
        <f>'30'!U97</f>
        <v>0</v>
      </c>
      <c r="V301" s="49">
        <f>'30'!V97</f>
        <v>210</v>
      </c>
      <c r="W301" s="49">
        <f>'30'!W97</f>
        <v>152</v>
      </c>
      <c r="X301" s="49">
        <f>'30'!X97</f>
        <v>58</v>
      </c>
      <c r="Y301" s="50">
        <f>'30'!Y97</f>
        <v>0.72380952380952379</v>
      </c>
    </row>
    <row r="302" spans="1:25" ht="18">
      <c r="A302" s="143" t="s">
        <v>27</v>
      </c>
      <c r="B302" s="143"/>
      <c r="C302" s="143"/>
      <c r="D302" s="143"/>
      <c r="E302" s="143"/>
      <c r="F302" s="51">
        <f>'30'!F98</f>
        <v>159</v>
      </c>
      <c r="G302" s="51">
        <f>'30'!G98</f>
        <v>131</v>
      </c>
      <c r="H302" s="51">
        <f>'30'!H98</f>
        <v>28</v>
      </c>
      <c r="I302" s="52">
        <f>'30'!I98</f>
        <v>0.82389937106918243</v>
      </c>
      <c r="J302" s="51">
        <f>'30'!J98</f>
        <v>9</v>
      </c>
      <c r="K302" s="51">
        <f>'30'!K98</f>
        <v>5</v>
      </c>
      <c r="L302" s="51">
        <f>'30'!L98</f>
        <v>4</v>
      </c>
      <c r="M302" s="52">
        <f>'30'!M98</f>
        <v>0.55555555555555558</v>
      </c>
      <c r="N302" s="51">
        <f>'30'!N98</f>
        <v>20</v>
      </c>
      <c r="O302" s="51">
        <f>'30'!O98</f>
        <v>11</v>
      </c>
      <c r="P302" s="51">
        <f>'30'!P98</f>
        <v>9</v>
      </c>
      <c r="Q302" s="52">
        <f>'30'!Q98</f>
        <v>0.55000000000000004</v>
      </c>
      <c r="R302" s="52">
        <f>'30'!R98</f>
        <v>0</v>
      </c>
      <c r="S302" s="52">
        <f>'30'!S98</f>
        <v>0</v>
      </c>
      <c r="T302" s="52">
        <f>'30'!T98</f>
        <v>0</v>
      </c>
      <c r="U302" s="52">
        <f>'30'!U98</f>
        <v>0</v>
      </c>
      <c r="V302" s="51">
        <f>'30'!V98</f>
        <v>188</v>
      </c>
      <c r="W302" s="51">
        <f>'30'!W98</f>
        <v>147</v>
      </c>
      <c r="X302" s="51">
        <f>'30'!X98</f>
        <v>41</v>
      </c>
      <c r="Y302" s="52">
        <f>'30'!Y98</f>
        <v>0.78191489361702127</v>
      </c>
    </row>
    <row r="303" spans="1:25" ht="18">
      <c r="A303" s="144" t="s">
        <v>28</v>
      </c>
      <c r="B303" s="144"/>
      <c r="C303" s="144"/>
      <c r="D303" s="144"/>
      <c r="E303" s="144"/>
      <c r="F303" s="53">
        <f>'30'!F99</f>
        <v>204</v>
      </c>
      <c r="G303" s="53">
        <f>'30'!G99</f>
        <v>160</v>
      </c>
      <c r="H303" s="53">
        <f>'30'!H99</f>
        <v>44</v>
      </c>
      <c r="I303" s="54">
        <f>'30'!I99</f>
        <v>0.78431372549019607</v>
      </c>
      <c r="J303" s="53">
        <f>'30'!J99</f>
        <v>11</v>
      </c>
      <c r="K303" s="53">
        <f>'30'!K99</f>
        <v>0</v>
      </c>
      <c r="L303" s="53">
        <f>'30'!L99</f>
        <v>11</v>
      </c>
      <c r="M303" s="54">
        <f>'30'!M99</f>
        <v>0</v>
      </c>
      <c r="N303" s="53">
        <f>'30'!N99</f>
        <v>29</v>
      </c>
      <c r="O303" s="53">
        <f>'30'!O99</f>
        <v>7</v>
      </c>
      <c r="P303" s="53">
        <f>'30'!P99</f>
        <v>22</v>
      </c>
      <c r="Q303" s="54">
        <f>'30'!Q99</f>
        <v>0.2413793103448276</v>
      </c>
      <c r="R303" s="54">
        <f>'30'!R99</f>
        <v>0</v>
      </c>
      <c r="S303" s="54">
        <f>'30'!S99</f>
        <v>0</v>
      </c>
      <c r="T303" s="54">
        <f>'30'!T99</f>
        <v>0</v>
      </c>
      <c r="U303" s="54">
        <f>'30'!U99</f>
        <v>0</v>
      </c>
      <c r="V303" s="53">
        <f>'30'!V99</f>
        <v>244</v>
      </c>
      <c r="W303" s="53">
        <f>'30'!W99</f>
        <v>167</v>
      </c>
      <c r="X303" s="53">
        <f>'30'!X99</f>
        <v>77</v>
      </c>
      <c r="Y303" s="54">
        <f>'30'!Y99</f>
        <v>0.68442622950819676</v>
      </c>
    </row>
    <row r="304" spans="1:25" ht="20.25">
      <c r="A304" s="145" t="s">
        <v>29</v>
      </c>
      <c r="B304" s="145"/>
      <c r="C304" s="145"/>
      <c r="D304" s="145"/>
      <c r="E304" s="145"/>
      <c r="F304" s="60">
        <f>'30'!F100</f>
        <v>1025</v>
      </c>
      <c r="G304" s="60">
        <f>'30'!G100</f>
        <v>816</v>
      </c>
      <c r="H304" s="60">
        <f>'30'!H100</f>
        <v>209</v>
      </c>
      <c r="I304" s="61">
        <f>'30'!I100</f>
        <v>0.7960975609756098</v>
      </c>
      <c r="J304" s="60">
        <f>'30'!J100</f>
        <v>81</v>
      </c>
      <c r="K304" s="60">
        <f>'30'!K100</f>
        <v>46</v>
      </c>
      <c r="L304" s="60">
        <f>'30'!L100</f>
        <v>35</v>
      </c>
      <c r="M304" s="61">
        <f>'30'!M100</f>
        <v>0.5679012345679012</v>
      </c>
      <c r="N304" s="60">
        <f>'30'!N100</f>
        <v>172</v>
      </c>
      <c r="O304" s="60">
        <f>'30'!O100</f>
        <v>60</v>
      </c>
      <c r="P304" s="60">
        <f>'30'!P100</f>
        <v>112</v>
      </c>
      <c r="Q304" s="61">
        <f>'30'!Q100</f>
        <v>0.34883720930232559</v>
      </c>
      <c r="R304" s="62">
        <f>'30'!R100</f>
        <v>9</v>
      </c>
      <c r="S304" s="62">
        <f>'30'!S100</f>
        <v>1</v>
      </c>
      <c r="T304" s="62">
        <f>'30'!T100</f>
        <v>8</v>
      </c>
      <c r="U304" s="61">
        <f>'30'!U100</f>
        <v>0.1111111111111111</v>
      </c>
      <c r="V304" s="60">
        <f>'30'!V100</f>
        <v>1287</v>
      </c>
      <c r="W304" s="60">
        <f>'30'!W100</f>
        <v>923</v>
      </c>
      <c r="X304" s="60">
        <f>'30'!X100</f>
        <v>364</v>
      </c>
      <c r="Y304" s="61">
        <f>'30'!Y100</f>
        <v>0.71717171717171713</v>
      </c>
    </row>
  </sheetData>
  <mergeCells count="463">
    <mergeCell ref="A300:E300"/>
    <mergeCell ref="A301:E301"/>
    <mergeCell ref="A302:E302"/>
    <mergeCell ref="A303:E303"/>
    <mergeCell ref="A304:E304"/>
    <mergeCell ref="A290:E290"/>
    <mergeCell ref="A291:E291"/>
    <mergeCell ref="A292:E292"/>
    <mergeCell ref="A293:E293"/>
    <mergeCell ref="A294:E294"/>
    <mergeCell ref="A296:Y296"/>
    <mergeCell ref="A297:E299"/>
    <mergeCell ref="F297:M297"/>
    <mergeCell ref="N297:U297"/>
    <mergeCell ref="V297:Y298"/>
    <mergeCell ref="F298:I298"/>
    <mergeCell ref="J298:M298"/>
    <mergeCell ref="N298:Q298"/>
    <mergeCell ref="R298:U298"/>
    <mergeCell ref="A280:E280"/>
    <mergeCell ref="A281:E281"/>
    <mergeCell ref="A282:E282"/>
    <mergeCell ref="A283:E283"/>
    <mergeCell ref="A284:E284"/>
    <mergeCell ref="A286:Y286"/>
    <mergeCell ref="A287:E289"/>
    <mergeCell ref="F287:M287"/>
    <mergeCell ref="N287:U287"/>
    <mergeCell ref="V287:Y288"/>
    <mergeCell ref="F288:I288"/>
    <mergeCell ref="J288:M288"/>
    <mergeCell ref="N288:Q288"/>
    <mergeCell ref="R288:U288"/>
    <mergeCell ref="A270:E270"/>
    <mergeCell ref="A271:E271"/>
    <mergeCell ref="A272:E272"/>
    <mergeCell ref="A273:E273"/>
    <mergeCell ref="A274:E274"/>
    <mergeCell ref="A276:Y276"/>
    <mergeCell ref="A277:E279"/>
    <mergeCell ref="F277:M277"/>
    <mergeCell ref="N277:U277"/>
    <mergeCell ref="V277:Y278"/>
    <mergeCell ref="F278:I278"/>
    <mergeCell ref="J278:M278"/>
    <mergeCell ref="N278:Q278"/>
    <mergeCell ref="R278:U278"/>
    <mergeCell ref="A260:E260"/>
    <mergeCell ref="A261:E261"/>
    <mergeCell ref="A262:E262"/>
    <mergeCell ref="A263:E263"/>
    <mergeCell ref="A264:E264"/>
    <mergeCell ref="A266:Y266"/>
    <mergeCell ref="A267:E269"/>
    <mergeCell ref="F267:M267"/>
    <mergeCell ref="N267:U267"/>
    <mergeCell ref="V267:Y268"/>
    <mergeCell ref="F268:I268"/>
    <mergeCell ref="J268:M268"/>
    <mergeCell ref="N268:Q268"/>
    <mergeCell ref="R268:U268"/>
    <mergeCell ref="A250:E250"/>
    <mergeCell ref="A251:E251"/>
    <mergeCell ref="A252:E252"/>
    <mergeCell ref="A253:E253"/>
    <mergeCell ref="A254:E254"/>
    <mergeCell ref="A256:Y256"/>
    <mergeCell ref="A257:E259"/>
    <mergeCell ref="F257:M257"/>
    <mergeCell ref="N257:U257"/>
    <mergeCell ref="V257:Y258"/>
    <mergeCell ref="F258:I258"/>
    <mergeCell ref="J258:M258"/>
    <mergeCell ref="N258:Q258"/>
    <mergeCell ref="R258:U258"/>
    <mergeCell ref="A240:E240"/>
    <mergeCell ref="A241:E241"/>
    <mergeCell ref="A242:E242"/>
    <mergeCell ref="A243:E243"/>
    <mergeCell ref="A244:E244"/>
    <mergeCell ref="A246:Y246"/>
    <mergeCell ref="A247:E249"/>
    <mergeCell ref="F247:M247"/>
    <mergeCell ref="N247:U247"/>
    <mergeCell ref="V247:Y248"/>
    <mergeCell ref="F248:I248"/>
    <mergeCell ref="J248:M248"/>
    <mergeCell ref="N248:Q248"/>
    <mergeCell ref="R248:U248"/>
    <mergeCell ref="A230:E230"/>
    <mergeCell ref="A231:E231"/>
    <mergeCell ref="A232:E232"/>
    <mergeCell ref="A233:E233"/>
    <mergeCell ref="A234:E234"/>
    <mergeCell ref="A236:Y236"/>
    <mergeCell ref="A237:E239"/>
    <mergeCell ref="F237:M237"/>
    <mergeCell ref="N237:U237"/>
    <mergeCell ref="V237:Y238"/>
    <mergeCell ref="F238:I238"/>
    <mergeCell ref="J238:M238"/>
    <mergeCell ref="N238:Q238"/>
    <mergeCell ref="R238:U238"/>
    <mergeCell ref="A220:E220"/>
    <mergeCell ref="A221:E221"/>
    <mergeCell ref="A222:E222"/>
    <mergeCell ref="A223:E223"/>
    <mergeCell ref="A224:E224"/>
    <mergeCell ref="A226:Y226"/>
    <mergeCell ref="A227:E229"/>
    <mergeCell ref="F227:M227"/>
    <mergeCell ref="N227:U227"/>
    <mergeCell ref="V227:Y228"/>
    <mergeCell ref="F228:I228"/>
    <mergeCell ref="J228:M228"/>
    <mergeCell ref="N228:Q228"/>
    <mergeCell ref="R228:U228"/>
    <mergeCell ref="A210:E210"/>
    <mergeCell ref="A211:E211"/>
    <mergeCell ref="A212:E212"/>
    <mergeCell ref="A213:E213"/>
    <mergeCell ref="A214:E214"/>
    <mergeCell ref="A216:Y216"/>
    <mergeCell ref="A217:E219"/>
    <mergeCell ref="F217:M217"/>
    <mergeCell ref="N217:U217"/>
    <mergeCell ref="V217:Y218"/>
    <mergeCell ref="F218:I218"/>
    <mergeCell ref="J218:M218"/>
    <mergeCell ref="N218:Q218"/>
    <mergeCell ref="R218:U218"/>
    <mergeCell ref="A200:E200"/>
    <mergeCell ref="A201:E201"/>
    <mergeCell ref="A202:E202"/>
    <mergeCell ref="A203:E203"/>
    <mergeCell ref="A204:E204"/>
    <mergeCell ref="A206:Y206"/>
    <mergeCell ref="A207:E209"/>
    <mergeCell ref="F207:M207"/>
    <mergeCell ref="N207:U207"/>
    <mergeCell ref="V207:Y208"/>
    <mergeCell ref="F208:I208"/>
    <mergeCell ref="J208:M208"/>
    <mergeCell ref="N208:Q208"/>
    <mergeCell ref="R208:U208"/>
    <mergeCell ref="A190:E190"/>
    <mergeCell ref="A191:E191"/>
    <mergeCell ref="A192:E192"/>
    <mergeCell ref="A193:E193"/>
    <mergeCell ref="A194:E194"/>
    <mergeCell ref="A196:Y196"/>
    <mergeCell ref="A197:E199"/>
    <mergeCell ref="F197:M197"/>
    <mergeCell ref="N197:U197"/>
    <mergeCell ref="V197:Y198"/>
    <mergeCell ref="F198:I198"/>
    <mergeCell ref="J198:M198"/>
    <mergeCell ref="N198:Q198"/>
    <mergeCell ref="R198:U198"/>
    <mergeCell ref="A180:E180"/>
    <mergeCell ref="A181:E181"/>
    <mergeCell ref="A182:E182"/>
    <mergeCell ref="A183:E183"/>
    <mergeCell ref="A184:E184"/>
    <mergeCell ref="A186:Y186"/>
    <mergeCell ref="A187:E189"/>
    <mergeCell ref="F187:M187"/>
    <mergeCell ref="N187:U187"/>
    <mergeCell ref="V187:Y188"/>
    <mergeCell ref="F188:I188"/>
    <mergeCell ref="J188:M188"/>
    <mergeCell ref="N188:Q188"/>
    <mergeCell ref="R188:U188"/>
    <mergeCell ref="A170:E170"/>
    <mergeCell ref="A171:E171"/>
    <mergeCell ref="A172:E172"/>
    <mergeCell ref="A173:E173"/>
    <mergeCell ref="A174:E174"/>
    <mergeCell ref="A176:Y176"/>
    <mergeCell ref="A177:E179"/>
    <mergeCell ref="F177:M177"/>
    <mergeCell ref="N177:U177"/>
    <mergeCell ref="V177:Y178"/>
    <mergeCell ref="F178:I178"/>
    <mergeCell ref="J178:M178"/>
    <mergeCell ref="N178:Q178"/>
    <mergeCell ref="R178:U178"/>
    <mergeCell ref="A160:E160"/>
    <mergeCell ref="A161:E161"/>
    <mergeCell ref="A162:E162"/>
    <mergeCell ref="A163:E163"/>
    <mergeCell ref="A164:E164"/>
    <mergeCell ref="A166:Y166"/>
    <mergeCell ref="A167:E169"/>
    <mergeCell ref="F167:M167"/>
    <mergeCell ref="N167:U167"/>
    <mergeCell ref="V167:Y168"/>
    <mergeCell ref="F168:I168"/>
    <mergeCell ref="J168:M168"/>
    <mergeCell ref="N168:Q168"/>
    <mergeCell ref="R168:U168"/>
    <mergeCell ref="A150:E150"/>
    <mergeCell ref="A151:E151"/>
    <mergeCell ref="A152:E152"/>
    <mergeCell ref="A153:E153"/>
    <mergeCell ref="A154:E154"/>
    <mergeCell ref="A156:Y156"/>
    <mergeCell ref="A157:E159"/>
    <mergeCell ref="F157:M157"/>
    <mergeCell ref="N157:U157"/>
    <mergeCell ref="V157:Y158"/>
    <mergeCell ref="F158:I158"/>
    <mergeCell ref="J158:M158"/>
    <mergeCell ref="N158:Q158"/>
    <mergeCell ref="R158:U158"/>
    <mergeCell ref="A140:E140"/>
    <mergeCell ref="A141:E141"/>
    <mergeCell ref="A142:E142"/>
    <mergeCell ref="A143:E143"/>
    <mergeCell ref="A144:E144"/>
    <mergeCell ref="A146:Y146"/>
    <mergeCell ref="A147:E149"/>
    <mergeCell ref="F147:M147"/>
    <mergeCell ref="N147:U147"/>
    <mergeCell ref="V147:Y148"/>
    <mergeCell ref="F148:I148"/>
    <mergeCell ref="J148:M148"/>
    <mergeCell ref="N148:Q148"/>
    <mergeCell ref="R148:U148"/>
    <mergeCell ref="A130:E130"/>
    <mergeCell ref="A131:E131"/>
    <mergeCell ref="A132:E132"/>
    <mergeCell ref="A133:E133"/>
    <mergeCell ref="A134:E134"/>
    <mergeCell ref="A136:Y136"/>
    <mergeCell ref="A137:E139"/>
    <mergeCell ref="F137:M137"/>
    <mergeCell ref="N137:U137"/>
    <mergeCell ref="V137:Y138"/>
    <mergeCell ref="F138:I138"/>
    <mergeCell ref="J138:M138"/>
    <mergeCell ref="N138:Q138"/>
    <mergeCell ref="R138:U138"/>
    <mergeCell ref="A120:E120"/>
    <mergeCell ref="A121:E121"/>
    <mergeCell ref="A122:E122"/>
    <mergeCell ref="A123:E123"/>
    <mergeCell ref="A124:E124"/>
    <mergeCell ref="A126:Y126"/>
    <mergeCell ref="A127:E129"/>
    <mergeCell ref="F127:M127"/>
    <mergeCell ref="N127:U127"/>
    <mergeCell ref="V127:Y128"/>
    <mergeCell ref="F128:I128"/>
    <mergeCell ref="J128:M128"/>
    <mergeCell ref="N128:Q128"/>
    <mergeCell ref="R128:U128"/>
    <mergeCell ref="A110:E110"/>
    <mergeCell ref="A111:E111"/>
    <mergeCell ref="A112:E112"/>
    <mergeCell ref="A113:E113"/>
    <mergeCell ref="A114:E114"/>
    <mergeCell ref="A116:Y116"/>
    <mergeCell ref="A117:E119"/>
    <mergeCell ref="F117:M117"/>
    <mergeCell ref="N117:U117"/>
    <mergeCell ref="V117:Y118"/>
    <mergeCell ref="F118:I118"/>
    <mergeCell ref="J118:M118"/>
    <mergeCell ref="N118:Q118"/>
    <mergeCell ref="R118:U118"/>
    <mergeCell ref="A100:E100"/>
    <mergeCell ref="A101:E101"/>
    <mergeCell ref="A102:E102"/>
    <mergeCell ref="A103:E103"/>
    <mergeCell ref="A104:E104"/>
    <mergeCell ref="A106:Y106"/>
    <mergeCell ref="A107:E109"/>
    <mergeCell ref="F107:M107"/>
    <mergeCell ref="N107:U107"/>
    <mergeCell ref="V107:Y108"/>
    <mergeCell ref="F108:I108"/>
    <mergeCell ref="J108:M108"/>
    <mergeCell ref="N108:Q108"/>
    <mergeCell ref="R108:U108"/>
    <mergeCell ref="A90:E90"/>
    <mergeCell ref="A91:E91"/>
    <mergeCell ref="A92:E92"/>
    <mergeCell ref="A93:E93"/>
    <mergeCell ref="A94:E94"/>
    <mergeCell ref="A96:Y96"/>
    <mergeCell ref="A97:E99"/>
    <mergeCell ref="F97:M97"/>
    <mergeCell ref="N97:U97"/>
    <mergeCell ref="V97:Y98"/>
    <mergeCell ref="F98:I98"/>
    <mergeCell ref="J98:M98"/>
    <mergeCell ref="N98:Q98"/>
    <mergeCell ref="R98:U98"/>
    <mergeCell ref="A80:E80"/>
    <mergeCell ref="A81:E81"/>
    <mergeCell ref="A82:E82"/>
    <mergeCell ref="A83:E83"/>
    <mergeCell ref="A84:E84"/>
    <mergeCell ref="A86:Y86"/>
    <mergeCell ref="A87:E89"/>
    <mergeCell ref="F87:M87"/>
    <mergeCell ref="N87:U87"/>
    <mergeCell ref="V87:Y88"/>
    <mergeCell ref="F88:I88"/>
    <mergeCell ref="J88:M88"/>
    <mergeCell ref="N88:Q88"/>
    <mergeCell ref="R88:U88"/>
    <mergeCell ref="A70:E70"/>
    <mergeCell ref="A71:E71"/>
    <mergeCell ref="A72:E72"/>
    <mergeCell ref="A73:E73"/>
    <mergeCell ref="A74:E74"/>
    <mergeCell ref="A76:Y76"/>
    <mergeCell ref="A77:E79"/>
    <mergeCell ref="F77:M77"/>
    <mergeCell ref="N77:U77"/>
    <mergeCell ref="V77:Y78"/>
    <mergeCell ref="F78:I78"/>
    <mergeCell ref="J78:M78"/>
    <mergeCell ref="N78:Q78"/>
    <mergeCell ref="R78:U78"/>
    <mergeCell ref="A60:E60"/>
    <mergeCell ref="A61:E61"/>
    <mergeCell ref="A62:E62"/>
    <mergeCell ref="A63:E63"/>
    <mergeCell ref="A64:E64"/>
    <mergeCell ref="A66:Y66"/>
    <mergeCell ref="A67:E69"/>
    <mergeCell ref="F67:M67"/>
    <mergeCell ref="N67:U67"/>
    <mergeCell ref="V67:Y68"/>
    <mergeCell ref="F68:I68"/>
    <mergeCell ref="J68:M68"/>
    <mergeCell ref="N68:Q68"/>
    <mergeCell ref="R68:U68"/>
    <mergeCell ref="A50:E50"/>
    <mergeCell ref="A51:E51"/>
    <mergeCell ref="A52:E52"/>
    <mergeCell ref="A53:E53"/>
    <mergeCell ref="A54:E54"/>
    <mergeCell ref="A56:Y56"/>
    <mergeCell ref="A57:E59"/>
    <mergeCell ref="F57:M57"/>
    <mergeCell ref="N57:U57"/>
    <mergeCell ref="V57:Y58"/>
    <mergeCell ref="F58:I58"/>
    <mergeCell ref="J58:M58"/>
    <mergeCell ref="N58:Q58"/>
    <mergeCell ref="R58:U58"/>
    <mergeCell ref="A40:E40"/>
    <mergeCell ref="A41:E41"/>
    <mergeCell ref="A42:E42"/>
    <mergeCell ref="A43:E43"/>
    <mergeCell ref="A44:E44"/>
    <mergeCell ref="A46:Y46"/>
    <mergeCell ref="A47:E49"/>
    <mergeCell ref="F47:M47"/>
    <mergeCell ref="N47:U47"/>
    <mergeCell ref="V47:Y48"/>
    <mergeCell ref="F48:I48"/>
    <mergeCell ref="J48:M48"/>
    <mergeCell ref="N48:Q48"/>
    <mergeCell ref="R48:U48"/>
    <mergeCell ref="A30:E30"/>
    <mergeCell ref="A31:E31"/>
    <mergeCell ref="A32:E32"/>
    <mergeCell ref="A33:E33"/>
    <mergeCell ref="A34:E34"/>
    <mergeCell ref="A36:Y36"/>
    <mergeCell ref="A37:E39"/>
    <mergeCell ref="F37:M37"/>
    <mergeCell ref="N37:U37"/>
    <mergeCell ref="V37:Y38"/>
    <mergeCell ref="F38:I38"/>
    <mergeCell ref="J38:M38"/>
    <mergeCell ref="N38:Q38"/>
    <mergeCell ref="R38:U38"/>
    <mergeCell ref="A20:E20"/>
    <mergeCell ref="A21:E21"/>
    <mergeCell ref="A22:E22"/>
    <mergeCell ref="A23:E23"/>
    <mergeCell ref="A24:E24"/>
    <mergeCell ref="A26:Y26"/>
    <mergeCell ref="A27:E29"/>
    <mergeCell ref="F27:M27"/>
    <mergeCell ref="N27:U27"/>
    <mergeCell ref="V27:Y28"/>
    <mergeCell ref="F28:I28"/>
    <mergeCell ref="J28:M28"/>
    <mergeCell ref="N28:Q28"/>
    <mergeCell ref="R28:U28"/>
    <mergeCell ref="A9:E9"/>
    <mergeCell ref="A10:E10"/>
    <mergeCell ref="A11:E11"/>
    <mergeCell ref="A12:E12"/>
    <mergeCell ref="A13:E13"/>
    <mergeCell ref="A16:Y16"/>
    <mergeCell ref="A17:E19"/>
    <mergeCell ref="F17:M17"/>
    <mergeCell ref="N17:U17"/>
    <mergeCell ref="V17:Y18"/>
    <mergeCell ref="F18:I18"/>
    <mergeCell ref="J18:M18"/>
    <mergeCell ref="N18:Q18"/>
    <mergeCell ref="R18:U18"/>
    <mergeCell ref="DU6:DX7"/>
    <mergeCell ref="F7:I7"/>
    <mergeCell ref="J7:M7"/>
    <mergeCell ref="N7:Q7"/>
    <mergeCell ref="R7:U7"/>
    <mergeCell ref="AC7:AF7"/>
    <mergeCell ref="AG7:AJ7"/>
    <mergeCell ref="AK7:AN7"/>
    <mergeCell ref="AO7:AR7"/>
    <mergeCell ref="AW7:AZ7"/>
    <mergeCell ref="BA7:BD7"/>
    <mergeCell ref="BE7:BH7"/>
    <mergeCell ref="BI7:BL7"/>
    <mergeCell ref="BQ7:BT7"/>
    <mergeCell ref="BU7:BX7"/>
    <mergeCell ref="BY7:CB7"/>
    <mergeCell ref="CC7:CF7"/>
    <mergeCell ref="CK7:CN7"/>
    <mergeCell ref="CO7:CR7"/>
    <mergeCell ref="CS7:CV7"/>
    <mergeCell ref="CW7:CZ7"/>
    <mergeCell ref="DE7:DH7"/>
    <mergeCell ref="DI7:DL7"/>
    <mergeCell ref="DM7:DP7"/>
    <mergeCell ref="BM6:BP7"/>
    <mergeCell ref="BQ6:BX6"/>
    <mergeCell ref="BY6:CF6"/>
    <mergeCell ref="CG6:CJ7"/>
    <mergeCell ref="CK6:CR6"/>
    <mergeCell ref="CS6:CZ6"/>
    <mergeCell ref="DA6:DD7"/>
    <mergeCell ref="DE6:DL6"/>
    <mergeCell ref="DM6:DT6"/>
    <mergeCell ref="DQ7:DT7"/>
    <mergeCell ref="A6:E8"/>
    <mergeCell ref="F6:M6"/>
    <mergeCell ref="N6:U6"/>
    <mergeCell ref="V6:Y7"/>
    <mergeCell ref="AC6:AJ6"/>
    <mergeCell ref="AK6:AR6"/>
    <mergeCell ref="AS6:AV7"/>
    <mergeCell ref="AW6:BD6"/>
    <mergeCell ref="BE6:BL6"/>
    <mergeCell ref="A1:Y1"/>
    <mergeCell ref="A2:Y2"/>
    <mergeCell ref="A3:Y3"/>
    <mergeCell ref="A5:Y5"/>
    <mergeCell ref="AC5:AV5"/>
    <mergeCell ref="AW5:BP5"/>
    <mergeCell ref="BQ5:CJ5"/>
    <mergeCell ref="CK5:DD5"/>
    <mergeCell ref="DE5:DX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E10" zoomScaleNormal="100" workbookViewId="0">
      <selection activeCell="G26" sqref="G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8.85546875" customWidth="1"/>
    <col min="10" max="10" width="6.85546875" customWidth="1"/>
    <col min="11" max="12" width="5.85546875" customWidth="1"/>
    <col min="13" max="13" width="11.71093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12</v>
      </c>
      <c r="H8" s="80">
        <f>F8-G8</f>
        <v>2</v>
      </c>
      <c r="I8" s="82">
        <f>G8/F8</f>
        <v>0.8571428571428571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12</v>
      </c>
      <c r="X8" s="80">
        <f t="shared" ref="X8:X37" si="2">V8-W8</f>
        <v>2</v>
      </c>
      <c r="Y8" s="82">
        <f t="shared" ref="Y8:Y39" si="3">W8/V8</f>
        <v>0.8571428571428571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12</v>
      </c>
      <c r="H10" s="80">
        <f>F10-G10</f>
        <v>8</v>
      </c>
      <c r="I10" s="82">
        <f>G10/F10</f>
        <v>0.6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45</v>
      </c>
      <c r="H12" s="80">
        <f t="shared" ref="H12:H18" si="4">F12-G12</f>
        <v>0</v>
      </c>
      <c r="I12" s="82">
        <f t="shared" ref="I12:I18" si="5">G12/F12</f>
        <v>1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45</v>
      </c>
      <c r="X12" s="80">
        <f t="shared" si="2"/>
        <v>0</v>
      </c>
      <c r="Y12" s="82">
        <f t="shared" si="3"/>
        <v>1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47</v>
      </c>
      <c r="H13" s="80">
        <f t="shared" si="4"/>
        <v>1</v>
      </c>
      <c r="I13" s="82">
        <f t="shared" si="5"/>
        <v>0.97916666666666663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4</v>
      </c>
      <c r="L14" s="80">
        <f>J14-K14</f>
        <v>1</v>
      </c>
      <c r="M14" s="82">
        <f>K14/J14</f>
        <v>0.8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34</v>
      </c>
      <c r="X14" s="80">
        <f t="shared" si="2"/>
        <v>1</v>
      </c>
      <c r="Y14" s="82">
        <f t="shared" si="3"/>
        <v>0.97142857142857142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18</v>
      </c>
      <c r="H15" s="80">
        <f t="shared" si="4"/>
        <v>2</v>
      </c>
      <c r="I15" s="82">
        <f t="shared" si="5"/>
        <v>0.9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18</v>
      </c>
      <c r="X15" s="80">
        <f t="shared" si="2"/>
        <v>2</v>
      </c>
      <c r="Y15" s="82">
        <f t="shared" si="3"/>
        <v>0.9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16</v>
      </c>
      <c r="H17" s="80">
        <f t="shared" si="4"/>
        <v>12</v>
      </c>
      <c r="I17" s="82">
        <f t="shared" si="5"/>
        <v>0.5714285714285714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16</v>
      </c>
      <c r="X17" s="80">
        <f t="shared" si="2"/>
        <v>12</v>
      </c>
      <c r="Y17" s="82">
        <f t="shared" si="3"/>
        <v>0.5714285714285714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13</v>
      </c>
      <c r="P19" s="80">
        <f>N19-O19</f>
        <v>21</v>
      </c>
      <c r="Q19" s="82">
        <f>O19/N19</f>
        <v>0.38235294117647056</v>
      </c>
      <c r="R19" s="80"/>
      <c r="S19" s="81"/>
      <c r="T19" s="80"/>
      <c r="U19" s="82"/>
      <c r="V19" s="80">
        <f t="shared" si="0"/>
        <v>34</v>
      </c>
      <c r="W19" s="80">
        <f t="shared" si="1"/>
        <v>13</v>
      </c>
      <c r="X19" s="80">
        <f t="shared" si="2"/>
        <v>21</v>
      </c>
      <c r="Y19" s="82">
        <f t="shared" si="3"/>
        <v>0.38235294117647056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6</v>
      </c>
      <c r="H23" s="80">
        <f t="shared" si="6"/>
        <v>4</v>
      </c>
      <c r="I23" s="82">
        <f t="shared" si="7"/>
        <v>0.6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7</v>
      </c>
      <c r="X23" s="80">
        <f t="shared" si="2"/>
        <v>7</v>
      </c>
      <c r="Y23" s="82">
        <f t="shared" si="3"/>
        <v>0.5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27</v>
      </c>
      <c r="H24" s="80">
        <f t="shared" si="6"/>
        <v>13</v>
      </c>
      <c r="I24" s="82">
        <f t="shared" si="7"/>
        <v>0.67500000000000004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27</v>
      </c>
      <c r="X24" s="80">
        <f t="shared" si="2"/>
        <v>21</v>
      </c>
      <c r="Y24" s="82">
        <f t="shared" si="3"/>
        <v>0.5625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1</v>
      </c>
      <c r="H27" s="80">
        <f t="shared" si="6"/>
        <v>8</v>
      </c>
      <c r="I27" s="82">
        <f t="shared" si="7"/>
        <v>0.1111111111111111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1</v>
      </c>
      <c r="X27" s="80">
        <f t="shared" si="2"/>
        <v>8</v>
      </c>
      <c r="Y27" s="82">
        <f t="shared" si="3"/>
        <v>0.1111111111111111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5</v>
      </c>
      <c r="L28" s="80">
        <f>J28-K28</f>
        <v>3</v>
      </c>
      <c r="M28" s="82">
        <f>K28/J28</f>
        <v>0.625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5</v>
      </c>
      <c r="X28" s="80">
        <f t="shared" si="2"/>
        <v>3</v>
      </c>
      <c r="Y28" s="82">
        <f t="shared" si="3"/>
        <v>0.625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5</v>
      </c>
      <c r="L31" s="80">
        <f>J31-K31</f>
        <v>3</v>
      </c>
      <c r="M31" s="82">
        <f>K31/J31</f>
        <v>0.625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19</v>
      </c>
      <c r="X31" s="80">
        <f t="shared" si="2"/>
        <v>5</v>
      </c>
      <c r="Y31" s="82">
        <f t="shared" si="3"/>
        <v>0.79166666666666663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5</v>
      </c>
      <c r="X34" s="80">
        <f t="shared" si="2"/>
        <v>8</v>
      </c>
      <c r="Y34" s="82">
        <f t="shared" si="3"/>
        <v>0.38461538461538464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10</v>
      </c>
      <c r="H37" s="80">
        <f t="shared" si="8"/>
        <v>0</v>
      </c>
      <c r="I37" s="82">
        <f t="shared" si="9"/>
        <v>1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10</v>
      </c>
      <c r="X37" s="80">
        <f t="shared" si="2"/>
        <v>0</v>
      </c>
      <c r="Y37" s="82">
        <f t="shared" si="3"/>
        <v>1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415</v>
      </c>
      <c r="H38" s="84">
        <f t="shared" si="8"/>
        <v>84</v>
      </c>
      <c r="I38" s="85">
        <f t="shared" si="9"/>
        <v>0.83166332665330667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38</v>
      </c>
      <c r="P38" s="84">
        <f>SUM(P8:P37)</f>
        <v>65</v>
      </c>
      <c r="Q38" s="85">
        <f>O38/N38</f>
        <v>0.36893203883495146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480</v>
      </c>
      <c r="X38" s="84">
        <f>SUM(X8:X37)</f>
        <v>165</v>
      </c>
      <c r="Y38" s="85">
        <f t="shared" si="3"/>
        <v>0.7441860465116279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4</v>
      </c>
      <c r="H41" s="90">
        <f t="shared" si="8"/>
        <v>9</v>
      </c>
      <c r="I41" s="92">
        <f t="shared" si="9"/>
        <v>0.30769230769230771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4</v>
      </c>
      <c r="X41" s="90">
        <f t="shared" si="12"/>
        <v>9</v>
      </c>
      <c r="Y41" s="92">
        <f t="shared" si="13"/>
        <v>0.30769230769230771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7</v>
      </c>
      <c r="H42" s="90">
        <f t="shared" si="8"/>
        <v>3</v>
      </c>
      <c r="I42" s="92">
        <f t="shared" si="9"/>
        <v>0.7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7</v>
      </c>
      <c r="X42" s="90">
        <f t="shared" si="12"/>
        <v>3</v>
      </c>
      <c r="Y42" s="92">
        <f t="shared" si="13"/>
        <v>0.7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10</v>
      </c>
      <c r="H46" s="90">
        <f t="shared" si="8"/>
        <v>2</v>
      </c>
      <c r="I46" s="92">
        <f t="shared" si="9"/>
        <v>0.83333333333333337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12</v>
      </c>
      <c r="X46" s="90">
        <f t="shared" si="12"/>
        <v>6</v>
      </c>
      <c r="Y46" s="92">
        <f t="shared" si="13"/>
        <v>0.66666666666666663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22</v>
      </c>
      <c r="H47" s="90">
        <f t="shared" si="8"/>
        <v>8</v>
      </c>
      <c r="I47" s="92">
        <f t="shared" si="9"/>
        <v>0.73333333333333328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22</v>
      </c>
      <c r="X47" s="90">
        <f t="shared" si="12"/>
        <v>8</v>
      </c>
      <c r="Y47" s="92">
        <f t="shared" si="13"/>
        <v>0.73333333333333328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8</v>
      </c>
      <c r="H49" s="90">
        <f t="shared" si="8"/>
        <v>1</v>
      </c>
      <c r="I49" s="92">
        <f t="shared" si="9"/>
        <v>0.88888888888888884</v>
      </c>
      <c r="J49" s="93">
        <v>14</v>
      </c>
      <c r="K49" s="91">
        <v>8</v>
      </c>
      <c r="L49" s="90">
        <f>J49-K49</f>
        <v>6</v>
      </c>
      <c r="M49" s="92">
        <f>K49/J49</f>
        <v>0.5714285714285714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16</v>
      </c>
      <c r="X49" s="90">
        <f t="shared" si="12"/>
        <v>7</v>
      </c>
      <c r="Y49" s="92">
        <f t="shared" si="13"/>
        <v>0.69565217391304346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4</v>
      </c>
      <c r="H50" s="90">
        <f t="shared" si="8"/>
        <v>4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4</v>
      </c>
      <c r="X50" s="90">
        <f t="shared" si="12"/>
        <v>6</v>
      </c>
      <c r="Y50" s="92">
        <f t="shared" si="13"/>
        <v>0.4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110</v>
      </c>
      <c r="H54" s="84">
        <f>SUM(H39:H53)</f>
        <v>53</v>
      </c>
      <c r="I54" s="85">
        <f t="shared" si="9"/>
        <v>0.67484662576687116</v>
      </c>
      <c r="J54" s="84">
        <f>SUM(J39:J53)</f>
        <v>22</v>
      </c>
      <c r="K54" s="84">
        <f>SUM(K39:K53)</f>
        <v>13</v>
      </c>
      <c r="L54" s="84">
        <f>SUM(L39:L53)</f>
        <v>9</v>
      </c>
      <c r="M54" s="85">
        <f>K54/J54</f>
        <v>0.59090909090909094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130</v>
      </c>
      <c r="X54" s="84">
        <f>SUM(X39:X53)</f>
        <v>80</v>
      </c>
      <c r="Y54" s="85">
        <f t="shared" si="13"/>
        <v>0.61904761904761907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0.66666666666666663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8</v>
      </c>
      <c r="H60" s="97">
        <f t="shared" si="14"/>
        <v>6</v>
      </c>
      <c r="I60" s="99">
        <f t="shared" si="9"/>
        <v>0.5714285714285714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8</v>
      </c>
      <c r="X60" s="97">
        <f t="shared" si="15"/>
        <v>6</v>
      </c>
      <c r="Y60" s="99">
        <f t="shared" si="18"/>
        <v>0.5714285714285714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4"/>
        <v>1</v>
      </c>
      <c r="I62" s="99">
        <f t="shared" si="19"/>
        <v>0.875</v>
      </c>
      <c r="J62" s="97">
        <v>3</v>
      </c>
      <c r="K62" s="98">
        <v>1</v>
      </c>
      <c r="L62" s="97">
        <f>J62-K62</f>
        <v>2</v>
      </c>
      <c r="M62" s="99">
        <f>K62/J62</f>
        <v>0.33333333333333331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5</v>
      </c>
      <c r="H65" s="97">
        <f t="shared" si="14"/>
        <v>1</v>
      </c>
      <c r="I65" s="99">
        <f t="shared" si="19"/>
        <v>0.83333333333333337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5</v>
      </c>
      <c r="X65" s="97">
        <f t="shared" si="15"/>
        <v>1</v>
      </c>
      <c r="Y65" s="99">
        <f t="shared" si="18"/>
        <v>0.83333333333333337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00"/>
      <c r="T66" s="99"/>
      <c r="U66" s="99"/>
      <c r="V66" s="97">
        <f t="shared" si="16"/>
        <v>14</v>
      </c>
      <c r="W66" s="97">
        <f t="shared" si="17"/>
        <v>11</v>
      </c>
      <c r="X66" s="97">
        <f t="shared" si="15"/>
        <v>3</v>
      </c>
      <c r="Y66" s="99">
        <f t="shared" si="18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12</v>
      </c>
      <c r="H67" s="97">
        <f t="shared" si="14"/>
        <v>2</v>
      </c>
      <c r="I67" s="99">
        <f t="shared" si="19"/>
        <v>0.8571428571428571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20</v>
      </c>
      <c r="H68" s="97">
        <f t="shared" si="14"/>
        <v>0</v>
      </c>
      <c r="I68" s="99">
        <f t="shared" si="19"/>
        <v>1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21</v>
      </c>
      <c r="X68" s="97">
        <f t="shared" si="15"/>
        <v>1</v>
      </c>
      <c r="Y68" s="99">
        <f t="shared" si="18"/>
        <v>0.95454545454545459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4"/>
        <v>2</v>
      </c>
      <c r="I69" s="99">
        <f t="shared" si="19"/>
        <v>0.8666666666666667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13</v>
      </c>
      <c r="X69" s="97">
        <f t="shared" si="15"/>
        <v>4</v>
      </c>
      <c r="Y69" s="99">
        <f t="shared" si="18"/>
        <v>0.76470588235294112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130</v>
      </c>
      <c r="H70" s="84">
        <f>SUM(H55:H69)</f>
        <v>29</v>
      </c>
      <c r="I70" s="85">
        <f t="shared" si="19"/>
        <v>0.8176100628930818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10</v>
      </c>
      <c r="P70" s="84">
        <f>SUM(P55:P69)</f>
        <v>11</v>
      </c>
      <c r="Q70" s="85">
        <f t="shared" si="20"/>
        <v>0.5</v>
      </c>
      <c r="R70" s="85"/>
      <c r="S70" s="85"/>
      <c r="T70" s="85"/>
      <c r="U70" s="85"/>
      <c r="V70" s="84">
        <f>SUM(V55:V69)</f>
        <v>188</v>
      </c>
      <c r="W70" s="84">
        <f>SUM(W55:W69)</f>
        <v>145</v>
      </c>
      <c r="X70" s="84">
        <f>SUM(X55:X69)</f>
        <v>43</v>
      </c>
      <c r="Y70" s="85">
        <f t="shared" si="18"/>
        <v>0.77127659574468088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13</v>
      </c>
      <c r="H75" s="104">
        <f t="shared" si="21"/>
        <v>2</v>
      </c>
      <c r="I75" s="106">
        <f t="shared" si="19"/>
        <v>0.8666666666666667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19</v>
      </c>
      <c r="X76" s="104">
        <f t="shared" si="24"/>
        <v>3</v>
      </c>
      <c r="Y76" s="106">
        <f t="shared" si="18"/>
        <v>0.86363636363636365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0</v>
      </c>
      <c r="L78" s="104">
        <f>J78-K78</f>
        <v>4</v>
      </c>
      <c r="M78" s="106">
        <f>K78/J78</f>
        <v>0</v>
      </c>
      <c r="N78" s="104">
        <v>7</v>
      </c>
      <c r="O78" s="105">
        <v>5</v>
      </c>
      <c r="P78" s="104">
        <f>N78-O78</f>
        <v>2</v>
      </c>
      <c r="Q78" s="106">
        <f>O78/N78</f>
        <v>0.7142857142857143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22</v>
      </c>
      <c r="X78" s="104">
        <f t="shared" si="24"/>
        <v>17</v>
      </c>
      <c r="Y78" s="106">
        <f t="shared" si="18"/>
        <v>0.5641025641025641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6</v>
      </c>
      <c r="X83" s="104">
        <f t="shared" si="24"/>
        <v>5</v>
      </c>
      <c r="Y83" s="106">
        <f t="shared" si="18"/>
        <v>0.54545454545454541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5</v>
      </c>
      <c r="H84" s="104">
        <f t="shared" si="21"/>
        <v>3</v>
      </c>
      <c r="I84" s="106">
        <f t="shared" si="19"/>
        <v>0.625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5</v>
      </c>
      <c r="X84" s="104">
        <f t="shared" si="24"/>
        <v>5</v>
      </c>
      <c r="Y84" s="106">
        <f t="shared" si="18"/>
        <v>0.5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148</v>
      </c>
      <c r="H85" s="84">
        <f>SUM(H71:H84)</f>
        <v>56</v>
      </c>
      <c r="I85" s="85">
        <f t="shared" si="19"/>
        <v>0.72549019607843135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159</v>
      </c>
      <c r="X85" s="84">
        <f>SUM(X71:X84)</f>
        <v>85</v>
      </c>
      <c r="Y85" s="85">
        <f t="shared" si="18"/>
        <v>0.65163934426229508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803</v>
      </c>
      <c r="H86" s="84">
        <f>H38+H54+H70+H85</f>
        <v>222</v>
      </c>
      <c r="I86" s="85">
        <f t="shared" si="19"/>
        <v>0.78341463414634149</v>
      </c>
      <c r="J86" s="84">
        <f>J38+J54+J70+J85</f>
        <v>81</v>
      </c>
      <c r="K86" s="84">
        <f>K38+K54+K70+K85</f>
        <v>44</v>
      </c>
      <c r="L86" s="84">
        <f>L38+L54+L70+L85</f>
        <v>37</v>
      </c>
      <c r="M86" s="85">
        <f>K86/J86</f>
        <v>0.54320987654320985</v>
      </c>
      <c r="N86" s="84">
        <f>N38+N54+N70+N85</f>
        <v>172</v>
      </c>
      <c r="O86" s="84">
        <f>O38+O54+O70+O85</f>
        <v>63</v>
      </c>
      <c r="P86" s="84">
        <f>P38+P54+P70+P85</f>
        <v>110</v>
      </c>
      <c r="Q86" s="85">
        <f>O86/N86</f>
        <v>0.36627906976744184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914</v>
      </c>
      <c r="X86" s="84">
        <f>V86-W86</f>
        <v>373</v>
      </c>
      <c r="Y86" s="85">
        <f t="shared" si="18"/>
        <v>0.71017871017871015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228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415</v>
      </c>
      <c r="H96" s="41">
        <f t="shared" si="25"/>
        <v>84</v>
      </c>
      <c r="I96" s="42">
        <f t="shared" si="25"/>
        <v>0.83166332665330667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38</v>
      </c>
      <c r="P96" s="41">
        <f t="shared" si="25"/>
        <v>65</v>
      </c>
      <c r="Q96" s="42">
        <f t="shared" si="25"/>
        <v>0.36893203883495146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480</v>
      </c>
      <c r="X96" s="41">
        <f t="shared" si="25"/>
        <v>165</v>
      </c>
      <c r="Y96" s="42">
        <f t="shared" si="25"/>
        <v>0.7441860465116279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110</v>
      </c>
      <c r="H97" s="49">
        <f t="shared" si="26"/>
        <v>53</v>
      </c>
      <c r="I97" s="50">
        <f t="shared" si="26"/>
        <v>0.67484662576687116</v>
      </c>
      <c r="J97" s="49">
        <f t="shared" si="26"/>
        <v>22</v>
      </c>
      <c r="K97" s="49">
        <f t="shared" si="26"/>
        <v>13</v>
      </c>
      <c r="L97" s="49">
        <f t="shared" si="26"/>
        <v>9</v>
      </c>
      <c r="M97" s="50">
        <f t="shared" si="26"/>
        <v>0.59090909090909094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130</v>
      </c>
      <c r="X97" s="49">
        <f t="shared" si="26"/>
        <v>80</v>
      </c>
      <c r="Y97" s="50">
        <f t="shared" si="26"/>
        <v>0.61904761904761907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130</v>
      </c>
      <c r="H98" s="51">
        <f t="shared" si="27"/>
        <v>29</v>
      </c>
      <c r="I98" s="52">
        <f t="shared" si="27"/>
        <v>0.8176100628930818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10</v>
      </c>
      <c r="P98" s="51">
        <f t="shared" si="27"/>
        <v>11</v>
      </c>
      <c r="Q98" s="52">
        <f t="shared" si="27"/>
        <v>0.5</v>
      </c>
      <c r="R98" s="52"/>
      <c r="S98" s="52"/>
      <c r="T98" s="52"/>
      <c r="U98" s="52"/>
      <c r="V98" s="51">
        <f>V70</f>
        <v>188</v>
      </c>
      <c r="W98" s="51">
        <f>W70</f>
        <v>145</v>
      </c>
      <c r="X98" s="51">
        <f>X70</f>
        <v>43</v>
      </c>
      <c r="Y98" s="52">
        <f>Y70</f>
        <v>0.77127659574468088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148</v>
      </c>
      <c r="H99" s="53">
        <f t="shared" si="28"/>
        <v>56</v>
      </c>
      <c r="I99" s="54">
        <f t="shared" si="28"/>
        <v>0.72549019607843135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159</v>
      </c>
      <c r="X99" s="53">
        <f>X85</f>
        <v>85</v>
      </c>
      <c r="Y99" s="54">
        <f>Y85</f>
        <v>0.65163934426229508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803</v>
      </c>
      <c r="H100" s="60">
        <f t="shared" si="29"/>
        <v>222</v>
      </c>
      <c r="I100" s="61">
        <f t="shared" si="29"/>
        <v>0.78341463414634149</v>
      </c>
      <c r="J100" s="60">
        <f t="shared" si="29"/>
        <v>81</v>
      </c>
      <c r="K100" s="60">
        <f t="shared" si="29"/>
        <v>44</v>
      </c>
      <c r="L100" s="60">
        <f t="shared" si="29"/>
        <v>37</v>
      </c>
      <c r="M100" s="61">
        <f t="shared" si="29"/>
        <v>0.54320987654320985</v>
      </c>
      <c r="N100" s="60">
        <f t="shared" si="29"/>
        <v>172</v>
      </c>
      <c r="O100" s="60">
        <f t="shared" si="29"/>
        <v>63</v>
      </c>
      <c r="P100" s="60">
        <f t="shared" si="29"/>
        <v>110</v>
      </c>
      <c r="Q100" s="61">
        <f t="shared" si="29"/>
        <v>0.36627906976744184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914</v>
      </c>
      <c r="X100" s="60">
        <f t="shared" si="30"/>
        <v>373</v>
      </c>
      <c r="Y100" s="61">
        <f>W100/V100</f>
        <v>0.71017871017871015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229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847</v>
      </c>
      <c r="M113" s="169"/>
      <c r="N113" s="169"/>
      <c r="O113" s="169">
        <f>I113-L113</f>
        <v>259</v>
      </c>
      <c r="P113" s="169"/>
      <c r="Q113" s="169"/>
      <c r="R113" s="170">
        <f>L113/I113</f>
        <v>0.76582278481012656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67</v>
      </c>
      <c r="M114" s="169"/>
      <c r="N114" s="169"/>
      <c r="O114" s="169">
        <f>I114-L114</f>
        <v>114</v>
      </c>
      <c r="P114" s="169"/>
      <c r="Q114" s="169"/>
      <c r="R114" s="170">
        <f>L114/I114</f>
        <v>0.37016574585635359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914</v>
      </c>
      <c r="M115" s="169"/>
      <c r="N115" s="169"/>
      <c r="O115" s="169">
        <f>SUM(O113:O114)</f>
        <v>373</v>
      </c>
      <c r="P115" s="169"/>
      <c r="Q115" s="169"/>
      <c r="R115" s="170">
        <f>L115/I115</f>
        <v>0.71017871017871015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1859</v>
      </c>
      <c r="G121" s="118">
        <v>755</v>
      </c>
      <c r="H121" s="118">
        <f>F121-G121</f>
        <v>1104</v>
      </c>
      <c r="I121" s="119">
        <f>G121/F121</f>
        <v>0.4061323292092523</v>
      </c>
      <c r="J121" s="118">
        <v>469</v>
      </c>
      <c r="K121" s="118">
        <v>93</v>
      </c>
      <c r="L121" s="118">
        <f>J121-K121</f>
        <v>376</v>
      </c>
      <c r="M121" s="119">
        <f>K121/J121</f>
        <v>0.19829424307036247</v>
      </c>
    </row>
    <row r="122" spans="5:20">
      <c r="E122" s="115" t="s">
        <v>26</v>
      </c>
      <c r="F122" s="118">
        <v>985</v>
      </c>
      <c r="G122" s="118">
        <v>382</v>
      </c>
      <c r="H122" s="118">
        <f>F122-G122</f>
        <v>603</v>
      </c>
      <c r="I122" s="119">
        <f>G122/F122</f>
        <v>0.38781725888324875</v>
      </c>
      <c r="J122" s="118">
        <v>393</v>
      </c>
      <c r="K122" s="118">
        <v>58</v>
      </c>
      <c r="L122" s="118">
        <f>J122-K122</f>
        <v>335</v>
      </c>
      <c r="M122" s="119">
        <f>K122/J122</f>
        <v>0.1475826972010178</v>
      </c>
    </row>
    <row r="123" spans="5:20">
      <c r="E123" s="115" t="s">
        <v>27</v>
      </c>
      <c r="F123" s="118">
        <v>974</v>
      </c>
      <c r="G123" s="118">
        <v>472</v>
      </c>
      <c r="H123" s="118">
        <f>F123-G123</f>
        <v>502</v>
      </c>
      <c r="I123" s="119">
        <f>G123/F123</f>
        <v>0.48459958932238195</v>
      </c>
      <c r="J123" s="118">
        <v>356</v>
      </c>
      <c r="K123" s="118">
        <v>72</v>
      </c>
      <c r="L123" s="118">
        <f>J123-K123</f>
        <v>284</v>
      </c>
      <c r="M123" s="119">
        <f>K123/J123</f>
        <v>0.20224719101123595</v>
      </c>
    </row>
    <row r="124" spans="5:20">
      <c r="E124" s="115" t="s">
        <v>28</v>
      </c>
      <c r="F124" s="118">
        <v>1646</v>
      </c>
      <c r="G124" s="118">
        <v>614</v>
      </c>
      <c r="H124" s="118">
        <f>F124-G124</f>
        <v>1032</v>
      </c>
      <c r="I124" s="119">
        <f>G124/F124</f>
        <v>0.3730255164034022</v>
      </c>
      <c r="J124" s="118">
        <v>472</v>
      </c>
      <c r="K124" s="118">
        <v>55</v>
      </c>
      <c r="L124" s="118">
        <f>J124-K124</f>
        <v>417</v>
      </c>
      <c r="M124" s="119">
        <f>K124/J124</f>
        <v>0.11652542372881355</v>
      </c>
    </row>
    <row r="125" spans="5:20">
      <c r="E125" s="115" t="s">
        <v>29</v>
      </c>
      <c r="F125" s="115">
        <f>SUM(F121:F124)</f>
        <v>5464</v>
      </c>
      <c r="G125" s="115">
        <f>SUM(G121:G124)</f>
        <v>2223</v>
      </c>
      <c r="H125" s="115">
        <f>F125-G125</f>
        <v>3241</v>
      </c>
      <c r="I125" s="126">
        <f>G125/F125</f>
        <v>0.40684480234260617</v>
      </c>
      <c r="J125" s="115">
        <f>J121+J122+J123+J124</f>
        <v>1690</v>
      </c>
      <c r="K125" s="115">
        <f>K121+K122+K123+K124</f>
        <v>278</v>
      </c>
      <c r="L125" s="115">
        <f>L121+L122+L123+L124</f>
        <v>1412</v>
      </c>
      <c r="M125" s="120">
        <f>K125/J125</f>
        <v>0.16449704142011834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C106" zoomScaleNormal="100" workbookViewId="0">
      <selection activeCell="K57" sqref="K57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7.42578125" customWidth="1"/>
    <col min="7" max="7" width="9.140625" customWidth="1"/>
    <col min="8" max="8" width="9" customWidth="1"/>
    <col min="9" max="9" width="12" customWidth="1"/>
    <col min="10" max="10" width="8" customWidth="1"/>
    <col min="11" max="11" width="9.140625" customWidth="1"/>
    <col min="12" max="13" width="9.285156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13</v>
      </c>
      <c r="H8" s="80">
        <f>F8-G8</f>
        <v>1</v>
      </c>
      <c r="I8" s="82">
        <f>G8/F8</f>
        <v>0.9285714285714286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13</v>
      </c>
      <c r="X8" s="80">
        <f t="shared" ref="X8:X37" si="2">V8-W8</f>
        <v>1</v>
      </c>
      <c r="Y8" s="82">
        <f t="shared" ref="Y8:Y39" si="3">W8/V8</f>
        <v>0.9285714285714286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/>
      <c r="L9" s="80">
        <f>J9-K9</f>
        <v>1</v>
      </c>
      <c r="M9" s="82">
        <f>K9/J9</f>
        <v>0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12</v>
      </c>
      <c r="H10" s="80">
        <f>F10-G10</f>
        <v>8</v>
      </c>
      <c r="I10" s="82">
        <f>G10/F10</f>
        <v>0.6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46</v>
      </c>
      <c r="H13" s="80">
        <f t="shared" si="4"/>
        <v>2</v>
      </c>
      <c r="I13" s="82">
        <f t="shared" si="5"/>
        <v>0.95833333333333337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49</v>
      </c>
      <c r="X13" s="80">
        <f t="shared" si="2"/>
        <v>24</v>
      </c>
      <c r="Y13" s="82">
        <f t="shared" si="3"/>
        <v>0.67123287671232879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/>
      <c r="L14" s="80">
        <f>J14-K14</f>
        <v>5</v>
      </c>
      <c r="M14" s="82">
        <f>K14/J14</f>
        <v>0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30</v>
      </c>
      <c r="X14" s="80">
        <f t="shared" si="2"/>
        <v>5</v>
      </c>
      <c r="Y14" s="82">
        <f t="shared" si="3"/>
        <v>0.8571428571428571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17</v>
      </c>
      <c r="H15" s="80">
        <f t="shared" si="4"/>
        <v>3</v>
      </c>
      <c r="I15" s="82">
        <f t="shared" si="5"/>
        <v>0.85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17</v>
      </c>
      <c r="X15" s="80">
        <f t="shared" si="2"/>
        <v>3</v>
      </c>
      <c r="Y15" s="82">
        <f t="shared" si="3"/>
        <v>0.85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0</v>
      </c>
      <c r="H16" s="80">
        <f t="shared" si="4"/>
        <v>2</v>
      </c>
      <c r="I16" s="82">
        <f t="shared" si="5"/>
        <v>0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0</v>
      </c>
      <c r="X16" s="80">
        <f t="shared" si="2"/>
        <v>2</v>
      </c>
      <c r="Y16" s="82">
        <f t="shared" si="3"/>
        <v>0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21</v>
      </c>
      <c r="H17" s="80">
        <f t="shared" si="4"/>
        <v>7</v>
      </c>
      <c r="I17" s="82">
        <f t="shared" si="5"/>
        <v>0.75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21</v>
      </c>
      <c r="X17" s="80">
        <f t="shared" si="2"/>
        <v>7</v>
      </c>
      <c r="Y17" s="82">
        <f t="shared" si="3"/>
        <v>0.75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14</v>
      </c>
      <c r="P19" s="80">
        <f>N19-O19</f>
        <v>20</v>
      </c>
      <c r="Q19" s="82">
        <f>O19/N19</f>
        <v>0.41176470588235292</v>
      </c>
      <c r="R19" s="80"/>
      <c r="S19" s="81"/>
      <c r="T19" s="80"/>
      <c r="U19" s="82"/>
      <c r="V19" s="80">
        <f t="shared" si="0"/>
        <v>34</v>
      </c>
      <c r="W19" s="80">
        <f t="shared" si="1"/>
        <v>14</v>
      </c>
      <c r="X19" s="80">
        <f t="shared" si="2"/>
        <v>20</v>
      </c>
      <c r="Y19" s="82">
        <f t="shared" si="3"/>
        <v>0.41176470588235292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25</v>
      </c>
      <c r="H20" s="80">
        <f t="shared" ref="H20:H27" si="6">F20-G20</f>
        <v>4</v>
      </c>
      <c r="I20" s="82">
        <f t="shared" ref="I20:I27" si="7">G20/F20</f>
        <v>0.86206896551724133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25</v>
      </c>
      <c r="X20" s="80">
        <f t="shared" si="2"/>
        <v>4</v>
      </c>
      <c r="Y20" s="82">
        <f t="shared" si="3"/>
        <v>0.86206896551724133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8</v>
      </c>
      <c r="H21" s="80">
        <f t="shared" si="6"/>
        <v>6</v>
      </c>
      <c r="I21" s="82">
        <f t="shared" si="7"/>
        <v>0.5714285714285714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8</v>
      </c>
      <c r="X21" s="80">
        <f t="shared" si="2"/>
        <v>6</v>
      </c>
      <c r="Y21" s="82">
        <f t="shared" si="3"/>
        <v>0.5714285714285714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10</v>
      </c>
      <c r="H23" s="80">
        <f t="shared" si="6"/>
        <v>0</v>
      </c>
      <c r="I23" s="82">
        <f t="shared" si="7"/>
        <v>1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14</v>
      </c>
      <c r="X23" s="80">
        <f t="shared" si="2"/>
        <v>0</v>
      </c>
      <c r="Y23" s="82">
        <f t="shared" si="3"/>
        <v>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25</v>
      </c>
      <c r="H24" s="80">
        <f t="shared" si="6"/>
        <v>15</v>
      </c>
      <c r="I24" s="82">
        <f t="shared" si="7"/>
        <v>0.625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25</v>
      </c>
      <c r="X24" s="80">
        <f t="shared" si="2"/>
        <v>23</v>
      </c>
      <c r="Y24" s="82">
        <f t="shared" si="3"/>
        <v>0.52083333333333337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0</v>
      </c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1</v>
      </c>
      <c r="H27" s="80">
        <f t="shared" si="6"/>
        <v>8</v>
      </c>
      <c r="I27" s="82">
        <f t="shared" si="7"/>
        <v>0.1111111111111111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1</v>
      </c>
      <c r="X27" s="80">
        <f t="shared" si="2"/>
        <v>8</v>
      </c>
      <c r="Y27" s="82">
        <f t="shared" si="3"/>
        <v>0.1111111111111111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/>
      <c r="L28" s="80">
        <f>J28-K28</f>
        <v>8</v>
      </c>
      <c r="M28" s="82">
        <f>K28/J28</f>
        <v>0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0</v>
      </c>
      <c r="X28" s="80">
        <f t="shared" si="2"/>
        <v>8</v>
      </c>
      <c r="Y28" s="82">
        <f t="shared" si="3"/>
        <v>0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5</v>
      </c>
      <c r="L31" s="80">
        <f>J31-K31</f>
        <v>3</v>
      </c>
      <c r="M31" s="82">
        <f>K31/J31</f>
        <v>0.625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17</v>
      </c>
      <c r="X31" s="80">
        <f t="shared" si="2"/>
        <v>7</v>
      </c>
      <c r="Y31" s="82">
        <f t="shared" si="3"/>
        <v>0.70833333333333337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5</v>
      </c>
      <c r="H32" s="80">
        <f t="shared" si="8"/>
        <v>5</v>
      </c>
      <c r="I32" s="82">
        <f t="shared" si="9"/>
        <v>0.5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5</v>
      </c>
      <c r="X32" s="80">
        <f t="shared" si="2"/>
        <v>6</v>
      </c>
      <c r="Y32" s="82">
        <f t="shared" si="3"/>
        <v>0.45454545454545453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2</v>
      </c>
      <c r="H34" s="80">
        <f t="shared" si="8"/>
        <v>7</v>
      </c>
      <c r="I34" s="82">
        <f t="shared" si="9"/>
        <v>0.22222222222222221</v>
      </c>
      <c r="J34" s="83"/>
      <c r="K34" s="81"/>
      <c r="L34" s="80"/>
      <c r="M34" s="82"/>
      <c r="N34" s="80">
        <v>4</v>
      </c>
      <c r="O34" s="81"/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2</v>
      </c>
      <c r="X34" s="80">
        <f t="shared" si="2"/>
        <v>11</v>
      </c>
      <c r="Y34" s="82">
        <f t="shared" si="3"/>
        <v>0.15384615384615385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412</v>
      </c>
      <c r="H38" s="84">
        <f t="shared" si="8"/>
        <v>87</v>
      </c>
      <c r="I38" s="85">
        <f t="shared" si="9"/>
        <v>0.82565130260521047</v>
      </c>
      <c r="J38" s="84">
        <f>SUM(J8:J37)</f>
        <v>39</v>
      </c>
      <c r="K38" s="84">
        <f>SUM(K8:K37)</f>
        <v>14</v>
      </c>
      <c r="L38" s="84">
        <f>J38-K38</f>
        <v>25</v>
      </c>
      <c r="M38" s="85">
        <f>K38/J38</f>
        <v>0.35897435897435898</v>
      </c>
      <c r="N38" s="84">
        <f>SUM(N8:N37)</f>
        <v>103</v>
      </c>
      <c r="O38" s="84">
        <f>SUM(O8:O37)</f>
        <v>42</v>
      </c>
      <c r="P38" s="84">
        <f>SUM(P8:P37)</f>
        <v>61</v>
      </c>
      <c r="Q38" s="85">
        <f>O38/N38</f>
        <v>0.40776699029126212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470</v>
      </c>
      <c r="X38" s="84">
        <f>SUM(X8:X37)</f>
        <v>175</v>
      </c>
      <c r="Y38" s="85">
        <f t="shared" si="3"/>
        <v>0.72868217054263562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/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4</v>
      </c>
      <c r="H41" s="90">
        <f t="shared" si="8"/>
        <v>9</v>
      </c>
      <c r="I41" s="92">
        <f t="shared" si="9"/>
        <v>0.30769230769230771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4</v>
      </c>
      <c r="X41" s="90">
        <f t="shared" si="12"/>
        <v>9</v>
      </c>
      <c r="Y41" s="92">
        <f t="shared" si="13"/>
        <v>0.30769230769230771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7</v>
      </c>
      <c r="H42" s="90">
        <f t="shared" si="8"/>
        <v>3</v>
      </c>
      <c r="I42" s="92">
        <f t="shared" si="9"/>
        <v>0.7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7</v>
      </c>
      <c r="X42" s="90">
        <f t="shared" si="12"/>
        <v>3</v>
      </c>
      <c r="Y42" s="92">
        <f t="shared" si="13"/>
        <v>0.7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0</v>
      </c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27</v>
      </c>
      <c r="H47" s="90">
        <f t="shared" si="8"/>
        <v>3</v>
      </c>
      <c r="I47" s="92">
        <f t="shared" si="9"/>
        <v>0.9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27</v>
      </c>
      <c r="X47" s="90">
        <f t="shared" si="12"/>
        <v>3</v>
      </c>
      <c r="Y47" s="92">
        <f t="shared" si="13"/>
        <v>0.9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23</v>
      </c>
      <c r="X49" s="90">
        <f t="shared" si="12"/>
        <v>0</v>
      </c>
      <c r="Y49" s="92">
        <f t="shared" si="13"/>
        <v>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7</v>
      </c>
      <c r="H50" s="90">
        <f t="shared" si="8"/>
        <v>1</v>
      </c>
      <c r="I50" s="92">
        <f t="shared" si="9"/>
        <v>0.875</v>
      </c>
      <c r="J50" s="93"/>
      <c r="K50" s="91"/>
      <c r="L50" s="90"/>
      <c r="M50" s="92"/>
      <c r="N50" s="90">
        <v>2</v>
      </c>
      <c r="O50" s="91"/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7</v>
      </c>
      <c r="X50" s="90">
        <f t="shared" si="12"/>
        <v>3</v>
      </c>
      <c r="Y50" s="92">
        <f t="shared" si="13"/>
        <v>0.7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121</v>
      </c>
      <c r="H54" s="84">
        <f>SUM(H39:H53)</f>
        <v>42</v>
      </c>
      <c r="I54" s="85">
        <f t="shared" si="9"/>
        <v>0.74233128834355833</v>
      </c>
      <c r="J54" s="84">
        <f>SUM(J39:J53)</f>
        <v>22</v>
      </c>
      <c r="K54" s="84">
        <f>SUM(K39:K53)</f>
        <v>19</v>
      </c>
      <c r="L54" s="84">
        <f>SUM(L39:L53)</f>
        <v>3</v>
      </c>
      <c r="M54" s="85">
        <f>K54/J54</f>
        <v>0.86363636363636365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147</v>
      </c>
      <c r="X54" s="84">
        <f>SUM(X39:X53)</f>
        <v>63</v>
      </c>
      <c r="Y54" s="85">
        <f t="shared" si="13"/>
        <v>0.7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1</v>
      </c>
      <c r="L56" s="97">
        <f>J56-K56</f>
        <v>2</v>
      </c>
      <c r="M56" s="99">
        <f>K56/J56</f>
        <v>0.33333333333333331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11</v>
      </c>
      <c r="X56" s="97">
        <f t="shared" si="15"/>
        <v>2</v>
      </c>
      <c r="Y56" s="99">
        <f t="shared" si="13"/>
        <v>0.84615384615384615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6</v>
      </c>
      <c r="H58" s="97">
        <f t="shared" si="14"/>
        <v>4</v>
      </c>
      <c r="I58" s="99">
        <f t="shared" si="9"/>
        <v>0.6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6</v>
      </c>
      <c r="X58" s="97">
        <f t="shared" si="15"/>
        <v>4</v>
      </c>
      <c r="Y58" s="99">
        <f t="shared" ref="Y58:Y86" si="18">W58/V58</f>
        <v>0.6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10</v>
      </c>
      <c r="H60" s="97">
        <f t="shared" si="14"/>
        <v>4</v>
      </c>
      <c r="I60" s="99">
        <f t="shared" si="9"/>
        <v>0.7142857142857143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10</v>
      </c>
      <c r="X60" s="97">
        <f t="shared" si="15"/>
        <v>4</v>
      </c>
      <c r="Y60" s="99">
        <f t="shared" si="18"/>
        <v>0.7142857142857143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4"/>
        <v>1</v>
      </c>
      <c r="I62" s="99">
        <f t="shared" si="19"/>
        <v>0.875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8</v>
      </c>
      <c r="H63" s="97">
        <f t="shared" si="14"/>
        <v>2</v>
      </c>
      <c r="I63" s="99">
        <f t="shared" si="19"/>
        <v>0.8</v>
      </c>
      <c r="J63" s="97"/>
      <c r="K63" s="98"/>
      <c r="L63" s="97"/>
      <c r="M63" s="99"/>
      <c r="N63" s="97">
        <v>1</v>
      </c>
      <c r="O63" s="98"/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8</v>
      </c>
      <c r="X63" s="97">
        <f t="shared" si="15"/>
        <v>3</v>
      </c>
      <c r="Y63" s="99">
        <f t="shared" si="18"/>
        <v>0.72727272727272729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4"/>
        <v>1</v>
      </c>
      <c r="I64" s="99">
        <f t="shared" si="19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5</v>
      </c>
      <c r="X64" s="97">
        <f t="shared" si="15"/>
        <v>1</v>
      </c>
      <c r="Y64" s="99">
        <f t="shared" si="18"/>
        <v>0.83333333333333337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5</v>
      </c>
      <c r="H65" s="97">
        <f t="shared" si="14"/>
        <v>1</v>
      </c>
      <c r="I65" s="99">
        <f t="shared" si="19"/>
        <v>0.83333333333333337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5</v>
      </c>
      <c r="X65" s="97">
        <f t="shared" si="15"/>
        <v>1</v>
      </c>
      <c r="Y65" s="99">
        <f t="shared" si="18"/>
        <v>0.83333333333333337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00"/>
      <c r="T66" s="99"/>
      <c r="U66" s="99"/>
      <c r="V66" s="97">
        <f t="shared" si="16"/>
        <v>14</v>
      </c>
      <c r="W66" s="97">
        <f t="shared" si="17"/>
        <v>11</v>
      </c>
      <c r="X66" s="97">
        <f t="shared" si="15"/>
        <v>3</v>
      </c>
      <c r="Y66" s="99">
        <f t="shared" si="18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11</v>
      </c>
      <c r="H67" s="97">
        <f t="shared" si="14"/>
        <v>3</v>
      </c>
      <c r="I67" s="99">
        <f t="shared" si="19"/>
        <v>0.7857142857142857</v>
      </c>
      <c r="J67" s="97"/>
      <c r="K67" s="98"/>
      <c r="L67" s="97"/>
      <c r="M67" s="99"/>
      <c r="N67" s="97">
        <v>2</v>
      </c>
      <c r="O67" s="98">
        <v>1</v>
      </c>
      <c r="P67" s="97">
        <f>N67-O67</f>
        <v>1</v>
      </c>
      <c r="Q67" s="99">
        <f t="shared" si="20"/>
        <v>0.5</v>
      </c>
      <c r="R67" s="99"/>
      <c r="S67" s="100"/>
      <c r="T67" s="99"/>
      <c r="U67" s="99"/>
      <c r="V67" s="97">
        <f t="shared" si="16"/>
        <v>16</v>
      </c>
      <c r="W67" s="97">
        <f t="shared" si="17"/>
        <v>12</v>
      </c>
      <c r="X67" s="97">
        <f t="shared" si="15"/>
        <v>4</v>
      </c>
      <c r="Y67" s="99">
        <f t="shared" si="18"/>
        <v>0.75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16</v>
      </c>
      <c r="H68" s="97">
        <f t="shared" si="14"/>
        <v>4</v>
      </c>
      <c r="I68" s="99">
        <f t="shared" si="19"/>
        <v>0.8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17</v>
      </c>
      <c r="X68" s="97">
        <f t="shared" si="15"/>
        <v>5</v>
      </c>
      <c r="Y68" s="99">
        <f t="shared" si="18"/>
        <v>0.77272727272727271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4"/>
        <v>2</v>
      </c>
      <c r="I69" s="99">
        <f t="shared" si="19"/>
        <v>0.8666666666666667</v>
      </c>
      <c r="J69" s="97"/>
      <c r="K69" s="98"/>
      <c r="L69" s="97"/>
      <c r="M69" s="99"/>
      <c r="N69" s="97">
        <v>2</v>
      </c>
      <c r="O69" s="98"/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13</v>
      </c>
      <c r="X69" s="97">
        <f t="shared" si="15"/>
        <v>4</v>
      </c>
      <c r="Y69" s="99">
        <f t="shared" si="18"/>
        <v>0.76470588235294112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124</v>
      </c>
      <c r="H70" s="84">
        <f>SUM(H55:H69)</f>
        <v>35</v>
      </c>
      <c r="I70" s="85">
        <f t="shared" si="19"/>
        <v>0.77987421383647804</v>
      </c>
      <c r="J70" s="84">
        <f>SUM(J55:J69)</f>
        <v>9</v>
      </c>
      <c r="K70" s="84">
        <f>SUM(K55:K69)</f>
        <v>1</v>
      </c>
      <c r="L70" s="84">
        <f>J70-K70</f>
        <v>8</v>
      </c>
      <c r="M70" s="85">
        <f>K70/J70</f>
        <v>0.1111111111111111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134</v>
      </c>
      <c r="X70" s="84">
        <f>SUM(X55:X69)</f>
        <v>54</v>
      </c>
      <c r="Y70" s="85">
        <f t="shared" si="18"/>
        <v>0.71276595744680848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0</v>
      </c>
      <c r="H72" s="104">
        <f t="shared" si="21"/>
        <v>14</v>
      </c>
      <c r="I72" s="106">
        <f t="shared" si="19"/>
        <v>0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0</v>
      </c>
      <c r="X72" s="104">
        <f t="shared" si="24"/>
        <v>14</v>
      </c>
      <c r="Y72" s="106">
        <f t="shared" si="18"/>
        <v>0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17</v>
      </c>
      <c r="H75" s="104">
        <f t="shared" si="21"/>
        <v>-2</v>
      </c>
      <c r="I75" s="106">
        <f t="shared" si="19"/>
        <v>1.1333333333333333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/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0</v>
      </c>
      <c r="H76" s="104">
        <f t="shared" si="21"/>
        <v>17</v>
      </c>
      <c r="I76" s="106">
        <f t="shared" si="19"/>
        <v>0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</v>
      </c>
      <c r="X76" s="104">
        <f t="shared" si="24"/>
        <v>20</v>
      </c>
      <c r="Y76" s="106">
        <f t="shared" si="18"/>
        <v>9.0909090909090912E-2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/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15</v>
      </c>
      <c r="H78" s="104">
        <f t="shared" si="21"/>
        <v>13</v>
      </c>
      <c r="I78" s="106">
        <f t="shared" si="19"/>
        <v>0.5357142857142857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5</v>
      </c>
      <c r="P78" s="104">
        <f>N78-O78</f>
        <v>2</v>
      </c>
      <c r="Q78" s="106">
        <f>O78/N78</f>
        <v>0.7142857142857143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20</v>
      </c>
      <c r="X78" s="104">
        <f t="shared" si="24"/>
        <v>19</v>
      </c>
      <c r="Y78" s="106">
        <f t="shared" si="18"/>
        <v>0.51282051282051277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7</v>
      </c>
      <c r="H80" s="104">
        <f t="shared" si="21"/>
        <v>3</v>
      </c>
      <c r="I80" s="106">
        <f t="shared" si="19"/>
        <v>0.7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7</v>
      </c>
      <c r="X80" s="104">
        <f t="shared" si="24"/>
        <v>3</v>
      </c>
      <c r="Y80" s="106">
        <f t="shared" si="18"/>
        <v>0.7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4</v>
      </c>
      <c r="H82" s="104">
        <f t="shared" si="21"/>
        <v>4</v>
      </c>
      <c r="I82" s="106">
        <f t="shared" si="19"/>
        <v>0.5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4</v>
      </c>
      <c r="X82" s="104">
        <f t="shared" si="24"/>
        <v>4</v>
      </c>
      <c r="Y82" s="106">
        <f t="shared" si="18"/>
        <v>0.5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/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6</v>
      </c>
      <c r="X83" s="104">
        <f t="shared" si="24"/>
        <v>5</v>
      </c>
      <c r="Y83" s="106">
        <f t="shared" si="18"/>
        <v>0.54545454545454541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4</v>
      </c>
      <c r="H84" s="104">
        <f t="shared" si="21"/>
        <v>4</v>
      </c>
      <c r="I84" s="106">
        <f t="shared" si="19"/>
        <v>0.5</v>
      </c>
      <c r="J84" s="107"/>
      <c r="K84" s="105"/>
      <c r="L84" s="104"/>
      <c r="M84" s="106"/>
      <c r="N84" s="104">
        <v>2</v>
      </c>
      <c r="O84" s="105"/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4</v>
      </c>
      <c r="X84" s="104">
        <f t="shared" si="24"/>
        <v>6</v>
      </c>
      <c r="Y84" s="106">
        <f t="shared" si="18"/>
        <v>0.4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118</v>
      </c>
      <c r="H85" s="84">
        <f>SUM(H71:H84)</f>
        <v>86</v>
      </c>
      <c r="I85" s="85">
        <f t="shared" si="19"/>
        <v>0.57843137254901966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127</v>
      </c>
      <c r="X85" s="84">
        <f>SUM(X71:X84)</f>
        <v>117</v>
      </c>
      <c r="Y85" s="85">
        <f t="shared" si="18"/>
        <v>0.52049180327868849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775</v>
      </c>
      <c r="H86" s="84">
        <f>H38+H54+H70+H85</f>
        <v>250</v>
      </c>
      <c r="I86" s="85">
        <f t="shared" si="19"/>
        <v>0.75609756097560976</v>
      </c>
      <c r="J86" s="84">
        <f>J38+J54+J70+J85</f>
        <v>81</v>
      </c>
      <c r="K86" s="84">
        <f>K38+K54+K70+K85</f>
        <v>34</v>
      </c>
      <c r="L86" s="84">
        <f>L38+L54+L70+L85</f>
        <v>47</v>
      </c>
      <c r="M86" s="85">
        <f>K86/J86</f>
        <v>0.41975308641975306</v>
      </c>
      <c r="N86" s="84">
        <f>N38+N54+N70+N85</f>
        <v>172</v>
      </c>
      <c r="O86" s="84">
        <f>O38+O54+O70+O85</f>
        <v>66</v>
      </c>
      <c r="P86" s="84">
        <f>P38+P54+P70+P85</f>
        <v>107</v>
      </c>
      <c r="Q86" s="85">
        <f>O86/N86</f>
        <v>0.38372093023255816</v>
      </c>
      <c r="R86" s="110">
        <f>R38+R54</f>
        <v>9</v>
      </c>
      <c r="S86" s="110">
        <f>S38+S54</f>
        <v>3</v>
      </c>
      <c r="T86" s="110">
        <f>T38+T54</f>
        <v>6</v>
      </c>
      <c r="U86" s="85">
        <f>S86/R86</f>
        <v>0.33333333333333331</v>
      </c>
      <c r="V86" s="84">
        <f>V38+V54+V70+V85</f>
        <v>1287</v>
      </c>
      <c r="W86" s="84">
        <f>G86+K86+O86+S86</f>
        <v>878</v>
      </c>
      <c r="X86" s="84">
        <f>V86-W86</f>
        <v>409</v>
      </c>
      <c r="Y86" s="85">
        <f t="shared" si="18"/>
        <v>0.68220668220668224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231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412</v>
      </c>
      <c r="H96" s="41">
        <f t="shared" si="25"/>
        <v>87</v>
      </c>
      <c r="I96" s="42">
        <f t="shared" si="25"/>
        <v>0.82565130260521047</v>
      </c>
      <c r="J96" s="41">
        <f t="shared" si="25"/>
        <v>39</v>
      </c>
      <c r="K96" s="41">
        <f t="shared" si="25"/>
        <v>14</v>
      </c>
      <c r="L96" s="41">
        <f t="shared" si="25"/>
        <v>25</v>
      </c>
      <c r="M96" s="42">
        <f t="shared" si="25"/>
        <v>0.35897435897435898</v>
      </c>
      <c r="N96" s="41">
        <f t="shared" si="25"/>
        <v>103</v>
      </c>
      <c r="O96" s="41">
        <f t="shared" si="25"/>
        <v>42</v>
      </c>
      <c r="P96" s="41">
        <f t="shared" si="25"/>
        <v>61</v>
      </c>
      <c r="Q96" s="42">
        <f t="shared" si="25"/>
        <v>0.40776699029126212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470</v>
      </c>
      <c r="X96" s="41">
        <f t="shared" si="25"/>
        <v>175</v>
      </c>
      <c r="Y96" s="42">
        <f t="shared" si="25"/>
        <v>0.72868217054263562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121</v>
      </c>
      <c r="H97" s="49">
        <f t="shared" si="26"/>
        <v>42</v>
      </c>
      <c r="I97" s="50">
        <f t="shared" si="26"/>
        <v>0.74233128834355833</v>
      </c>
      <c r="J97" s="49">
        <f t="shared" si="26"/>
        <v>22</v>
      </c>
      <c r="K97" s="49">
        <f t="shared" si="26"/>
        <v>19</v>
      </c>
      <c r="L97" s="49">
        <f t="shared" si="26"/>
        <v>3</v>
      </c>
      <c r="M97" s="50">
        <f t="shared" si="26"/>
        <v>0.86363636363636365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147</v>
      </c>
      <c r="X97" s="49">
        <f t="shared" si="26"/>
        <v>63</v>
      </c>
      <c r="Y97" s="50">
        <f t="shared" si="26"/>
        <v>0.7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124</v>
      </c>
      <c r="H98" s="51">
        <f t="shared" si="27"/>
        <v>35</v>
      </c>
      <c r="I98" s="52">
        <f t="shared" si="27"/>
        <v>0.77987421383647804</v>
      </c>
      <c r="J98" s="51">
        <f t="shared" si="27"/>
        <v>9</v>
      </c>
      <c r="K98" s="51">
        <f t="shared" si="27"/>
        <v>1</v>
      </c>
      <c r="L98" s="51">
        <f t="shared" si="27"/>
        <v>8</v>
      </c>
      <c r="M98" s="52">
        <f t="shared" si="27"/>
        <v>0.1111111111111111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134</v>
      </c>
      <c r="X98" s="51">
        <f>X70</f>
        <v>54</v>
      </c>
      <c r="Y98" s="52">
        <f>Y70</f>
        <v>0.71276595744680848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118</v>
      </c>
      <c r="H99" s="53">
        <f t="shared" si="28"/>
        <v>86</v>
      </c>
      <c r="I99" s="54">
        <f t="shared" si="28"/>
        <v>0.57843137254901966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127</v>
      </c>
      <c r="X99" s="53">
        <f>X85</f>
        <v>117</v>
      </c>
      <c r="Y99" s="54">
        <f>Y85</f>
        <v>0.52049180327868849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775</v>
      </c>
      <c r="H100" s="60">
        <f t="shared" si="29"/>
        <v>250</v>
      </c>
      <c r="I100" s="61">
        <f t="shared" si="29"/>
        <v>0.75609756097560976</v>
      </c>
      <c r="J100" s="60">
        <f t="shared" si="29"/>
        <v>81</v>
      </c>
      <c r="K100" s="60">
        <f t="shared" si="29"/>
        <v>34</v>
      </c>
      <c r="L100" s="60">
        <f t="shared" si="29"/>
        <v>47</v>
      </c>
      <c r="M100" s="61">
        <f t="shared" si="29"/>
        <v>0.41975308641975306</v>
      </c>
      <c r="N100" s="60">
        <f t="shared" si="29"/>
        <v>172</v>
      </c>
      <c r="O100" s="60">
        <f t="shared" si="29"/>
        <v>66</v>
      </c>
      <c r="P100" s="60">
        <f t="shared" si="29"/>
        <v>107</v>
      </c>
      <c r="Q100" s="61">
        <f t="shared" si="29"/>
        <v>0.38372093023255816</v>
      </c>
      <c r="R100" s="62">
        <f t="shared" ref="R100:X100" si="30">R86</f>
        <v>9</v>
      </c>
      <c r="S100" s="62">
        <f t="shared" si="30"/>
        <v>3</v>
      </c>
      <c r="T100" s="62">
        <f t="shared" si="30"/>
        <v>6</v>
      </c>
      <c r="U100" s="61">
        <f t="shared" si="30"/>
        <v>0.33333333333333331</v>
      </c>
      <c r="V100" s="60">
        <f t="shared" si="30"/>
        <v>1287</v>
      </c>
      <c r="W100" s="60">
        <f t="shared" si="30"/>
        <v>878</v>
      </c>
      <c r="X100" s="60">
        <f t="shared" si="30"/>
        <v>409</v>
      </c>
      <c r="Y100" s="61">
        <f>W100/V100</f>
        <v>0.68220668220668224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232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809</v>
      </c>
      <c r="M113" s="169"/>
      <c r="N113" s="169"/>
      <c r="O113" s="169">
        <f>I113-L113</f>
        <v>297</v>
      </c>
      <c r="P113" s="169"/>
      <c r="Q113" s="169"/>
      <c r="R113" s="170">
        <f>L113/I113</f>
        <v>0.73146473779385168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69</v>
      </c>
      <c r="M114" s="169"/>
      <c r="N114" s="169"/>
      <c r="O114" s="169">
        <f>I114-L114</f>
        <v>112</v>
      </c>
      <c r="P114" s="169"/>
      <c r="Q114" s="169"/>
      <c r="R114" s="170">
        <f>L114/I114</f>
        <v>0.38121546961325969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878</v>
      </c>
      <c r="M115" s="169"/>
      <c r="N115" s="169"/>
      <c r="O115" s="169">
        <f>SUM(O113:O114)</f>
        <v>409</v>
      </c>
      <c r="P115" s="169"/>
      <c r="Q115" s="169"/>
      <c r="R115" s="170">
        <f>L115/I115</f>
        <v>0.68220668220668224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19" spans="5:20">
      <c r="E119" s="172" t="s">
        <v>187</v>
      </c>
      <c r="F119" s="172"/>
      <c r="G119" s="172"/>
      <c r="H119" s="172"/>
      <c r="I119" s="172"/>
      <c r="J119" s="172"/>
      <c r="K119" s="172"/>
      <c r="L119" s="172"/>
      <c r="M119" s="172"/>
    </row>
    <row r="120" spans="5:20">
      <c r="E120" s="115"/>
      <c r="F120" s="172" t="s">
        <v>188</v>
      </c>
      <c r="G120" s="172"/>
      <c r="H120" s="172"/>
      <c r="I120" s="172"/>
      <c r="J120" s="172" t="s">
        <v>189</v>
      </c>
      <c r="K120" s="172"/>
      <c r="L120" s="172"/>
      <c r="M120" s="172"/>
    </row>
    <row r="121" spans="5:20" ht="25.5">
      <c r="E121" s="116"/>
      <c r="F121" s="117" t="s">
        <v>190</v>
      </c>
      <c r="G121" s="117" t="s">
        <v>191</v>
      </c>
      <c r="H121" s="117" t="s">
        <v>192</v>
      </c>
      <c r="I121" s="117" t="s">
        <v>193</v>
      </c>
      <c r="J121" s="117" t="s">
        <v>190</v>
      </c>
      <c r="K121" s="117" t="s">
        <v>191</v>
      </c>
      <c r="L121" s="117" t="s">
        <v>192</v>
      </c>
      <c r="M121" s="117" t="s">
        <v>193</v>
      </c>
    </row>
    <row r="122" spans="5:20">
      <c r="E122" s="115" t="s">
        <v>25</v>
      </c>
      <c r="F122" s="118">
        <v>1821</v>
      </c>
      <c r="G122" s="118">
        <v>764</v>
      </c>
      <c r="H122" s="118">
        <f>F122-G122</f>
        <v>1057</v>
      </c>
      <c r="I122" s="119">
        <f>G122/F122</f>
        <v>0.41954969796814939</v>
      </c>
      <c r="J122" s="118">
        <v>393</v>
      </c>
      <c r="K122" s="118">
        <v>59</v>
      </c>
      <c r="L122" s="118">
        <f>J122-K122</f>
        <v>334</v>
      </c>
      <c r="M122" s="119">
        <f>K122/J122</f>
        <v>0.15012722646310434</v>
      </c>
    </row>
    <row r="123" spans="5:20">
      <c r="E123" s="115" t="s">
        <v>26</v>
      </c>
      <c r="F123" s="118">
        <v>975</v>
      </c>
      <c r="G123" s="118">
        <v>402</v>
      </c>
      <c r="H123" s="118">
        <f>F123-G123</f>
        <v>573</v>
      </c>
      <c r="I123" s="119">
        <f>G123/F123</f>
        <v>0.41230769230769232</v>
      </c>
      <c r="J123" s="118">
        <v>459</v>
      </c>
      <c r="K123" s="118">
        <v>94</v>
      </c>
      <c r="L123" s="118">
        <f>J123-K123</f>
        <v>365</v>
      </c>
      <c r="M123" s="119">
        <f>K123/J123</f>
        <v>0.20479302832244009</v>
      </c>
    </row>
    <row r="124" spans="5:20">
      <c r="E124" s="115" t="s">
        <v>27</v>
      </c>
      <c r="F124" s="118">
        <v>966</v>
      </c>
      <c r="G124" s="118">
        <v>467</v>
      </c>
      <c r="H124" s="118">
        <f>F124-G124</f>
        <v>499</v>
      </c>
      <c r="I124" s="119">
        <f>G124/F124</f>
        <v>0.4834368530020704</v>
      </c>
      <c r="J124" s="118">
        <v>353</v>
      </c>
      <c r="K124" s="118">
        <v>70</v>
      </c>
      <c r="L124" s="118">
        <v>70</v>
      </c>
      <c r="M124" s="119">
        <f>K124/J124</f>
        <v>0.19830028328611898</v>
      </c>
    </row>
    <row r="125" spans="5:20">
      <c r="E125" s="115" t="s">
        <v>28</v>
      </c>
      <c r="F125" s="118">
        <v>1639</v>
      </c>
      <c r="G125" s="118">
        <v>608</v>
      </c>
      <c r="H125" s="118">
        <f>F125-G125</f>
        <v>1031</v>
      </c>
      <c r="I125" s="119">
        <f>G125/F125</f>
        <v>0.37095790115924343</v>
      </c>
      <c r="J125" s="118">
        <v>475</v>
      </c>
      <c r="K125" s="118">
        <v>58</v>
      </c>
      <c r="L125" s="118">
        <f>J125-K125</f>
        <v>417</v>
      </c>
      <c r="M125" s="119">
        <f>K125/J125</f>
        <v>0.12210526315789473</v>
      </c>
    </row>
    <row r="126" spans="5:20">
      <c r="E126" s="115" t="s">
        <v>29</v>
      </c>
      <c r="F126" s="115">
        <f>F122+F123+F124+F125</f>
        <v>5401</v>
      </c>
      <c r="G126" s="115">
        <f>G122+G123+G124+G125</f>
        <v>2241</v>
      </c>
      <c r="H126" s="115">
        <f>H122+H123+H124+H125</f>
        <v>3160</v>
      </c>
      <c r="I126" s="120">
        <f>G126/F126</f>
        <v>0.41492316237733751</v>
      </c>
      <c r="J126" s="115">
        <f>J122+J123+J124+J125</f>
        <v>1680</v>
      </c>
      <c r="K126" s="115">
        <f>K122+K123+K124+K125</f>
        <v>281</v>
      </c>
      <c r="L126" s="115">
        <f>L122+L123+L124+L125</f>
        <v>1186</v>
      </c>
      <c r="M126" s="120">
        <f>K126/J126</f>
        <v>0.16726190476190475</v>
      </c>
    </row>
    <row r="127" spans="5:20">
      <c r="E127" s="121" t="s">
        <v>194</v>
      </c>
      <c r="H127" s="122"/>
    </row>
    <row r="128" spans="5:20">
      <c r="E128" s="121" t="s">
        <v>195</v>
      </c>
      <c r="H128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E93" zoomScaleNormal="100" workbookViewId="0">
      <selection activeCell="G26" sqref="G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28515625" customWidth="1"/>
    <col min="6" max="6" width="6.42578125" customWidth="1"/>
    <col min="7" max="7" width="7" customWidth="1"/>
    <col min="8" max="8" width="8" customWidth="1"/>
    <col min="9" max="9" width="10.42578125" customWidth="1"/>
    <col min="10" max="11" width="8.5703125" customWidth="1"/>
    <col min="12" max="12" width="7.85546875" customWidth="1"/>
    <col min="13" max="13" width="11.71093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233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12</v>
      </c>
      <c r="H8" s="80">
        <f>F8-G8</f>
        <v>2</v>
      </c>
      <c r="I8" s="82">
        <f>G8/F8</f>
        <v>0.8571428571428571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12</v>
      </c>
      <c r="X8" s="80">
        <f t="shared" ref="X8:X37" si="2">V8-W8</f>
        <v>2</v>
      </c>
      <c r="Y8" s="82">
        <f t="shared" ref="Y8:Y39" si="3">W8/V8</f>
        <v>0.8571428571428571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/>
      <c r="L9" s="80">
        <f>J9-K9</f>
        <v>1</v>
      </c>
      <c r="M9" s="82">
        <f>K9/J9</f>
        <v>0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9</v>
      </c>
      <c r="P11" s="80">
        <f>N11-O11</f>
        <v>1</v>
      </c>
      <c r="Q11" s="82">
        <f>O11/N11</f>
        <v>0.9</v>
      </c>
      <c r="R11" s="80"/>
      <c r="S11" s="81"/>
      <c r="T11" s="80"/>
      <c r="U11" s="82"/>
      <c r="V11" s="80">
        <f t="shared" si="0"/>
        <v>10</v>
      </c>
      <c r="W11" s="80">
        <f t="shared" si="1"/>
        <v>9</v>
      </c>
      <c r="X11" s="80">
        <f t="shared" si="2"/>
        <v>1</v>
      </c>
      <c r="Y11" s="82">
        <f t="shared" si="3"/>
        <v>0.9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45</v>
      </c>
      <c r="H12" s="80">
        <f t="shared" ref="H12:H18" si="4">F12-G12</f>
        <v>0</v>
      </c>
      <c r="I12" s="82">
        <f t="shared" ref="I12:I18" si="5">G12/F12</f>
        <v>1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45</v>
      </c>
      <c r="X12" s="80">
        <f t="shared" si="2"/>
        <v>0</v>
      </c>
      <c r="Y12" s="82">
        <f t="shared" si="3"/>
        <v>1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51</v>
      </c>
      <c r="X13" s="80">
        <f t="shared" si="2"/>
        <v>22</v>
      </c>
      <c r="Y13" s="82">
        <f t="shared" si="3"/>
        <v>0.69863013698630139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27</v>
      </c>
      <c r="H14" s="80">
        <f t="shared" si="4"/>
        <v>3</v>
      </c>
      <c r="I14" s="82">
        <f t="shared" si="5"/>
        <v>0.9</v>
      </c>
      <c r="J14" s="83">
        <v>5</v>
      </c>
      <c r="K14" s="81">
        <v>0</v>
      </c>
      <c r="L14" s="80">
        <f>J14-K14</f>
        <v>5</v>
      </c>
      <c r="M14" s="82">
        <f>K14/J14</f>
        <v>0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27</v>
      </c>
      <c r="X14" s="80">
        <f t="shared" si="2"/>
        <v>8</v>
      </c>
      <c r="Y14" s="82">
        <f t="shared" si="3"/>
        <v>0.77142857142857146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13</v>
      </c>
      <c r="H15" s="80">
        <f t="shared" si="4"/>
        <v>7</v>
      </c>
      <c r="I15" s="82">
        <f t="shared" si="5"/>
        <v>0.65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13</v>
      </c>
      <c r="X15" s="80">
        <f t="shared" si="2"/>
        <v>7</v>
      </c>
      <c r="Y15" s="82">
        <f t="shared" si="3"/>
        <v>0.65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0</v>
      </c>
      <c r="H16" s="80">
        <f t="shared" si="4"/>
        <v>2</v>
      </c>
      <c r="I16" s="82">
        <f t="shared" si="5"/>
        <v>0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0</v>
      </c>
      <c r="X16" s="80">
        <f t="shared" si="2"/>
        <v>2</v>
      </c>
      <c r="Y16" s="82">
        <f t="shared" si="3"/>
        <v>0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21</v>
      </c>
      <c r="H17" s="80">
        <f t="shared" si="4"/>
        <v>7</v>
      </c>
      <c r="I17" s="82">
        <f t="shared" si="5"/>
        <v>0.75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21</v>
      </c>
      <c r="X17" s="80">
        <f t="shared" si="2"/>
        <v>7</v>
      </c>
      <c r="Y17" s="82">
        <f t="shared" si="3"/>
        <v>0.75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15</v>
      </c>
      <c r="P19" s="80">
        <f>N19-O19</f>
        <v>19</v>
      </c>
      <c r="Q19" s="82">
        <f>O19/N19</f>
        <v>0.44117647058823528</v>
      </c>
      <c r="R19" s="80"/>
      <c r="S19" s="81"/>
      <c r="T19" s="80"/>
      <c r="U19" s="82"/>
      <c r="V19" s="80">
        <f t="shared" si="0"/>
        <v>34</v>
      </c>
      <c r="W19" s="80">
        <f t="shared" si="1"/>
        <v>15</v>
      </c>
      <c r="X19" s="80">
        <f t="shared" si="2"/>
        <v>19</v>
      </c>
      <c r="Y19" s="82">
        <f t="shared" si="3"/>
        <v>0.44117647058823528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27</v>
      </c>
      <c r="H20" s="80">
        <f t="shared" ref="H20:H27" si="6">F20-G20</f>
        <v>2</v>
      </c>
      <c r="I20" s="82">
        <f t="shared" ref="I20:I27" si="7">G20/F20</f>
        <v>0.93103448275862066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27</v>
      </c>
      <c r="X20" s="80">
        <f t="shared" si="2"/>
        <v>2</v>
      </c>
      <c r="Y20" s="82">
        <f t="shared" si="3"/>
        <v>0.93103448275862066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7</v>
      </c>
      <c r="H21" s="80">
        <f t="shared" si="6"/>
        <v>7</v>
      </c>
      <c r="I21" s="82">
        <f t="shared" si="7"/>
        <v>0.5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7</v>
      </c>
      <c r="X21" s="80">
        <f t="shared" si="2"/>
        <v>7</v>
      </c>
      <c r="Y21" s="82">
        <f t="shared" si="3"/>
        <v>0.5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12</v>
      </c>
      <c r="X23" s="80">
        <f t="shared" si="2"/>
        <v>2</v>
      </c>
      <c r="Y23" s="82">
        <f t="shared" si="3"/>
        <v>0.8571428571428571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19</v>
      </c>
      <c r="H24" s="80">
        <f t="shared" si="6"/>
        <v>21</v>
      </c>
      <c r="I24" s="82">
        <f t="shared" si="7"/>
        <v>0.47499999999999998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19</v>
      </c>
      <c r="X24" s="80">
        <f t="shared" si="2"/>
        <v>29</v>
      </c>
      <c r="Y24" s="82">
        <f t="shared" si="3"/>
        <v>0.39583333333333331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9</v>
      </c>
      <c r="H26" s="80">
        <f t="shared" si="6"/>
        <v>0</v>
      </c>
      <c r="I26" s="82">
        <f t="shared" si="7"/>
        <v>1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3</v>
      </c>
      <c r="H27" s="80">
        <f t="shared" si="6"/>
        <v>6</v>
      </c>
      <c r="I27" s="82">
        <f t="shared" si="7"/>
        <v>0.33333333333333331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3</v>
      </c>
      <c r="X27" s="80">
        <f t="shared" si="2"/>
        <v>6</v>
      </c>
      <c r="Y27" s="82">
        <f t="shared" si="3"/>
        <v>0.33333333333333331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>
        <v>5</v>
      </c>
      <c r="H28" s="80"/>
      <c r="I28" s="82"/>
      <c r="J28" s="83">
        <v>8</v>
      </c>
      <c r="K28" s="81"/>
      <c r="L28" s="80">
        <f>J28-K28</f>
        <v>8</v>
      </c>
      <c r="M28" s="82">
        <f>K28/J28</f>
        <v>0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5</v>
      </c>
      <c r="X28" s="80">
        <f t="shared" si="2"/>
        <v>3</v>
      </c>
      <c r="Y28" s="82">
        <f t="shared" si="3"/>
        <v>0.625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>
        <v>3</v>
      </c>
      <c r="P31" s="80"/>
      <c r="Q31" s="82"/>
      <c r="R31" s="80">
        <v>4</v>
      </c>
      <c r="S31" s="81"/>
      <c r="T31" s="80">
        <f>R31-S31</f>
        <v>4</v>
      </c>
      <c r="U31" s="82">
        <f>S31/R31</f>
        <v>0</v>
      </c>
      <c r="V31" s="80">
        <f t="shared" si="0"/>
        <v>24</v>
      </c>
      <c r="W31" s="80">
        <f t="shared" si="1"/>
        <v>23</v>
      </c>
      <c r="X31" s="80">
        <f t="shared" si="2"/>
        <v>1</v>
      </c>
      <c r="Y31" s="82">
        <f t="shared" si="3"/>
        <v>0.95833333333333337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5</v>
      </c>
      <c r="H32" s="80">
        <f t="shared" si="8"/>
        <v>5</v>
      </c>
      <c r="I32" s="82">
        <f t="shared" si="9"/>
        <v>0.5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5</v>
      </c>
      <c r="X32" s="80">
        <f t="shared" si="2"/>
        <v>6</v>
      </c>
      <c r="Y32" s="82">
        <f t="shared" si="3"/>
        <v>0.45454545454545453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/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5</v>
      </c>
      <c r="X34" s="80">
        <f t="shared" si="2"/>
        <v>8</v>
      </c>
      <c r="Y34" s="82">
        <f t="shared" si="3"/>
        <v>0.38461538461538464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10</v>
      </c>
      <c r="H37" s="80">
        <f t="shared" si="8"/>
        <v>0</v>
      </c>
      <c r="I37" s="82">
        <f t="shared" si="9"/>
        <v>1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10</v>
      </c>
      <c r="X37" s="80">
        <f t="shared" si="2"/>
        <v>0</v>
      </c>
      <c r="Y37" s="82">
        <f t="shared" si="3"/>
        <v>1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420</v>
      </c>
      <c r="H38" s="84">
        <f t="shared" si="8"/>
        <v>79</v>
      </c>
      <c r="I38" s="85">
        <f t="shared" si="9"/>
        <v>0.84168336673346689</v>
      </c>
      <c r="J38" s="84">
        <f>SUM(J8:J37)</f>
        <v>39</v>
      </c>
      <c r="K38" s="84">
        <f>SUM(K8:K37)</f>
        <v>16</v>
      </c>
      <c r="L38" s="84">
        <f>J38-K38</f>
        <v>23</v>
      </c>
      <c r="M38" s="85">
        <f>K38/J38</f>
        <v>0.41025641025641024</v>
      </c>
      <c r="N38" s="84">
        <f>SUM(N8:N37)</f>
        <v>103</v>
      </c>
      <c r="O38" s="84">
        <f>SUM(O8:O37)</f>
        <v>46</v>
      </c>
      <c r="P38" s="84">
        <f>SUM(P8:P37)</f>
        <v>60</v>
      </c>
      <c r="Q38" s="85">
        <f>O38/N38</f>
        <v>0.44660194174757284</v>
      </c>
      <c r="R38" s="84">
        <f>SUM(R8:R37)</f>
        <v>4</v>
      </c>
      <c r="S38" s="84">
        <f>SUM(S8:S37)</f>
        <v>0</v>
      </c>
      <c r="T38" s="84">
        <f>SUM(T8:T37)</f>
        <v>4</v>
      </c>
      <c r="U38" s="85">
        <f>S38/R38</f>
        <v>0</v>
      </c>
      <c r="V38" s="84">
        <f>SUM(V8:V37)</f>
        <v>645</v>
      </c>
      <c r="W38" s="84">
        <f>SUM(W8:W37)</f>
        <v>482</v>
      </c>
      <c r="X38" s="84">
        <f>SUM(X8:X37)</f>
        <v>163</v>
      </c>
      <c r="Y38" s="85">
        <f t="shared" si="3"/>
        <v>0.74728682170542637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2</v>
      </c>
      <c r="H39" s="90">
        <f t="shared" si="8"/>
        <v>6</v>
      </c>
      <c r="I39" s="92">
        <f t="shared" si="9"/>
        <v>0.25</v>
      </c>
      <c r="J39" s="93"/>
      <c r="K39" s="91"/>
      <c r="L39" s="90"/>
      <c r="M39" s="92"/>
      <c r="N39" s="90">
        <v>7</v>
      </c>
      <c r="O39" s="91"/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7</v>
      </c>
      <c r="H42" s="90">
        <f t="shared" si="8"/>
        <v>3</v>
      </c>
      <c r="I42" s="92">
        <f t="shared" si="9"/>
        <v>0.7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7</v>
      </c>
      <c r="X42" s="90">
        <f t="shared" si="12"/>
        <v>3</v>
      </c>
      <c r="Y42" s="92">
        <f t="shared" si="13"/>
        <v>0.7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26</v>
      </c>
      <c r="H47" s="90">
        <f t="shared" si="8"/>
        <v>4</v>
      </c>
      <c r="I47" s="92">
        <f t="shared" si="9"/>
        <v>0.8666666666666667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26</v>
      </c>
      <c r="X47" s="90">
        <f t="shared" si="12"/>
        <v>4</v>
      </c>
      <c r="Y47" s="92">
        <f t="shared" si="13"/>
        <v>0.8666666666666667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17</v>
      </c>
      <c r="H49" s="90">
        <f t="shared" si="8"/>
        <v>-8</v>
      </c>
      <c r="I49" s="92">
        <f t="shared" si="9"/>
        <v>1.8888888888888888</v>
      </c>
      <c r="J49" s="93">
        <v>14</v>
      </c>
      <c r="K49" s="91"/>
      <c r="L49" s="90">
        <f>J49-K49</f>
        <v>14</v>
      </c>
      <c r="M49" s="92">
        <f>K49/J49</f>
        <v>0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17</v>
      </c>
      <c r="X49" s="90">
        <f t="shared" si="12"/>
        <v>6</v>
      </c>
      <c r="Y49" s="92">
        <f t="shared" si="13"/>
        <v>0.73913043478260865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7</v>
      </c>
      <c r="H50" s="90">
        <f t="shared" si="8"/>
        <v>1</v>
      </c>
      <c r="I50" s="92">
        <f t="shared" si="9"/>
        <v>0.875</v>
      </c>
      <c r="J50" s="93"/>
      <c r="K50" s="91"/>
      <c r="L50" s="90"/>
      <c r="M50" s="92"/>
      <c r="N50" s="90">
        <v>2</v>
      </c>
      <c r="O50" s="91"/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7</v>
      </c>
      <c r="X50" s="90">
        <f t="shared" si="12"/>
        <v>3</v>
      </c>
      <c r="Y50" s="92">
        <f t="shared" si="13"/>
        <v>0.7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132</v>
      </c>
      <c r="H54" s="84">
        <f>SUM(H39:H53)</f>
        <v>31</v>
      </c>
      <c r="I54" s="85">
        <f t="shared" si="9"/>
        <v>0.80981595092024539</v>
      </c>
      <c r="J54" s="84">
        <f>SUM(J39:J53)</f>
        <v>22</v>
      </c>
      <c r="K54" s="84">
        <f>SUM(K39:K53)</f>
        <v>5</v>
      </c>
      <c r="L54" s="84">
        <f>SUM(L39:L53)</f>
        <v>17</v>
      </c>
      <c r="M54" s="85">
        <f>K54/J54</f>
        <v>0.22727272727272727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143</v>
      </c>
      <c r="X54" s="84">
        <f>SUM(X39:X53)</f>
        <v>67</v>
      </c>
      <c r="Y54" s="85">
        <f t="shared" si="13"/>
        <v>0.68095238095238098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3</v>
      </c>
      <c r="H57" s="97">
        <f t="shared" si="14"/>
        <v>7</v>
      </c>
      <c r="I57" s="99">
        <f t="shared" si="9"/>
        <v>0.3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4</v>
      </c>
      <c r="X57" s="97">
        <f t="shared" si="15"/>
        <v>8</v>
      </c>
      <c r="Y57" s="99">
        <f>W58/V57</f>
        <v>0.5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6</v>
      </c>
      <c r="H58" s="97">
        <f t="shared" si="14"/>
        <v>4</v>
      </c>
      <c r="I58" s="99">
        <f t="shared" si="9"/>
        <v>0.6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6</v>
      </c>
      <c r="X58" s="97">
        <f t="shared" si="15"/>
        <v>4</v>
      </c>
      <c r="Y58" s="99">
        <f t="shared" ref="Y58:Y86" si="18">W58/V58</f>
        <v>0.6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10</v>
      </c>
      <c r="H59" s="97">
        <f t="shared" si="14"/>
        <v>0</v>
      </c>
      <c r="I59" s="99">
        <f t="shared" si="9"/>
        <v>1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12</v>
      </c>
      <c r="X59" s="97">
        <f t="shared" si="15"/>
        <v>0</v>
      </c>
      <c r="Y59" s="99">
        <f t="shared" si="18"/>
        <v>1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10</v>
      </c>
      <c r="H60" s="97">
        <f t="shared" si="14"/>
        <v>4</v>
      </c>
      <c r="I60" s="99">
        <f t="shared" si="9"/>
        <v>0.7142857142857143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10</v>
      </c>
      <c r="X60" s="97">
        <f t="shared" si="15"/>
        <v>4</v>
      </c>
      <c r="Y60" s="99">
        <f t="shared" si="18"/>
        <v>0.7142857142857143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8</v>
      </c>
      <c r="H63" s="97">
        <f t="shared" si="14"/>
        <v>2</v>
      </c>
      <c r="I63" s="99">
        <f t="shared" si="19"/>
        <v>0.8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8</v>
      </c>
      <c r="X63" s="97">
        <f t="shared" si="15"/>
        <v>3</v>
      </c>
      <c r="Y63" s="99">
        <f t="shared" si="18"/>
        <v>0.72727272727272729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4"/>
        <v>1</v>
      </c>
      <c r="I64" s="99">
        <f t="shared" si="19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5</v>
      </c>
      <c r="X64" s="97">
        <f t="shared" si="15"/>
        <v>1</v>
      </c>
      <c r="Y64" s="99">
        <f t="shared" si="18"/>
        <v>0.83333333333333337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4</v>
      </c>
      <c r="H65" s="97">
        <f t="shared" si="14"/>
        <v>2</v>
      </c>
      <c r="I65" s="99">
        <f t="shared" si="19"/>
        <v>0.66666666666666663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4</v>
      </c>
      <c r="X65" s="97">
        <f t="shared" si="15"/>
        <v>2</v>
      </c>
      <c r="Y65" s="99">
        <f t="shared" si="18"/>
        <v>0.66666666666666663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00"/>
      <c r="T66" s="99"/>
      <c r="U66" s="99"/>
      <c r="V66" s="97">
        <f t="shared" si="16"/>
        <v>14</v>
      </c>
      <c r="W66" s="97">
        <f t="shared" si="17"/>
        <v>11</v>
      </c>
      <c r="X66" s="97">
        <f t="shared" si="15"/>
        <v>3</v>
      </c>
      <c r="Y66" s="99">
        <f t="shared" si="18"/>
        <v>0.7857142857142857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1</v>
      </c>
      <c r="P67" s="97">
        <f>N67-O67</f>
        <v>1</v>
      </c>
      <c r="Q67" s="99">
        <f t="shared" si="20"/>
        <v>0.5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20</v>
      </c>
      <c r="H68" s="97">
        <f t="shared" si="14"/>
        <v>0</v>
      </c>
      <c r="I68" s="99">
        <f t="shared" si="19"/>
        <v>1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21</v>
      </c>
      <c r="X68" s="97">
        <f t="shared" si="15"/>
        <v>1</v>
      </c>
      <c r="Y68" s="99">
        <f t="shared" si="18"/>
        <v>0.95454545454545459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/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132</v>
      </c>
      <c r="H70" s="84">
        <f>SUM(H55:H69)</f>
        <v>27</v>
      </c>
      <c r="I70" s="85">
        <f t="shared" si="19"/>
        <v>0.83018867924528306</v>
      </c>
      <c r="J70" s="84">
        <f>SUM(J55:J69)</f>
        <v>9</v>
      </c>
      <c r="K70" s="84">
        <f>SUM(K55:K69)</f>
        <v>3</v>
      </c>
      <c r="L70" s="84">
        <f>J70-K70</f>
        <v>6</v>
      </c>
      <c r="M70" s="85">
        <f>K70/J70</f>
        <v>0.33333333333333331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144</v>
      </c>
      <c r="X70" s="84">
        <f>SUM(X55:X69)</f>
        <v>44</v>
      </c>
      <c r="Y70" s="85">
        <f t="shared" si="18"/>
        <v>0.76595744680851063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/>
      <c r="P71" s="104">
        <f>N71-O71</f>
        <v>2</v>
      </c>
      <c r="Q71" s="106">
        <f t="shared" si="20"/>
        <v>0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0</v>
      </c>
      <c r="X71" s="104">
        <f t="shared" ref="X71:X84" si="24">V71-W71</f>
        <v>4</v>
      </c>
      <c r="Y71" s="106">
        <f t="shared" si="18"/>
        <v>0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1</v>
      </c>
      <c r="P75" s="104">
        <f>N75-O75</f>
        <v>0</v>
      </c>
      <c r="Q75" s="106">
        <f>O75/N75</f>
        <v>1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20</v>
      </c>
      <c r="X76" s="104">
        <f t="shared" si="24"/>
        <v>2</v>
      </c>
      <c r="Y76" s="106">
        <f t="shared" si="18"/>
        <v>0.90909090909090906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10</v>
      </c>
      <c r="P77" s="104">
        <f>N77-O77</f>
        <v>0</v>
      </c>
      <c r="Q77" s="106">
        <f>O77/N77</f>
        <v>1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10</v>
      </c>
      <c r="X77" s="104">
        <f t="shared" si="24"/>
        <v>7</v>
      </c>
      <c r="Y77" s="106">
        <f t="shared" si="18"/>
        <v>0.58823529411764708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15</v>
      </c>
      <c r="H78" s="104">
        <f t="shared" si="21"/>
        <v>13</v>
      </c>
      <c r="I78" s="106">
        <f t="shared" si="19"/>
        <v>0.5357142857142857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17</v>
      </c>
      <c r="X78" s="104">
        <f t="shared" si="24"/>
        <v>22</v>
      </c>
      <c r="Y78" s="106">
        <f t="shared" si="18"/>
        <v>0.4358974358974359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8</v>
      </c>
      <c r="H83" s="104">
        <f t="shared" si="21"/>
        <v>1</v>
      </c>
      <c r="I83" s="106">
        <f t="shared" si="19"/>
        <v>0.88888888888888884</v>
      </c>
      <c r="J83" s="107"/>
      <c r="K83" s="105"/>
      <c r="L83" s="104"/>
      <c r="M83" s="106"/>
      <c r="N83" s="104">
        <v>2</v>
      </c>
      <c r="O83" s="105">
        <v>2</v>
      </c>
      <c r="P83" s="104">
        <f>N83-O83</f>
        <v>0</v>
      </c>
      <c r="Q83" s="106">
        <f>O83/N83</f>
        <v>1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4</v>
      </c>
      <c r="H84" s="104">
        <f t="shared" si="21"/>
        <v>4</v>
      </c>
      <c r="I84" s="106">
        <f t="shared" si="19"/>
        <v>0.5</v>
      </c>
      <c r="J84" s="107"/>
      <c r="K84" s="105"/>
      <c r="L84" s="104"/>
      <c r="M84" s="106"/>
      <c r="N84" s="104">
        <v>2</v>
      </c>
      <c r="O84" s="105">
        <v>2</v>
      </c>
      <c r="P84" s="104">
        <f>N84-O84</f>
        <v>0</v>
      </c>
      <c r="Q84" s="106">
        <f>O84/N84</f>
        <v>1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6</v>
      </c>
      <c r="X84" s="104">
        <f t="shared" si="24"/>
        <v>4</v>
      </c>
      <c r="Y84" s="106">
        <f t="shared" si="18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150</v>
      </c>
      <c r="H85" s="84">
        <f>SUM(H71:H84)</f>
        <v>54</v>
      </c>
      <c r="I85" s="85">
        <f t="shared" si="19"/>
        <v>0.73529411764705888</v>
      </c>
      <c r="J85" s="84">
        <f>SUM(J71:J84)</f>
        <v>11</v>
      </c>
      <c r="K85" s="84">
        <f>SUM(K71:K84)</f>
        <v>1</v>
      </c>
      <c r="L85" s="84">
        <f>J85-K85</f>
        <v>10</v>
      </c>
      <c r="M85" s="85">
        <f>K85/J85</f>
        <v>9.0909090909090912E-2</v>
      </c>
      <c r="N85" s="84">
        <f>SUM(N71:N84)</f>
        <v>29</v>
      </c>
      <c r="O85" s="84">
        <f>SUM(O71:O84)</f>
        <v>20</v>
      </c>
      <c r="P85" s="84">
        <f>SUM(P71:P84)</f>
        <v>9</v>
      </c>
      <c r="Q85" s="85">
        <f>O85/N85</f>
        <v>0.68965517241379315</v>
      </c>
      <c r="R85" s="85"/>
      <c r="S85" s="85"/>
      <c r="T85" s="85"/>
      <c r="U85" s="85"/>
      <c r="V85" s="84">
        <f>SUM(V71:V84)</f>
        <v>244</v>
      </c>
      <c r="W85" s="84">
        <f>SUM(W71:W84)</f>
        <v>171</v>
      </c>
      <c r="X85" s="84">
        <f>SUM(X71:X84)</f>
        <v>73</v>
      </c>
      <c r="Y85" s="85">
        <f t="shared" si="18"/>
        <v>0.70081967213114749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834</v>
      </c>
      <c r="H86" s="84">
        <f>H38+H54+H70+H85</f>
        <v>191</v>
      </c>
      <c r="I86" s="85">
        <f t="shared" si="19"/>
        <v>0.8136585365853658</v>
      </c>
      <c r="J86" s="84">
        <f>J38+J54+J70+J85</f>
        <v>81</v>
      </c>
      <c r="K86" s="84">
        <f>K38+K54+K70+K85</f>
        <v>25</v>
      </c>
      <c r="L86" s="84">
        <f>L38+L54+L70+L85</f>
        <v>56</v>
      </c>
      <c r="M86" s="85">
        <f>K86/J86</f>
        <v>0.30864197530864196</v>
      </c>
      <c r="N86" s="84">
        <f>N38+N54+N70+N85</f>
        <v>172</v>
      </c>
      <c r="O86" s="84">
        <f>O38+O54+O70+O85</f>
        <v>80</v>
      </c>
      <c r="P86" s="84">
        <f>P38+P54+P70+P85</f>
        <v>96</v>
      </c>
      <c r="Q86" s="85">
        <f>O86/N86</f>
        <v>0.46511627906976744</v>
      </c>
      <c r="R86" s="110">
        <f>R38+R54</f>
        <v>9</v>
      </c>
      <c r="S86" s="110">
        <f>S38+S54</f>
        <v>1</v>
      </c>
      <c r="T86" s="110">
        <f>T38+T54</f>
        <v>8</v>
      </c>
      <c r="U86" s="85">
        <f>S86/R86</f>
        <v>0.1111111111111111</v>
      </c>
      <c r="V86" s="84">
        <f>V38+V54+V70+V85</f>
        <v>1287</v>
      </c>
      <c r="W86" s="84">
        <f>G86+K86+O86+S86</f>
        <v>940</v>
      </c>
      <c r="X86" s="84">
        <f>V86-W86</f>
        <v>347</v>
      </c>
      <c r="Y86" s="85">
        <f t="shared" si="18"/>
        <v>0.73038073038073037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234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420</v>
      </c>
      <c r="H96" s="41">
        <f t="shared" si="25"/>
        <v>79</v>
      </c>
      <c r="I96" s="42">
        <f t="shared" si="25"/>
        <v>0.84168336673346689</v>
      </c>
      <c r="J96" s="41">
        <f t="shared" si="25"/>
        <v>39</v>
      </c>
      <c r="K96" s="41">
        <f t="shared" si="25"/>
        <v>16</v>
      </c>
      <c r="L96" s="41">
        <f t="shared" si="25"/>
        <v>23</v>
      </c>
      <c r="M96" s="42">
        <f t="shared" si="25"/>
        <v>0.41025641025641024</v>
      </c>
      <c r="N96" s="41">
        <f t="shared" si="25"/>
        <v>103</v>
      </c>
      <c r="O96" s="41">
        <f t="shared" si="25"/>
        <v>46</v>
      </c>
      <c r="P96" s="41">
        <f t="shared" si="25"/>
        <v>60</v>
      </c>
      <c r="Q96" s="42">
        <f t="shared" si="25"/>
        <v>0.44660194174757284</v>
      </c>
      <c r="R96" s="41">
        <f t="shared" si="25"/>
        <v>4</v>
      </c>
      <c r="S96" s="41">
        <f t="shared" si="25"/>
        <v>0</v>
      </c>
      <c r="T96" s="41">
        <f t="shared" si="25"/>
        <v>4</v>
      </c>
      <c r="U96" s="42">
        <f t="shared" si="25"/>
        <v>0</v>
      </c>
      <c r="V96" s="41">
        <f t="shared" si="25"/>
        <v>645</v>
      </c>
      <c r="W96" s="41">
        <f t="shared" si="25"/>
        <v>482</v>
      </c>
      <c r="X96" s="41">
        <f t="shared" si="25"/>
        <v>163</v>
      </c>
      <c r="Y96" s="42">
        <f t="shared" si="25"/>
        <v>0.74728682170542637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132</v>
      </c>
      <c r="H97" s="49">
        <f t="shared" si="26"/>
        <v>31</v>
      </c>
      <c r="I97" s="50">
        <f t="shared" si="26"/>
        <v>0.80981595092024539</v>
      </c>
      <c r="J97" s="49">
        <f t="shared" si="26"/>
        <v>22</v>
      </c>
      <c r="K97" s="49">
        <f t="shared" si="26"/>
        <v>5</v>
      </c>
      <c r="L97" s="49">
        <f t="shared" si="26"/>
        <v>17</v>
      </c>
      <c r="M97" s="50">
        <f t="shared" si="26"/>
        <v>0.22727272727272727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143</v>
      </c>
      <c r="X97" s="49">
        <f t="shared" si="26"/>
        <v>67</v>
      </c>
      <c r="Y97" s="50">
        <f t="shared" si="26"/>
        <v>0.68095238095238098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132</v>
      </c>
      <c r="H98" s="51">
        <f t="shared" si="27"/>
        <v>27</v>
      </c>
      <c r="I98" s="52">
        <f t="shared" si="27"/>
        <v>0.83018867924528306</v>
      </c>
      <c r="J98" s="51">
        <f t="shared" si="27"/>
        <v>9</v>
      </c>
      <c r="K98" s="51">
        <f t="shared" si="27"/>
        <v>3</v>
      </c>
      <c r="L98" s="51">
        <f t="shared" si="27"/>
        <v>6</v>
      </c>
      <c r="M98" s="52">
        <f t="shared" si="27"/>
        <v>0.33333333333333331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144</v>
      </c>
      <c r="X98" s="51">
        <f>X70</f>
        <v>44</v>
      </c>
      <c r="Y98" s="52">
        <f>Y70</f>
        <v>0.76595744680851063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150</v>
      </c>
      <c r="H99" s="53">
        <f t="shared" si="28"/>
        <v>54</v>
      </c>
      <c r="I99" s="54">
        <f t="shared" si="28"/>
        <v>0.73529411764705888</v>
      </c>
      <c r="J99" s="53">
        <f t="shared" si="28"/>
        <v>11</v>
      </c>
      <c r="K99" s="53">
        <f t="shared" si="28"/>
        <v>1</v>
      </c>
      <c r="L99" s="53">
        <f t="shared" si="28"/>
        <v>10</v>
      </c>
      <c r="M99" s="54">
        <f t="shared" si="28"/>
        <v>9.0909090909090912E-2</v>
      </c>
      <c r="N99" s="53">
        <f t="shared" si="28"/>
        <v>29</v>
      </c>
      <c r="O99" s="53">
        <f t="shared" si="28"/>
        <v>20</v>
      </c>
      <c r="P99" s="53">
        <f t="shared" si="28"/>
        <v>9</v>
      </c>
      <c r="Q99" s="54">
        <f t="shared" si="28"/>
        <v>0.68965517241379315</v>
      </c>
      <c r="R99" s="54"/>
      <c r="S99" s="54"/>
      <c r="T99" s="54"/>
      <c r="U99" s="54"/>
      <c r="V99" s="53">
        <f>V85</f>
        <v>244</v>
      </c>
      <c r="W99" s="53">
        <f>W85</f>
        <v>171</v>
      </c>
      <c r="X99" s="53">
        <f>X85</f>
        <v>73</v>
      </c>
      <c r="Y99" s="54">
        <f>Y85</f>
        <v>0.70081967213114749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834</v>
      </c>
      <c r="H100" s="60">
        <f t="shared" si="29"/>
        <v>191</v>
      </c>
      <c r="I100" s="61">
        <f t="shared" si="29"/>
        <v>0.8136585365853658</v>
      </c>
      <c r="J100" s="60">
        <f t="shared" si="29"/>
        <v>81</v>
      </c>
      <c r="K100" s="60">
        <f t="shared" si="29"/>
        <v>25</v>
      </c>
      <c r="L100" s="60">
        <f t="shared" si="29"/>
        <v>56</v>
      </c>
      <c r="M100" s="61">
        <f t="shared" si="29"/>
        <v>0.30864197530864196</v>
      </c>
      <c r="N100" s="60">
        <f t="shared" si="29"/>
        <v>172</v>
      </c>
      <c r="O100" s="60">
        <f t="shared" si="29"/>
        <v>80</v>
      </c>
      <c r="P100" s="60">
        <f t="shared" si="29"/>
        <v>96</v>
      </c>
      <c r="Q100" s="61">
        <f t="shared" si="29"/>
        <v>0.46511627906976744</v>
      </c>
      <c r="R100" s="62">
        <f t="shared" ref="R100:X100" si="30">R86</f>
        <v>9</v>
      </c>
      <c r="S100" s="62">
        <f t="shared" si="30"/>
        <v>1</v>
      </c>
      <c r="T100" s="62">
        <f t="shared" si="30"/>
        <v>8</v>
      </c>
      <c r="U100" s="61">
        <f t="shared" si="30"/>
        <v>0.1111111111111111</v>
      </c>
      <c r="V100" s="60">
        <f t="shared" si="30"/>
        <v>1287</v>
      </c>
      <c r="W100" s="60">
        <f t="shared" si="30"/>
        <v>940</v>
      </c>
      <c r="X100" s="60">
        <f t="shared" si="30"/>
        <v>347</v>
      </c>
      <c r="Y100" s="61">
        <f>W100/V100</f>
        <v>0.73038073038073037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235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104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859</v>
      </c>
      <c r="M113" s="169"/>
      <c r="N113" s="169"/>
      <c r="O113" s="169">
        <f>I113-L113</f>
        <v>247</v>
      </c>
      <c r="P113" s="169"/>
      <c r="Q113" s="169"/>
      <c r="R113" s="170">
        <f>L113/I113</f>
        <v>0.77667269439421338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81</v>
      </c>
      <c r="M114" s="169"/>
      <c r="N114" s="169"/>
      <c r="O114" s="169">
        <f>I114-L114</f>
        <v>100</v>
      </c>
      <c r="P114" s="169"/>
      <c r="Q114" s="169"/>
      <c r="R114" s="170">
        <f>L114/I114</f>
        <v>0.44751381215469616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940</v>
      </c>
      <c r="M115" s="169"/>
      <c r="N115" s="169"/>
      <c r="O115" s="169">
        <f>SUM(O113:O114)</f>
        <v>347</v>
      </c>
      <c r="P115" s="169"/>
      <c r="Q115" s="169"/>
      <c r="R115" s="170">
        <f>L115/I115</f>
        <v>0.73038073038073037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19" spans="5:20">
      <c r="E119" s="172" t="s">
        <v>187</v>
      </c>
      <c r="F119" s="172"/>
      <c r="G119" s="172"/>
      <c r="H119" s="172"/>
      <c r="I119" s="172"/>
      <c r="J119" s="172"/>
      <c r="K119" s="172"/>
      <c r="L119" s="172"/>
      <c r="M119" s="172"/>
    </row>
    <row r="120" spans="5:20">
      <c r="E120" s="115"/>
      <c r="F120" s="172" t="s">
        <v>188</v>
      </c>
      <c r="G120" s="172"/>
      <c r="H120" s="172"/>
      <c r="I120" s="172"/>
      <c r="J120" s="172" t="s">
        <v>189</v>
      </c>
      <c r="K120" s="172"/>
      <c r="L120" s="172"/>
      <c r="M120" s="172"/>
    </row>
    <row r="121" spans="5:20" ht="25.5">
      <c r="E121" s="116"/>
      <c r="F121" s="117" t="s">
        <v>190</v>
      </c>
      <c r="G121" s="117" t="s">
        <v>191</v>
      </c>
      <c r="H121" s="117" t="s">
        <v>192</v>
      </c>
      <c r="I121" s="117" t="s">
        <v>193</v>
      </c>
      <c r="J121" s="117" t="s">
        <v>190</v>
      </c>
      <c r="K121" s="117" t="s">
        <v>191</v>
      </c>
      <c r="L121" s="117" t="s">
        <v>192</v>
      </c>
      <c r="M121" s="117" t="s">
        <v>193</v>
      </c>
    </row>
    <row r="122" spans="5:20">
      <c r="E122" s="115" t="s">
        <v>25</v>
      </c>
      <c r="F122" s="118">
        <v>1823</v>
      </c>
      <c r="G122" s="118">
        <v>736</v>
      </c>
      <c r="H122" s="118">
        <f>F122-G122</f>
        <v>1087</v>
      </c>
      <c r="I122" s="119">
        <f>G122/F122</f>
        <v>0.40373011519473395</v>
      </c>
      <c r="J122" s="118">
        <v>461</v>
      </c>
      <c r="K122" s="118">
        <v>102</v>
      </c>
      <c r="L122" s="118">
        <f>J122-K122</f>
        <v>359</v>
      </c>
      <c r="M122" s="119">
        <f>K122/J122</f>
        <v>0.22125813449023862</v>
      </c>
    </row>
    <row r="123" spans="5:20">
      <c r="E123" s="115" t="s">
        <v>26</v>
      </c>
      <c r="F123" s="118">
        <v>975</v>
      </c>
      <c r="G123" s="118">
        <v>418</v>
      </c>
      <c r="H123" s="118">
        <f>F123-G123</f>
        <v>557</v>
      </c>
      <c r="I123" s="119">
        <f>G123/F123</f>
        <v>0.42871794871794872</v>
      </c>
      <c r="J123" s="118">
        <v>393</v>
      </c>
      <c r="K123" s="118">
        <v>61</v>
      </c>
      <c r="L123" s="118">
        <f>J123-K123</f>
        <v>332</v>
      </c>
      <c r="M123" s="119">
        <f>K123/J123</f>
        <v>0.15521628498727735</v>
      </c>
    </row>
    <row r="124" spans="5:20">
      <c r="E124" s="115" t="s">
        <v>27</v>
      </c>
      <c r="F124" s="118">
        <v>974</v>
      </c>
      <c r="G124" s="118">
        <v>45</v>
      </c>
      <c r="H124" s="118">
        <f>F124-G124</f>
        <v>929</v>
      </c>
      <c r="I124" s="119">
        <f>G124/F124</f>
        <v>4.6201232032854207E-2</v>
      </c>
      <c r="J124" s="118">
        <v>356</v>
      </c>
      <c r="K124" s="118">
        <v>62</v>
      </c>
      <c r="L124" s="118">
        <f>J124-K124</f>
        <v>294</v>
      </c>
      <c r="M124" s="119">
        <f>K124/J124</f>
        <v>0.17415730337078653</v>
      </c>
    </row>
    <row r="125" spans="5:20">
      <c r="E125" s="115" t="s">
        <v>28</v>
      </c>
      <c r="F125" s="118">
        <v>1602</v>
      </c>
      <c r="G125" s="118">
        <v>59</v>
      </c>
      <c r="H125" s="118">
        <f>F125-G125</f>
        <v>1543</v>
      </c>
      <c r="I125" s="119">
        <f>G125/F125</f>
        <v>3.682896379525593E-2</v>
      </c>
      <c r="J125" s="118">
        <v>460</v>
      </c>
      <c r="K125" s="118">
        <v>55</v>
      </c>
      <c r="L125" s="118">
        <f>J125-K125</f>
        <v>405</v>
      </c>
      <c r="M125" s="119">
        <f>K125/J125</f>
        <v>0.11956521739130435</v>
      </c>
    </row>
    <row r="126" spans="5:20">
      <c r="E126" s="115" t="s">
        <v>29</v>
      </c>
      <c r="F126" s="115">
        <f>F122+F123+F124+F125</f>
        <v>5374</v>
      </c>
      <c r="G126" s="115">
        <f>G122+G123+G124+G125</f>
        <v>1258</v>
      </c>
      <c r="H126" s="115">
        <f>H122+H123+H124+H125</f>
        <v>4116</v>
      </c>
      <c r="I126" s="120">
        <f>G126/F126</f>
        <v>0.23409006326758466</v>
      </c>
      <c r="J126" s="115">
        <f>J122+J123+J124+J125</f>
        <v>1670</v>
      </c>
      <c r="K126" s="115">
        <f>K122+K123+K124+K125</f>
        <v>280</v>
      </c>
      <c r="L126" s="115">
        <f>L122+L123+L124+L125</f>
        <v>1390</v>
      </c>
      <c r="M126" s="120">
        <f>K126/J126</f>
        <v>0.16766467065868262</v>
      </c>
    </row>
    <row r="127" spans="5:20">
      <c r="E127" s="121" t="s">
        <v>194</v>
      </c>
      <c r="H127" s="122"/>
    </row>
    <row r="128" spans="5:20">
      <c r="E128" s="121" t="s">
        <v>195</v>
      </c>
      <c r="H128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D112" zoomScaleNormal="100" workbookViewId="0">
      <selection activeCell="N29" sqref="N29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8" customWidth="1"/>
    <col min="7" max="7" width="7.28515625" customWidth="1"/>
    <col min="8" max="8" width="7.5703125" customWidth="1"/>
    <col min="9" max="9" width="11.5703125"/>
    <col min="10" max="11" width="7.42578125" customWidth="1"/>
    <col min="12" max="12" width="7.5703125" customWidth="1"/>
    <col min="13" max="13" width="11.5703125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12</v>
      </c>
      <c r="H8" s="80">
        <f>F8-G8</f>
        <v>2</v>
      </c>
      <c r="I8" s="82">
        <f>G8/F8</f>
        <v>0.8571428571428571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12</v>
      </c>
      <c r="X8" s="80">
        <f t="shared" ref="X8:X37" si="2">V8-W8</f>
        <v>2</v>
      </c>
      <c r="Y8" s="82">
        <f t="shared" ref="Y8:Y39" si="3">W8/V8</f>
        <v>0.8571428571428571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9</v>
      </c>
      <c r="H10" s="80">
        <f>F10-G10</f>
        <v>11</v>
      </c>
      <c r="I10" s="82">
        <f>G10/F10</f>
        <v>0.45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9</v>
      </c>
      <c r="X10" s="80">
        <f t="shared" si="2"/>
        <v>13</v>
      </c>
      <c r="Y10" s="82">
        <f t="shared" si="3"/>
        <v>0.40909090909090912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8</v>
      </c>
      <c r="P11" s="80">
        <f>N11-O11</f>
        <v>2</v>
      </c>
      <c r="Q11" s="82">
        <f>O11/N11</f>
        <v>0.8</v>
      </c>
      <c r="R11" s="80"/>
      <c r="S11" s="81"/>
      <c r="T11" s="80"/>
      <c r="U11" s="82"/>
      <c r="V11" s="80">
        <f t="shared" si="0"/>
        <v>10</v>
      </c>
      <c r="W11" s="80">
        <f t="shared" si="1"/>
        <v>8</v>
      </c>
      <c r="X11" s="80">
        <f t="shared" si="2"/>
        <v>2</v>
      </c>
      <c r="Y11" s="82">
        <f t="shared" si="3"/>
        <v>0.8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39</v>
      </c>
      <c r="H12" s="80">
        <f t="shared" ref="H12:H18" si="4">F12-G12</f>
        <v>6</v>
      </c>
      <c r="I12" s="82">
        <f t="shared" ref="I12:I18" si="5">G12/F12</f>
        <v>0.8666666666666667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39</v>
      </c>
      <c r="X12" s="80">
        <f t="shared" si="2"/>
        <v>6</v>
      </c>
      <c r="Y12" s="82">
        <f t="shared" si="3"/>
        <v>0.8666666666666667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3</v>
      </c>
      <c r="P13" s="80">
        <f>N13-O13</f>
        <v>22</v>
      </c>
      <c r="Q13" s="82">
        <f>O13/N13</f>
        <v>0.12</v>
      </c>
      <c r="R13" s="80"/>
      <c r="S13" s="81"/>
      <c r="T13" s="80"/>
      <c r="U13" s="82"/>
      <c r="V13" s="80">
        <f t="shared" si="0"/>
        <v>73</v>
      </c>
      <c r="W13" s="80">
        <f t="shared" si="1"/>
        <v>51</v>
      </c>
      <c r="X13" s="80">
        <f t="shared" si="2"/>
        <v>22</v>
      </c>
      <c r="Y13" s="82">
        <f t="shared" si="3"/>
        <v>0.69863013698630139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15</v>
      </c>
      <c r="H17" s="80">
        <f t="shared" si="4"/>
        <v>13</v>
      </c>
      <c r="I17" s="82">
        <f t="shared" si="5"/>
        <v>0.5357142857142857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15</v>
      </c>
      <c r="X17" s="80">
        <f t="shared" si="2"/>
        <v>13</v>
      </c>
      <c r="Y17" s="82">
        <f t="shared" si="3"/>
        <v>0.5357142857142857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19</v>
      </c>
      <c r="H18" s="80">
        <f t="shared" si="4"/>
        <v>1</v>
      </c>
      <c r="I18" s="82">
        <f t="shared" si="5"/>
        <v>0.95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19</v>
      </c>
      <c r="X18" s="80">
        <f t="shared" si="2"/>
        <v>3</v>
      </c>
      <c r="Y18" s="82">
        <f t="shared" si="3"/>
        <v>0.86363636363636365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12</v>
      </c>
      <c r="P19" s="80">
        <f>N19-O19</f>
        <v>22</v>
      </c>
      <c r="Q19" s="82">
        <f>O19/N19</f>
        <v>0.35294117647058826</v>
      </c>
      <c r="R19" s="80"/>
      <c r="S19" s="81"/>
      <c r="T19" s="80"/>
      <c r="U19" s="82"/>
      <c r="V19" s="80">
        <f t="shared" si="0"/>
        <v>34</v>
      </c>
      <c r="W19" s="80">
        <f t="shared" si="1"/>
        <v>12</v>
      </c>
      <c r="X19" s="80">
        <f t="shared" si="2"/>
        <v>22</v>
      </c>
      <c r="Y19" s="82">
        <f t="shared" si="3"/>
        <v>0.35294117647058826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6</v>
      </c>
      <c r="H23" s="80">
        <f t="shared" si="6"/>
        <v>4</v>
      </c>
      <c r="I23" s="82">
        <f t="shared" si="7"/>
        <v>0.6</v>
      </c>
      <c r="J23" s="83"/>
      <c r="K23" s="81"/>
      <c r="L23" s="80"/>
      <c r="M23" s="82"/>
      <c r="N23" s="80">
        <v>4</v>
      </c>
      <c r="O23" s="81"/>
      <c r="P23" s="80">
        <f>N23-O23</f>
        <v>4</v>
      </c>
      <c r="Q23" s="82">
        <f>O23/N23</f>
        <v>0</v>
      </c>
      <c r="R23" s="80"/>
      <c r="S23" s="81"/>
      <c r="T23" s="80"/>
      <c r="U23" s="82"/>
      <c r="V23" s="80">
        <f t="shared" si="0"/>
        <v>14</v>
      </c>
      <c r="W23" s="80">
        <f t="shared" si="1"/>
        <v>6</v>
      </c>
      <c r="X23" s="80">
        <f t="shared" si="2"/>
        <v>8</v>
      </c>
      <c r="Y23" s="82">
        <f t="shared" si="3"/>
        <v>0.42857142857142855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0</v>
      </c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4</v>
      </c>
      <c r="H27" s="80">
        <f t="shared" si="6"/>
        <v>5</v>
      </c>
      <c r="I27" s="82">
        <f t="shared" si="7"/>
        <v>0.44444444444444442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4</v>
      </c>
      <c r="X27" s="80">
        <f t="shared" si="2"/>
        <v>5</v>
      </c>
      <c r="Y27" s="82">
        <f t="shared" si="3"/>
        <v>0.44444444444444442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/>
      <c r="L28" s="80">
        <f>J28-K28</f>
        <v>8</v>
      </c>
      <c r="M28" s="82">
        <f>K28/J28</f>
        <v>0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0</v>
      </c>
      <c r="X28" s="80">
        <f t="shared" si="2"/>
        <v>8</v>
      </c>
      <c r="Y28" s="82">
        <f t="shared" si="3"/>
        <v>0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22</v>
      </c>
      <c r="X31" s="80">
        <f t="shared" si="2"/>
        <v>2</v>
      </c>
      <c r="Y31" s="82">
        <f t="shared" si="3"/>
        <v>0.91666666666666663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5</v>
      </c>
      <c r="H32" s="80">
        <f t="shared" si="8"/>
        <v>5</v>
      </c>
      <c r="I32" s="82">
        <f t="shared" si="9"/>
        <v>0.5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5</v>
      </c>
      <c r="X32" s="80">
        <f t="shared" si="2"/>
        <v>6</v>
      </c>
      <c r="Y32" s="82">
        <f t="shared" si="3"/>
        <v>0.45454545454545453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>
        <v>4</v>
      </c>
      <c r="P34" s="80">
        <f>N34-O34</f>
        <v>0</v>
      </c>
      <c r="Q34" s="82">
        <f>O34/N34</f>
        <v>1</v>
      </c>
      <c r="R34" s="80"/>
      <c r="S34" s="81"/>
      <c r="T34" s="80"/>
      <c r="U34" s="82"/>
      <c r="V34" s="80">
        <f t="shared" si="0"/>
        <v>13</v>
      </c>
      <c r="W34" s="80">
        <f t="shared" si="1"/>
        <v>9</v>
      </c>
      <c r="X34" s="80">
        <f t="shared" si="2"/>
        <v>4</v>
      </c>
      <c r="Y34" s="82">
        <f t="shared" si="3"/>
        <v>0.69230769230769229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2</v>
      </c>
      <c r="H36" s="80">
        <f t="shared" si="8"/>
        <v>3</v>
      </c>
      <c r="I36" s="82">
        <f t="shared" si="9"/>
        <v>0.4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4</v>
      </c>
      <c r="X36" s="80">
        <f t="shared" si="2"/>
        <v>4</v>
      </c>
      <c r="Y36" s="82">
        <f t="shared" si="3"/>
        <v>0.5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393</v>
      </c>
      <c r="H38" s="84">
        <f t="shared" si="8"/>
        <v>106</v>
      </c>
      <c r="I38" s="85">
        <f t="shared" si="9"/>
        <v>0.78757515030060121</v>
      </c>
      <c r="J38" s="84">
        <f>SUM(J8:J37)</f>
        <v>39</v>
      </c>
      <c r="K38" s="84">
        <f>SUM(K8:K37)</f>
        <v>21</v>
      </c>
      <c r="L38" s="84">
        <f>J38-K38</f>
        <v>18</v>
      </c>
      <c r="M38" s="85">
        <f>K38/J38</f>
        <v>0.53846153846153844</v>
      </c>
      <c r="N38" s="84">
        <f>SUM(N8:N37)</f>
        <v>103</v>
      </c>
      <c r="O38" s="84">
        <f>SUM(O8:O37)</f>
        <v>39</v>
      </c>
      <c r="P38" s="84">
        <f>SUM(P8:P37)</f>
        <v>64</v>
      </c>
      <c r="Q38" s="85">
        <f>O38/N38</f>
        <v>0.37864077669902912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456</v>
      </c>
      <c r="X38" s="84">
        <f>SUM(X8:X37)</f>
        <v>189</v>
      </c>
      <c r="Y38" s="85">
        <f t="shared" si="3"/>
        <v>0.7069767441860465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5</v>
      </c>
      <c r="H41" s="90">
        <f t="shared" si="8"/>
        <v>8</v>
      </c>
      <c r="I41" s="92">
        <f t="shared" si="9"/>
        <v>0.38461538461538464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5</v>
      </c>
      <c r="X41" s="90">
        <f t="shared" si="12"/>
        <v>8</v>
      </c>
      <c r="Y41" s="92">
        <f t="shared" si="13"/>
        <v>0.38461538461538464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7</v>
      </c>
      <c r="H42" s="90">
        <f t="shared" si="8"/>
        <v>3</v>
      </c>
      <c r="I42" s="92">
        <f t="shared" si="9"/>
        <v>0.7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7</v>
      </c>
      <c r="X42" s="90">
        <f t="shared" si="12"/>
        <v>3</v>
      </c>
      <c r="Y42" s="92">
        <f t="shared" si="13"/>
        <v>0.7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10</v>
      </c>
      <c r="H46" s="90">
        <f t="shared" si="8"/>
        <v>2</v>
      </c>
      <c r="I46" s="92">
        <f t="shared" si="9"/>
        <v>0.83333333333333337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12</v>
      </c>
      <c r="X46" s="90">
        <f t="shared" si="12"/>
        <v>6</v>
      </c>
      <c r="Y46" s="92">
        <f t="shared" si="13"/>
        <v>0.66666666666666663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26</v>
      </c>
      <c r="H47" s="90">
        <f t="shared" si="8"/>
        <v>4</v>
      </c>
      <c r="I47" s="92">
        <f t="shared" si="9"/>
        <v>0.8666666666666667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26</v>
      </c>
      <c r="X47" s="90">
        <f t="shared" si="12"/>
        <v>4</v>
      </c>
      <c r="Y47" s="92">
        <f t="shared" si="13"/>
        <v>0.8666666666666667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10</v>
      </c>
      <c r="L49" s="90">
        <f>J49-K49</f>
        <v>4</v>
      </c>
      <c r="M49" s="92">
        <f>K49/J49</f>
        <v>0.7142857142857143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19</v>
      </c>
      <c r="X49" s="90">
        <f t="shared" si="12"/>
        <v>4</v>
      </c>
      <c r="Y49" s="92">
        <f t="shared" si="13"/>
        <v>0.82608695652173914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7</v>
      </c>
      <c r="H50" s="90">
        <f t="shared" si="8"/>
        <v>1</v>
      </c>
      <c r="I50" s="92">
        <f t="shared" si="9"/>
        <v>0.875</v>
      </c>
      <c r="J50" s="93"/>
      <c r="K50" s="91"/>
      <c r="L50" s="90"/>
      <c r="M50" s="92"/>
      <c r="N50" s="90">
        <v>2</v>
      </c>
      <c r="O50" s="91"/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7</v>
      </c>
      <c r="X50" s="90">
        <f t="shared" si="12"/>
        <v>3</v>
      </c>
      <c r="Y50" s="92">
        <f t="shared" si="13"/>
        <v>0.7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1</v>
      </c>
      <c r="H52" s="90">
        <f t="shared" si="8"/>
        <v>4</v>
      </c>
      <c r="I52" s="92">
        <f t="shared" si="9"/>
        <v>0.2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2</v>
      </c>
      <c r="X52" s="90">
        <f t="shared" si="12"/>
        <v>6</v>
      </c>
      <c r="Y52" s="92">
        <f t="shared" si="13"/>
        <v>0.25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118</v>
      </c>
      <c r="H54" s="84">
        <f>SUM(H39:H53)</f>
        <v>45</v>
      </c>
      <c r="I54" s="85">
        <f t="shared" si="9"/>
        <v>0.7239263803680982</v>
      </c>
      <c r="J54" s="84">
        <f>SUM(J39:J53)</f>
        <v>22</v>
      </c>
      <c r="K54" s="84">
        <f>SUM(K39:K53)</f>
        <v>16</v>
      </c>
      <c r="L54" s="84">
        <f>SUM(L39:L53)</f>
        <v>6</v>
      </c>
      <c r="M54" s="85">
        <f>K54/J54</f>
        <v>0.72727272727272729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140</v>
      </c>
      <c r="X54" s="84">
        <f>SUM(X39:X53)</f>
        <v>70</v>
      </c>
      <c r="Y54" s="85">
        <f t="shared" si="13"/>
        <v>0.66666666666666663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4</v>
      </c>
      <c r="H57" s="97">
        <f t="shared" si="14"/>
        <v>6</v>
      </c>
      <c r="I57" s="99">
        <f t="shared" si="9"/>
        <v>0.4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5</v>
      </c>
      <c r="X57" s="97">
        <f t="shared" si="15"/>
        <v>7</v>
      </c>
      <c r="Y57" s="99">
        <f>W58/V57</f>
        <v>0.58333333333333337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7</v>
      </c>
      <c r="H58" s="97">
        <f t="shared" si="14"/>
        <v>3</v>
      </c>
      <c r="I58" s="99">
        <f t="shared" si="9"/>
        <v>0.7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7</v>
      </c>
      <c r="X58" s="97">
        <f t="shared" si="15"/>
        <v>3</v>
      </c>
      <c r="Y58" s="99">
        <f t="shared" ref="Y58:Y86" si="18">W58/V58</f>
        <v>0.7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8</v>
      </c>
      <c r="H63" s="97">
        <f t="shared" si="14"/>
        <v>2</v>
      </c>
      <c r="I63" s="99">
        <f t="shared" si="19"/>
        <v>0.8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8</v>
      </c>
      <c r="X63" s="97">
        <f t="shared" si="15"/>
        <v>3</v>
      </c>
      <c r="Y63" s="99">
        <f t="shared" si="18"/>
        <v>0.72727272727272729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5</v>
      </c>
      <c r="H65" s="97">
        <f t="shared" si="14"/>
        <v>1</v>
      </c>
      <c r="I65" s="99">
        <f t="shared" si="19"/>
        <v>0.83333333333333337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5</v>
      </c>
      <c r="X65" s="97">
        <f t="shared" si="15"/>
        <v>1</v>
      </c>
      <c r="Y65" s="99">
        <f t="shared" si="18"/>
        <v>0.83333333333333337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7</v>
      </c>
      <c r="H66" s="97">
        <f t="shared" si="14"/>
        <v>1</v>
      </c>
      <c r="I66" s="99">
        <f t="shared" si="19"/>
        <v>0.875</v>
      </c>
      <c r="J66" s="97"/>
      <c r="K66" s="98"/>
      <c r="L66" s="97"/>
      <c r="M66" s="99"/>
      <c r="N66" s="97">
        <v>6</v>
      </c>
      <c r="O66" s="98">
        <v>3</v>
      </c>
      <c r="P66" s="97">
        <f>N66-O66</f>
        <v>3</v>
      </c>
      <c r="Q66" s="99">
        <f t="shared" ref="Q66:Q71" si="20">O66/N66</f>
        <v>0.5</v>
      </c>
      <c r="R66" s="99"/>
      <c r="S66" s="100"/>
      <c r="T66" s="99"/>
      <c r="U66" s="99"/>
      <c r="V66" s="97">
        <f t="shared" si="16"/>
        <v>14</v>
      </c>
      <c r="W66" s="97">
        <f t="shared" si="17"/>
        <v>10</v>
      </c>
      <c r="X66" s="97">
        <f t="shared" si="15"/>
        <v>4</v>
      </c>
      <c r="Y66" s="99">
        <f t="shared" si="18"/>
        <v>0.7142857142857143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1</v>
      </c>
      <c r="P67" s="97">
        <f>N67-O67</f>
        <v>1</v>
      </c>
      <c r="Q67" s="99">
        <f t="shared" si="20"/>
        <v>0.5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20</v>
      </c>
      <c r="H68" s="97">
        <f t="shared" si="14"/>
        <v>0</v>
      </c>
      <c r="I68" s="99">
        <f t="shared" si="19"/>
        <v>1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21</v>
      </c>
      <c r="X68" s="97">
        <f t="shared" si="15"/>
        <v>1</v>
      </c>
      <c r="Y68" s="99">
        <f t="shared" si="18"/>
        <v>0.95454545454545459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12</v>
      </c>
      <c r="X69" s="97">
        <f t="shared" si="15"/>
        <v>5</v>
      </c>
      <c r="Y69" s="99">
        <f t="shared" si="18"/>
        <v>0.70588235294117652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129</v>
      </c>
      <c r="H70" s="84">
        <f>SUM(H55:H69)</f>
        <v>30</v>
      </c>
      <c r="I70" s="85">
        <f t="shared" si="19"/>
        <v>0.81132075471698117</v>
      </c>
      <c r="J70" s="84">
        <f>SUM(J55:J69)</f>
        <v>9</v>
      </c>
      <c r="K70" s="84">
        <f>SUM(K55:K69)</f>
        <v>4</v>
      </c>
      <c r="L70" s="84">
        <f>J70-K70</f>
        <v>5</v>
      </c>
      <c r="M70" s="85">
        <f>K70/J70</f>
        <v>0.44444444444444442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142</v>
      </c>
      <c r="X70" s="84">
        <f>SUM(X55:X69)</f>
        <v>46</v>
      </c>
      <c r="Y70" s="85">
        <f t="shared" si="18"/>
        <v>0.75531914893617025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2</v>
      </c>
      <c r="P76" s="104">
        <f>N76-O76</f>
        <v>3</v>
      </c>
      <c r="Q76" s="106">
        <f>O76/N76</f>
        <v>0.4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19</v>
      </c>
      <c r="X76" s="104">
        <f t="shared" si="24"/>
        <v>3</v>
      </c>
      <c r="Y76" s="106">
        <f t="shared" si="18"/>
        <v>0.86363636363636365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15</v>
      </c>
      <c r="H78" s="104">
        <f t="shared" si="21"/>
        <v>13</v>
      </c>
      <c r="I78" s="106">
        <f t="shared" si="19"/>
        <v>0.5357142857142857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17</v>
      </c>
      <c r="X78" s="104">
        <f t="shared" si="24"/>
        <v>22</v>
      </c>
      <c r="Y78" s="106">
        <f t="shared" si="18"/>
        <v>0.4358974358974359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5</v>
      </c>
      <c r="H79" s="104">
        <f t="shared" si="21"/>
        <v>5</v>
      </c>
      <c r="I79" s="106">
        <f t="shared" si="19"/>
        <v>0.5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5</v>
      </c>
      <c r="X79" s="104">
        <f t="shared" si="24"/>
        <v>5</v>
      </c>
      <c r="Y79" s="106">
        <f t="shared" si="18"/>
        <v>0.5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4</v>
      </c>
      <c r="H84" s="104">
        <f t="shared" si="21"/>
        <v>4</v>
      </c>
      <c r="I84" s="106">
        <f t="shared" si="19"/>
        <v>0.5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4</v>
      </c>
      <c r="X84" s="104">
        <f t="shared" si="24"/>
        <v>6</v>
      </c>
      <c r="Y84" s="106">
        <f t="shared" si="18"/>
        <v>0.4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147</v>
      </c>
      <c r="H85" s="84">
        <f>SUM(H71:H84)</f>
        <v>57</v>
      </c>
      <c r="I85" s="85">
        <f t="shared" si="19"/>
        <v>0.72058823529411764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6</v>
      </c>
      <c r="P85" s="84">
        <f>SUM(P71:P84)</f>
        <v>23</v>
      </c>
      <c r="Q85" s="85">
        <f>O85/N85</f>
        <v>0.20689655172413793</v>
      </c>
      <c r="R85" s="85"/>
      <c r="S85" s="85"/>
      <c r="T85" s="85"/>
      <c r="U85" s="85"/>
      <c r="V85" s="84">
        <f>SUM(V71:V84)</f>
        <v>244</v>
      </c>
      <c r="W85" s="84">
        <f>SUM(W71:W84)</f>
        <v>155</v>
      </c>
      <c r="X85" s="84">
        <f>SUM(X71:X84)</f>
        <v>89</v>
      </c>
      <c r="Y85" s="85">
        <f t="shared" si="18"/>
        <v>0.63524590163934425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787</v>
      </c>
      <c r="H86" s="84">
        <f>H38+H54+H70+H85</f>
        <v>238</v>
      </c>
      <c r="I86" s="85">
        <f t="shared" si="19"/>
        <v>0.7678048780487805</v>
      </c>
      <c r="J86" s="84">
        <f>J38+J54+J70+J85</f>
        <v>81</v>
      </c>
      <c r="K86" s="84">
        <f>K38+K54+K70+K85</f>
        <v>43</v>
      </c>
      <c r="L86" s="84">
        <f>L38+L54+L70+L85</f>
        <v>38</v>
      </c>
      <c r="M86" s="85">
        <f>K86/J86</f>
        <v>0.53086419753086422</v>
      </c>
      <c r="N86" s="84">
        <f>N38+N54+N70+N85</f>
        <v>172</v>
      </c>
      <c r="O86" s="84">
        <f>O38+O54+O70+O85</f>
        <v>59</v>
      </c>
      <c r="P86" s="84">
        <f>P38+P54+P70+P85</f>
        <v>114</v>
      </c>
      <c r="Q86" s="85">
        <f>O86/N86</f>
        <v>0.34302325581395349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893</v>
      </c>
      <c r="X86" s="84">
        <f>V86-W86</f>
        <v>394</v>
      </c>
      <c r="Y86" s="85">
        <f t="shared" si="18"/>
        <v>0.69386169386169383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236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393</v>
      </c>
      <c r="H96" s="41">
        <f t="shared" si="25"/>
        <v>106</v>
      </c>
      <c r="I96" s="42">
        <f t="shared" si="25"/>
        <v>0.78757515030060121</v>
      </c>
      <c r="J96" s="41">
        <f t="shared" si="25"/>
        <v>39</v>
      </c>
      <c r="K96" s="41">
        <f t="shared" si="25"/>
        <v>21</v>
      </c>
      <c r="L96" s="41">
        <f t="shared" si="25"/>
        <v>18</v>
      </c>
      <c r="M96" s="42">
        <f t="shared" si="25"/>
        <v>0.53846153846153844</v>
      </c>
      <c r="N96" s="41">
        <f t="shared" si="25"/>
        <v>103</v>
      </c>
      <c r="O96" s="41">
        <f t="shared" si="25"/>
        <v>39</v>
      </c>
      <c r="P96" s="41">
        <f t="shared" si="25"/>
        <v>64</v>
      </c>
      <c r="Q96" s="42">
        <f t="shared" si="25"/>
        <v>0.37864077669902912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456</v>
      </c>
      <c r="X96" s="41">
        <f t="shared" si="25"/>
        <v>189</v>
      </c>
      <c r="Y96" s="42">
        <f t="shared" si="25"/>
        <v>0.7069767441860465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118</v>
      </c>
      <c r="H97" s="49">
        <f t="shared" si="26"/>
        <v>45</v>
      </c>
      <c r="I97" s="50">
        <f t="shared" si="26"/>
        <v>0.7239263803680982</v>
      </c>
      <c r="J97" s="49">
        <f t="shared" si="26"/>
        <v>22</v>
      </c>
      <c r="K97" s="49">
        <f t="shared" si="26"/>
        <v>16</v>
      </c>
      <c r="L97" s="49">
        <f t="shared" si="26"/>
        <v>6</v>
      </c>
      <c r="M97" s="50">
        <f t="shared" si="26"/>
        <v>0.72727272727272729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140</v>
      </c>
      <c r="X97" s="49">
        <f t="shared" si="26"/>
        <v>70</v>
      </c>
      <c r="Y97" s="50">
        <f t="shared" si="26"/>
        <v>0.66666666666666663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129</v>
      </c>
      <c r="H98" s="51">
        <f t="shared" si="27"/>
        <v>30</v>
      </c>
      <c r="I98" s="52">
        <f t="shared" si="27"/>
        <v>0.81132075471698117</v>
      </c>
      <c r="J98" s="51">
        <f t="shared" si="27"/>
        <v>9</v>
      </c>
      <c r="K98" s="51">
        <f t="shared" si="27"/>
        <v>4</v>
      </c>
      <c r="L98" s="51">
        <f t="shared" si="27"/>
        <v>5</v>
      </c>
      <c r="M98" s="52">
        <f t="shared" si="27"/>
        <v>0.44444444444444442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142</v>
      </c>
      <c r="X98" s="51">
        <f>X70</f>
        <v>46</v>
      </c>
      <c r="Y98" s="52">
        <f>Y70</f>
        <v>0.75531914893617025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147</v>
      </c>
      <c r="H99" s="53">
        <f t="shared" si="28"/>
        <v>57</v>
      </c>
      <c r="I99" s="54">
        <f t="shared" si="28"/>
        <v>0.72058823529411764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6</v>
      </c>
      <c r="P99" s="53">
        <f t="shared" si="28"/>
        <v>23</v>
      </c>
      <c r="Q99" s="54">
        <f t="shared" si="28"/>
        <v>0.20689655172413793</v>
      </c>
      <c r="R99" s="54"/>
      <c r="S99" s="54"/>
      <c r="T99" s="54"/>
      <c r="U99" s="54"/>
      <c r="V99" s="53">
        <f>V85</f>
        <v>244</v>
      </c>
      <c r="W99" s="53">
        <f>W85</f>
        <v>155</v>
      </c>
      <c r="X99" s="53">
        <f>X85</f>
        <v>89</v>
      </c>
      <c r="Y99" s="54">
        <f>Y85</f>
        <v>0.63524590163934425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787</v>
      </c>
      <c r="H100" s="60">
        <f t="shared" si="29"/>
        <v>238</v>
      </c>
      <c r="I100" s="61">
        <f t="shared" si="29"/>
        <v>0.7678048780487805</v>
      </c>
      <c r="J100" s="60">
        <f t="shared" si="29"/>
        <v>81</v>
      </c>
      <c r="K100" s="60">
        <f t="shared" si="29"/>
        <v>43</v>
      </c>
      <c r="L100" s="60">
        <f t="shared" si="29"/>
        <v>38</v>
      </c>
      <c r="M100" s="61">
        <f t="shared" si="29"/>
        <v>0.53086419753086422</v>
      </c>
      <c r="N100" s="60">
        <f t="shared" si="29"/>
        <v>172</v>
      </c>
      <c r="O100" s="60">
        <f t="shared" si="29"/>
        <v>59</v>
      </c>
      <c r="P100" s="60">
        <f t="shared" si="29"/>
        <v>114</v>
      </c>
      <c r="Q100" s="61">
        <f t="shared" si="29"/>
        <v>0.34302325581395349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893</v>
      </c>
      <c r="X100" s="60">
        <f t="shared" si="30"/>
        <v>394</v>
      </c>
      <c r="Y100" s="61">
        <f>W100/V100</f>
        <v>0.69386169386169383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237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830</v>
      </c>
      <c r="M113" s="169"/>
      <c r="N113" s="169"/>
      <c r="O113" s="169">
        <f>I113-L113</f>
        <v>276</v>
      </c>
      <c r="P113" s="169"/>
      <c r="Q113" s="169"/>
      <c r="R113" s="170">
        <f>L113/I113</f>
        <v>0.75045207956600357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63</v>
      </c>
      <c r="M114" s="169"/>
      <c r="N114" s="169"/>
      <c r="O114" s="169">
        <f>I114-L114</f>
        <v>118</v>
      </c>
      <c r="P114" s="169"/>
      <c r="Q114" s="169"/>
      <c r="R114" s="170">
        <f>L114/I114</f>
        <v>0.34806629834254144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893</v>
      </c>
      <c r="M115" s="169"/>
      <c r="N115" s="169"/>
      <c r="O115" s="169">
        <f>SUM(O113:O114)</f>
        <v>394</v>
      </c>
      <c r="P115" s="169"/>
      <c r="Q115" s="169"/>
      <c r="R115" s="170">
        <f>L115/I115</f>
        <v>0.69386169386169383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19" spans="5:20">
      <c r="E119" s="172" t="s">
        <v>187</v>
      </c>
      <c r="F119" s="172"/>
      <c r="G119" s="172"/>
      <c r="H119" s="172"/>
      <c r="I119" s="172"/>
      <c r="J119" s="172"/>
      <c r="K119" s="172"/>
      <c r="L119" s="172"/>
      <c r="M119" s="172"/>
    </row>
    <row r="120" spans="5:20">
      <c r="E120" s="115"/>
      <c r="F120" s="172" t="s">
        <v>188</v>
      </c>
      <c r="G120" s="172"/>
      <c r="H120" s="172"/>
      <c r="I120" s="172"/>
      <c r="J120" s="172" t="s">
        <v>189</v>
      </c>
      <c r="K120" s="172"/>
      <c r="L120" s="172"/>
      <c r="M120" s="172"/>
    </row>
    <row r="121" spans="5:20" ht="25.5">
      <c r="E121" s="116"/>
      <c r="F121" s="117" t="s">
        <v>190</v>
      </c>
      <c r="G121" s="117" t="s">
        <v>191</v>
      </c>
      <c r="H121" s="117" t="s">
        <v>192</v>
      </c>
      <c r="I121" s="117" t="s">
        <v>193</v>
      </c>
      <c r="J121" s="117" t="s">
        <v>190</v>
      </c>
      <c r="K121" s="117" t="s">
        <v>191</v>
      </c>
      <c r="L121" s="117" t="s">
        <v>192</v>
      </c>
      <c r="M121" s="117" t="s">
        <v>193</v>
      </c>
    </row>
    <row r="122" spans="5:20">
      <c r="E122" s="115" t="s">
        <v>25</v>
      </c>
      <c r="F122" s="118">
        <v>1823</v>
      </c>
      <c r="G122" s="118">
        <v>718</v>
      </c>
      <c r="H122" s="118">
        <f>F122-G122</f>
        <v>1105</v>
      </c>
      <c r="I122" s="119">
        <f>G122/F122</f>
        <v>0.39385628085573232</v>
      </c>
      <c r="J122" s="118">
        <v>458</v>
      </c>
      <c r="K122" s="118">
        <v>103</v>
      </c>
      <c r="L122" s="118">
        <f>J122-K122</f>
        <v>355</v>
      </c>
      <c r="M122" s="119">
        <f>K122/J122</f>
        <v>0.22489082969432314</v>
      </c>
    </row>
    <row r="123" spans="5:20">
      <c r="E123" s="115" t="s">
        <v>26</v>
      </c>
      <c r="F123" s="118">
        <v>967</v>
      </c>
      <c r="G123" s="118">
        <v>399</v>
      </c>
      <c r="H123" s="118">
        <f>F123-G123</f>
        <v>568</v>
      </c>
      <c r="I123" s="119">
        <f>G123/F123</f>
        <v>0.41261633919338159</v>
      </c>
      <c r="J123" s="118">
        <v>398</v>
      </c>
      <c r="K123" s="118">
        <v>48</v>
      </c>
      <c r="L123" s="118">
        <f>J123-K123</f>
        <v>350</v>
      </c>
      <c r="M123" s="119">
        <f>K123/J123</f>
        <v>0.12060301507537688</v>
      </c>
    </row>
    <row r="124" spans="5:20">
      <c r="E124" s="115" t="s">
        <v>27</v>
      </c>
      <c r="F124" s="118">
        <v>949</v>
      </c>
      <c r="G124" s="118">
        <v>425</v>
      </c>
      <c r="H124" s="118">
        <f>F124-G124</f>
        <v>524</v>
      </c>
      <c r="I124" s="119">
        <f>G124/F124</f>
        <v>0.44783983140147526</v>
      </c>
      <c r="J124" s="118">
        <v>349</v>
      </c>
      <c r="K124" s="118">
        <v>59</v>
      </c>
      <c r="L124" s="118">
        <f>J124-K124</f>
        <v>290</v>
      </c>
      <c r="M124" s="119">
        <f>K124/J124</f>
        <v>0.16905444126074498</v>
      </c>
    </row>
    <row r="125" spans="5:20">
      <c r="E125" s="115" t="s">
        <v>28</v>
      </c>
      <c r="F125" s="118">
        <v>1158</v>
      </c>
      <c r="G125" s="118">
        <v>569</v>
      </c>
      <c r="H125" s="118">
        <f>F125-G125</f>
        <v>589</v>
      </c>
      <c r="I125" s="119">
        <f>G125/F125</f>
        <v>0.49136442141623488</v>
      </c>
      <c r="J125" s="118">
        <v>455</v>
      </c>
      <c r="K125" s="118">
        <v>63</v>
      </c>
      <c r="L125" s="118">
        <f>J125-K125</f>
        <v>392</v>
      </c>
      <c r="M125" s="119">
        <f>K125/J125</f>
        <v>0.13846153846153847</v>
      </c>
    </row>
    <row r="126" spans="5:20">
      <c r="E126" s="115" t="s">
        <v>29</v>
      </c>
      <c r="F126" s="115">
        <f>F122+F123+F124+F125</f>
        <v>4897</v>
      </c>
      <c r="G126" s="115">
        <f>G122+G123+G124+G125</f>
        <v>2111</v>
      </c>
      <c r="H126" s="115">
        <f>H122+H123+H124+H125</f>
        <v>2786</v>
      </c>
      <c r="I126" s="120">
        <f>G126/F126</f>
        <v>0.43108025321625487</v>
      </c>
      <c r="J126" s="115">
        <f>J122+J123+J124+J125</f>
        <v>1660</v>
      </c>
      <c r="K126" s="115">
        <f>K122+K123+K124+K125</f>
        <v>273</v>
      </c>
      <c r="L126" s="115">
        <f>L122+L123+L124+L125</f>
        <v>1387</v>
      </c>
      <c r="M126" s="120">
        <f>K126/J126</f>
        <v>0.1644578313253012</v>
      </c>
    </row>
    <row r="127" spans="5:20">
      <c r="E127" s="121" t="s">
        <v>194</v>
      </c>
      <c r="H127" s="122"/>
    </row>
    <row r="128" spans="5:20">
      <c r="E128" s="121" t="s">
        <v>195</v>
      </c>
      <c r="H128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D112" zoomScaleNormal="100" workbookViewId="0">
      <selection activeCell="K30" sqref="K30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52.28515625" customWidth="1"/>
    <col min="6" max="6" width="7" customWidth="1"/>
    <col min="7" max="7" width="7.5703125" customWidth="1"/>
    <col min="8" max="8" width="7.42578125" customWidth="1"/>
    <col min="9" max="9" width="10.5703125" customWidth="1"/>
    <col min="10" max="11" width="7.5703125" customWidth="1"/>
    <col min="12" max="12" width="8" customWidth="1"/>
    <col min="13" max="13" width="13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238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12</v>
      </c>
      <c r="H8" s="80">
        <f>F8-G8</f>
        <v>2</v>
      </c>
      <c r="I8" s="82">
        <f>G8/F8</f>
        <v>0.8571428571428571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12</v>
      </c>
      <c r="X8" s="80">
        <f t="shared" ref="X8:X37" si="2">V8-W8</f>
        <v>2</v>
      </c>
      <c r="Y8" s="82">
        <f t="shared" ref="Y8:Y39" si="3">W8/V8</f>
        <v>0.8571428571428571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7</v>
      </c>
      <c r="P11" s="80">
        <f>N11-O11</f>
        <v>3</v>
      </c>
      <c r="Q11" s="82">
        <f>O11/N11</f>
        <v>0.7</v>
      </c>
      <c r="R11" s="80"/>
      <c r="S11" s="81"/>
      <c r="T11" s="80"/>
      <c r="U11" s="82"/>
      <c r="V11" s="80">
        <f t="shared" si="0"/>
        <v>10</v>
      </c>
      <c r="W11" s="80">
        <f t="shared" si="1"/>
        <v>7</v>
      </c>
      <c r="X11" s="80">
        <f t="shared" si="2"/>
        <v>3</v>
      </c>
      <c r="Y11" s="82">
        <f t="shared" si="3"/>
        <v>0.7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29</v>
      </c>
      <c r="H14" s="80">
        <f t="shared" si="4"/>
        <v>1</v>
      </c>
      <c r="I14" s="82">
        <f t="shared" si="5"/>
        <v>0.96666666666666667</v>
      </c>
      <c r="J14" s="83">
        <v>5</v>
      </c>
      <c r="K14" s="81"/>
      <c r="L14" s="80">
        <f>J14-K14</f>
        <v>5</v>
      </c>
      <c r="M14" s="82">
        <f>K14/J14</f>
        <v>0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29</v>
      </c>
      <c r="X14" s="80">
        <f t="shared" si="2"/>
        <v>6</v>
      </c>
      <c r="Y14" s="82">
        <f t="shared" si="3"/>
        <v>0.82857142857142863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19</v>
      </c>
      <c r="H17" s="80">
        <f t="shared" si="4"/>
        <v>9</v>
      </c>
      <c r="I17" s="82">
        <f t="shared" si="5"/>
        <v>0.6785714285714286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19</v>
      </c>
      <c r="X17" s="80">
        <f t="shared" si="2"/>
        <v>9</v>
      </c>
      <c r="Y17" s="82">
        <f t="shared" si="3"/>
        <v>0.6785714285714286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12</v>
      </c>
      <c r="P19" s="80">
        <f>N19-O19</f>
        <v>22</v>
      </c>
      <c r="Q19" s="82">
        <f>O19/N19</f>
        <v>0.35294117647058826</v>
      </c>
      <c r="R19" s="80"/>
      <c r="S19" s="81"/>
      <c r="T19" s="80"/>
      <c r="U19" s="82"/>
      <c r="V19" s="80">
        <f t="shared" si="0"/>
        <v>34</v>
      </c>
      <c r="W19" s="80">
        <f t="shared" si="1"/>
        <v>12</v>
      </c>
      <c r="X19" s="80">
        <f t="shared" si="2"/>
        <v>22</v>
      </c>
      <c r="Y19" s="82">
        <f t="shared" si="3"/>
        <v>0.35294117647058826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10</v>
      </c>
      <c r="H21" s="80">
        <f t="shared" si="6"/>
        <v>4</v>
      </c>
      <c r="I21" s="82">
        <f t="shared" si="7"/>
        <v>0.7142857142857143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10</v>
      </c>
      <c r="X21" s="80">
        <f t="shared" si="2"/>
        <v>4</v>
      </c>
      <c r="Y21" s="82">
        <f t="shared" si="3"/>
        <v>0.7142857142857143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/>
      <c r="P23" s="80">
        <f>N23-O23</f>
        <v>4</v>
      </c>
      <c r="Q23" s="82">
        <f>O23/N23</f>
        <v>0</v>
      </c>
      <c r="R23" s="80"/>
      <c r="S23" s="81"/>
      <c r="T23" s="80"/>
      <c r="U23" s="82"/>
      <c r="V23" s="80">
        <f t="shared" si="0"/>
        <v>14</v>
      </c>
      <c r="W23" s="80">
        <f t="shared" si="1"/>
        <v>7</v>
      </c>
      <c r="X23" s="80">
        <f t="shared" si="2"/>
        <v>7</v>
      </c>
      <c r="Y23" s="82">
        <f t="shared" si="3"/>
        <v>0.5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0</v>
      </c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4</v>
      </c>
      <c r="H27" s="80">
        <f t="shared" si="6"/>
        <v>5</v>
      </c>
      <c r="I27" s="82">
        <f t="shared" si="7"/>
        <v>0.44444444444444442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4</v>
      </c>
      <c r="X27" s="80">
        <f t="shared" si="2"/>
        <v>5</v>
      </c>
      <c r="Y27" s="82">
        <f t="shared" si="3"/>
        <v>0.44444444444444442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23</v>
      </c>
      <c r="X31" s="80">
        <f t="shared" si="2"/>
        <v>1</v>
      </c>
      <c r="Y31" s="82">
        <f t="shared" si="3"/>
        <v>0.95833333333333337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7</v>
      </c>
      <c r="H32" s="80">
        <f t="shared" si="8"/>
        <v>3</v>
      </c>
      <c r="I32" s="82">
        <f t="shared" si="9"/>
        <v>0.7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7</v>
      </c>
      <c r="X32" s="80">
        <f t="shared" si="2"/>
        <v>4</v>
      </c>
      <c r="Y32" s="82">
        <f t="shared" si="3"/>
        <v>0.63636363636363635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13</v>
      </c>
      <c r="X33" s="80">
        <f t="shared" si="2"/>
        <v>7</v>
      </c>
      <c r="Y33" s="82">
        <f t="shared" si="3"/>
        <v>0.65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8</v>
      </c>
      <c r="H34" s="80">
        <f t="shared" si="8"/>
        <v>1</v>
      </c>
      <c r="I34" s="82">
        <f t="shared" si="9"/>
        <v>0.88888888888888884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8</v>
      </c>
      <c r="X34" s="80">
        <f t="shared" si="2"/>
        <v>5</v>
      </c>
      <c r="Y34" s="82">
        <f t="shared" si="3"/>
        <v>0.61538461538461542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411</v>
      </c>
      <c r="H38" s="84">
        <f t="shared" si="8"/>
        <v>88</v>
      </c>
      <c r="I38" s="85">
        <f t="shared" si="9"/>
        <v>0.8236472945891784</v>
      </c>
      <c r="J38" s="84">
        <f>SUM(J8:J37)</f>
        <v>39</v>
      </c>
      <c r="K38" s="84">
        <f>SUM(K8:K37)</f>
        <v>23</v>
      </c>
      <c r="L38" s="84">
        <f>J38-K38</f>
        <v>16</v>
      </c>
      <c r="M38" s="85">
        <f>K38/J38</f>
        <v>0.58974358974358976</v>
      </c>
      <c r="N38" s="84">
        <f>SUM(N8:N37)</f>
        <v>103</v>
      </c>
      <c r="O38" s="84">
        <f>SUM(O8:O37)</f>
        <v>33</v>
      </c>
      <c r="P38" s="84">
        <f>SUM(P8:P37)</f>
        <v>70</v>
      </c>
      <c r="Q38" s="85">
        <f>O38/N38</f>
        <v>0.32038834951456313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470</v>
      </c>
      <c r="X38" s="84">
        <f>SUM(X8:X37)</f>
        <v>175</v>
      </c>
      <c r="Y38" s="85">
        <f t="shared" si="3"/>
        <v>0.72868217054263562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/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12</v>
      </c>
      <c r="H44" s="90">
        <f t="shared" si="8"/>
        <v>-2</v>
      </c>
      <c r="I44" s="92">
        <f t="shared" si="9"/>
        <v>1.2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12</v>
      </c>
      <c r="X44" s="90">
        <f t="shared" si="12"/>
        <v>-2</v>
      </c>
      <c r="Y44" s="92">
        <f t="shared" si="13"/>
        <v>1.2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2</v>
      </c>
      <c r="T46" s="90">
        <f>R46-S46</f>
        <v>3</v>
      </c>
      <c r="U46" s="92">
        <f>S46/R46</f>
        <v>0.4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24</v>
      </c>
      <c r="H47" s="90">
        <f t="shared" si="8"/>
        <v>6</v>
      </c>
      <c r="I47" s="92">
        <f t="shared" si="9"/>
        <v>0.8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24</v>
      </c>
      <c r="X47" s="90">
        <f t="shared" si="12"/>
        <v>6</v>
      </c>
      <c r="Y47" s="92">
        <f t="shared" si="13"/>
        <v>0.8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6</v>
      </c>
      <c r="H50" s="90">
        <f t="shared" si="8"/>
        <v>2</v>
      </c>
      <c r="I50" s="92">
        <f t="shared" si="9"/>
        <v>0.75</v>
      </c>
      <c r="J50" s="93"/>
      <c r="K50" s="91"/>
      <c r="L50" s="90"/>
      <c r="M50" s="92"/>
      <c r="N50" s="90">
        <v>2</v>
      </c>
      <c r="O50" s="91"/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6</v>
      </c>
      <c r="X50" s="90">
        <f t="shared" si="12"/>
        <v>4</v>
      </c>
      <c r="Y50" s="92">
        <f t="shared" si="13"/>
        <v>0.6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2</v>
      </c>
      <c r="H52" s="90">
        <f t="shared" si="8"/>
        <v>3</v>
      </c>
      <c r="I52" s="92">
        <f t="shared" si="9"/>
        <v>0.4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2</v>
      </c>
      <c r="X52" s="90">
        <f t="shared" si="12"/>
        <v>6</v>
      </c>
      <c r="Y52" s="92">
        <f t="shared" si="13"/>
        <v>0.25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123</v>
      </c>
      <c r="H54" s="84">
        <f>SUM(H39:H53)</f>
        <v>40</v>
      </c>
      <c r="I54" s="85">
        <f t="shared" si="9"/>
        <v>0.754601226993865</v>
      </c>
      <c r="J54" s="84">
        <f>SUM(J39:J53)</f>
        <v>22</v>
      </c>
      <c r="K54" s="84">
        <f>SUM(K39:K53)</f>
        <v>17</v>
      </c>
      <c r="L54" s="84">
        <f>SUM(L39:L53)</f>
        <v>5</v>
      </c>
      <c r="M54" s="85">
        <f>K54/J54</f>
        <v>0.77272727272727271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2</v>
      </c>
      <c r="T54" s="84">
        <f>R54-S54</f>
        <v>3</v>
      </c>
      <c r="U54" s="85">
        <f>S54/R54</f>
        <v>0.4</v>
      </c>
      <c r="V54" s="84">
        <f>SUM(V39:V53)</f>
        <v>210</v>
      </c>
      <c r="W54" s="84">
        <f>SUM(W39:W53)</f>
        <v>147</v>
      </c>
      <c r="X54" s="84">
        <f>SUM(X39:X53)</f>
        <v>63</v>
      </c>
      <c r="Y54" s="85">
        <f t="shared" si="13"/>
        <v>0.7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1</v>
      </c>
      <c r="L56" s="97">
        <f>J56-K56</f>
        <v>2</v>
      </c>
      <c r="M56" s="99">
        <f>K56/J56</f>
        <v>0.33333333333333331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11</v>
      </c>
      <c r="X56" s="97">
        <f t="shared" si="15"/>
        <v>2</v>
      </c>
      <c r="Y56" s="99">
        <f t="shared" si="13"/>
        <v>0.84615384615384615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4</v>
      </c>
      <c r="H57" s="97">
        <f t="shared" si="14"/>
        <v>6</v>
      </c>
      <c r="I57" s="99">
        <f t="shared" si="9"/>
        <v>0.4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5</v>
      </c>
      <c r="X57" s="97">
        <f t="shared" si="15"/>
        <v>7</v>
      </c>
      <c r="Y57" s="99">
        <f>W58/V57</f>
        <v>0.58333333333333337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7</v>
      </c>
      <c r="H58" s="97">
        <f t="shared" si="14"/>
        <v>3</v>
      </c>
      <c r="I58" s="99">
        <f t="shared" si="9"/>
        <v>0.7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7</v>
      </c>
      <c r="X58" s="97">
        <f t="shared" si="15"/>
        <v>3</v>
      </c>
      <c r="Y58" s="99">
        <f t="shared" ref="Y58:Y86" si="18">W58/V58</f>
        <v>0.7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7</v>
      </c>
      <c r="H63" s="97">
        <f t="shared" si="14"/>
        <v>3</v>
      </c>
      <c r="I63" s="99">
        <f t="shared" si="19"/>
        <v>0.7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7</v>
      </c>
      <c r="X63" s="97">
        <f t="shared" si="15"/>
        <v>4</v>
      </c>
      <c r="Y63" s="99">
        <f t="shared" si="18"/>
        <v>0.63636363636363635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5</v>
      </c>
      <c r="H65" s="97">
        <f t="shared" si="14"/>
        <v>1</v>
      </c>
      <c r="I65" s="99">
        <f t="shared" si="19"/>
        <v>0.83333333333333337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5</v>
      </c>
      <c r="X65" s="97">
        <f t="shared" si="15"/>
        <v>1</v>
      </c>
      <c r="Y65" s="99">
        <f t="shared" si="18"/>
        <v>0.83333333333333337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18</v>
      </c>
      <c r="H68" s="97">
        <f t="shared" si="14"/>
        <v>2</v>
      </c>
      <c r="I68" s="99">
        <f t="shared" si="19"/>
        <v>0.9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19</v>
      </c>
      <c r="X68" s="97">
        <f t="shared" si="15"/>
        <v>3</v>
      </c>
      <c r="Y68" s="99">
        <f t="shared" si="18"/>
        <v>0.86363636363636365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129</v>
      </c>
      <c r="H70" s="84">
        <f>SUM(H55:H69)</f>
        <v>30</v>
      </c>
      <c r="I70" s="85">
        <f t="shared" si="19"/>
        <v>0.81132075471698117</v>
      </c>
      <c r="J70" s="84">
        <f>SUM(J55:J69)</f>
        <v>9</v>
      </c>
      <c r="K70" s="84">
        <f>SUM(K55:K69)</f>
        <v>1</v>
      </c>
      <c r="L70" s="84">
        <f>J70-K70</f>
        <v>8</v>
      </c>
      <c r="M70" s="85">
        <f>K70/J70</f>
        <v>0.1111111111111111</v>
      </c>
      <c r="N70" s="84">
        <f>SUM(N55:N69)</f>
        <v>20</v>
      </c>
      <c r="O70" s="84">
        <f>SUM(O55:O69)</f>
        <v>12</v>
      </c>
      <c r="P70" s="84">
        <f>SUM(P55:P69)</f>
        <v>9</v>
      </c>
      <c r="Q70" s="85">
        <f t="shared" si="20"/>
        <v>0.6</v>
      </c>
      <c r="R70" s="85"/>
      <c r="S70" s="85"/>
      <c r="T70" s="85"/>
      <c r="U70" s="85"/>
      <c r="V70" s="84">
        <f>SUM(V55:V69)</f>
        <v>188</v>
      </c>
      <c r="W70" s="84">
        <f>SUM(W55:W69)</f>
        <v>142</v>
      </c>
      <c r="X70" s="84">
        <f>SUM(X55:X69)</f>
        <v>46</v>
      </c>
      <c r="Y70" s="85">
        <f t="shared" si="18"/>
        <v>0.75531914893617025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12</v>
      </c>
      <c r="H72" s="104">
        <f t="shared" si="21"/>
        <v>2</v>
      </c>
      <c r="I72" s="106">
        <f t="shared" si="19"/>
        <v>0.8571428571428571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12</v>
      </c>
      <c r="X72" s="104">
        <f t="shared" si="24"/>
        <v>2</v>
      </c>
      <c r="Y72" s="106">
        <f t="shared" si="18"/>
        <v>0.8571428571428571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22</v>
      </c>
      <c r="X76" s="104">
        <f t="shared" si="24"/>
        <v>0</v>
      </c>
      <c r="Y76" s="106">
        <f t="shared" si="18"/>
        <v>1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15</v>
      </c>
      <c r="H78" s="104">
        <f t="shared" si="21"/>
        <v>13</v>
      </c>
      <c r="I78" s="106">
        <f t="shared" si="19"/>
        <v>0.5357142857142857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1</v>
      </c>
      <c r="P78" s="104">
        <f>N78-O78</f>
        <v>6</v>
      </c>
      <c r="Q78" s="106">
        <f>O78/N78</f>
        <v>0.14285714285714285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16</v>
      </c>
      <c r="X78" s="104">
        <f t="shared" si="24"/>
        <v>23</v>
      </c>
      <c r="Y78" s="106">
        <f t="shared" si="18"/>
        <v>0.41025641025641024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/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4</v>
      </c>
      <c r="H84" s="104">
        <f t="shared" si="21"/>
        <v>4</v>
      </c>
      <c r="I84" s="106">
        <f t="shared" si="19"/>
        <v>0.5</v>
      </c>
      <c r="J84" s="107"/>
      <c r="K84" s="105"/>
      <c r="L84" s="104"/>
      <c r="M84" s="106"/>
      <c r="N84" s="104">
        <v>2</v>
      </c>
      <c r="O84" s="105"/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4</v>
      </c>
      <c r="X84" s="104">
        <f t="shared" si="24"/>
        <v>6</v>
      </c>
      <c r="Y84" s="106">
        <f t="shared" si="18"/>
        <v>0.4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149</v>
      </c>
      <c r="H85" s="84">
        <f>SUM(H71:H84)</f>
        <v>55</v>
      </c>
      <c r="I85" s="85">
        <f t="shared" si="19"/>
        <v>0.73039215686274506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8</v>
      </c>
      <c r="P85" s="84">
        <f>SUM(P71:P84)</f>
        <v>21</v>
      </c>
      <c r="Q85" s="85">
        <f>O85/N85</f>
        <v>0.27586206896551724</v>
      </c>
      <c r="R85" s="85"/>
      <c r="S85" s="85"/>
      <c r="T85" s="85"/>
      <c r="U85" s="85"/>
      <c r="V85" s="84">
        <f>SUM(V71:V84)</f>
        <v>244</v>
      </c>
      <c r="W85" s="84">
        <f>SUM(W71:W84)</f>
        <v>157</v>
      </c>
      <c r="X85" s="84">
        <f>SUM(X71:X84)</f>
        <v>87</v>
      </c>
      <c r="Y85" s="85">
        <f t="shared" si="18"/>
        <v>0.64344262295081966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812</v>
      </c>
      <c r="H86" s="84">
        <f>H38+H54+H70+H85</f>
        <v>213</v>
      </c>
      <c r="I86" s="85">
        <f t="shared" si="19"/>
        <v>0.79219512195121955</v>
      </c>
      <c r="J86" s="84">
        <f>J38+J54+J70+J85</f>
        <v>81</v>
      </c>
      <c r="K86" s="84">
        <f>K38+K54+K70+K85</f>
        <v>41</v>
      </c>
      <c r="L86" s="84">
        <f>L38+L54+L70+L85</f>
        <v>40</v>
      </c>
      <c r="M86" s="85">
        <f>K86/J86</f>
        <v>0.50617283950617287</v>
      </c>
      <c r="N86" s="84">
        <f>N38+N54+N70+N85</f>
        <v>172</v>
      </c>
      <c r="O86" s="84">
        <f>O38+O54+O70+O85</f>
        <v>58</v>
      </c>
      <c r="P86" s="84">
        <f>P38+P54+P70+P85</f>
        <v>115</v>
      </c>
      <c r="Q86" s="85">
        <f>O86/N86</f>
        <v>0.33720930232558138</v>
      </c>
      <c r="R86" s="110">
        <f>R38+R54</f>
        <v>9</v>
      </c>
      <c r="S86" s="110">
        <f>S38+S54</f>
        <v>5</v>
      </c>
      <c r="T86" s="110">
        <f>T38+T54</f>
        <v>4</v>
      </c>
      <c r="U86" s="85">
        <f>S86/R86</f>
        <v>0.55555555555555558</v>
      </c>
      <c r="V86" s="84">
        <f>V38+V54+V70+V85</f>
        <v>1287</v>
      </c>
      <c r="W86" s="84">
        <f>G86+K86+O86+S86</f>
        <v>916</v>
      </c>
      <c r="X86" s="84">
        <f>V86-W86</f>
        <v>371</v>
      </c>
      <c r="Y86" s="85">
        <f t="shared" si="18"/>
        <v>0.71173271173271169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238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411</v>
      </c>
      <c r="H96" s="41">
        <f t="shared" si="25"/>
        <v>88</v>
      </c>
      <c r="I96" s="42">
        <f t="shared" si="25"/>
        <v>0.8236472945891784</v>
      </c>
      <c r="J96" s="41">
        <f t="shared" si="25"/>
        <v>39</v>
      </c>
      <c r="K96" s="41">
        <f t="shared" si="25"/>
        <v>23</v>
      </c>
      <c r="L96" s="41">
        <f t="shared" si="25"/>
        <v>16</v>
      </c>
      <c r="M96" s="42">
        <f t="shared" si="25"/>
        <v>0.58974358974358976</v>
      </c>
      <c r="N96" s="41">
        <f t="shared" si="25"/>
        <v>103</v>
      </c>
      <c r="O96" s="41">
        <f t="shared" si="25"/>
        <v>33</v>
      </c>
      <c r="P96" s="41">
        <f t="shared" si="25"/>
        <v>70</v>
      </c>
      <c r="Q96" s="42">
        <f t="shared" si="25"/>
        <v>0.32038834951456313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470</v>
      </c>
      <c r="X96" s="41">
        <f t="shared" si="25"/>
        <v>175</v>
      </c>
      <c r="Y96" s="42">
        <f t="shared" si="25"/>
        <v>0.72868217054263562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123</v>
      </c>
      <c r="H97" s="49">
        <f t="shared" si="26"/>
        <v>40</v>
      </c>
      <c r="I97" s="50">
        <f t="shared" si="26"/>
        <v>0.754601226993865</v>
      </c>
      <c r="J97" s="49">
        <f t="shared" si="26"/>
        <v>22</v>
      </c>
      <c r="K97" s="49">
        <f t="shared" si="26"/>
        <v>17</v>
      </c>
      <c r="L97" s="49">
        <f t="shared" si="26"/>
        <v>5</v>
      </c>
      <c r="M97" s="50">
        <f t="shared" si="26"/>
        <v>0.77272727272727271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2</v>
      </c>
      <c r="T97" s="49">
        <f t="shared" si="26"/>
        <v>3</v>
      </c>
      <c r="U97" s="50">
        <f t="shared" si="26"/>
        <v>0.4</v>
      </c>
      <c r="V97" s="49">
        <f t="shared" si="26"/>
        <v>210</v>
      </c>
      <c r="W97" s="49">
        <f t="shared" si="26"/>
        <v>147</v>
      </c>
      <c r="X97" s="49">
        <f t="shared" si="26"/>
        <v>63</v>
      </c>
      <c r="Y97" s="50">
        <f t="shared" si="26"/>
        <v>0.7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129</v>
      </c>
      <c r="H98" s="51">
        <f t="shared" si="27"/>
        <v>30</v>
      </c>
      <c r="I98" s="52">
        <f t="shared" si="27"/>
        <v>0.81132075471698117</v>
      </c>
      <c r="J98" s="51">
        <f t="shared" si="27"/>
        <v>9</v>
      </c>
      <c r="K98" s="51">
        <f t="shared" si="27"/>
        <v>1</v>
      </c>
      <c r="L98" s="51">
        <f t="shared" si="27"/>
        <v>8</v>
      </c>
      <c r="M98" s="52">
        <f t="shared" si="27"/>
        <v>0.1111111111111111</v>
      </c>
      <c r="N98" s="51">
        <f t="shared" si="27"/>
        <v>20</v>
      </c>
      <c r="O98" s="51">
        <f t="shared" si="27"/>
        <v>12</v>
      </c>
      <c r="P98" s="51">
        <f t="shared" si="27"/>
        <v>9</v>
      </c>
      <c r="Q98" s="52">
        <f t="shared" si="27"/>
        <v>0.6</v>
      </c>
      <c r="R98" s="52"/>
      <c r="S98" s="52"/>
      <c r="T98" s="52"/>
      <c r="U98" s="52"/>
      <c r="V98" s="51">
        <f>V70</f>
        <v>188</v>
      </c>
      <c r="W98" s="51">
        <f>W70</f>
        <v>142</v>
      </c>
      <c r="X98" s="51">
        <f>X70</f>
        <v>46</v>
      </c>
      <c r="Y98" s="52">
        <f>Y70</f>
        <v>0.75531914893617025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149</v>
      </c>
      <c r="H99" s="53">
        <f t="shared" si="28"/>
        <v>55</v>
      </c>
      <c r="I99" s="54">
        <f t="shared" si="28"/>
        <v>0.73039215686274506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8</v>
      </c>
      <c r="P99" s="53">
        <f t="shared" si="28"/>
        <v>21</v>
      </c>
      <c r="Q99" s="54">
        <f t="shared" si="28"/>
        <v>0.27586206896551724</v>
      </c>
      <c r="R99" s="54"/>
      <c r="S99" s="54"/>
      <c r="T99" s="54"/>
      <c r="U99" s="54"/>
      <c r="V99" s="53">
        <f>V85</f>
        <v>244</v>
      </c>
      <c r="W99" s="53">
        <f>W85</f>
        <v>157</v>
      </c>
      <c r="X99" s="53">
        <f>X85</f>
        <v>87</v>
      </c>
      <c r="Y99" s="54">
        <f>Y85</f>
        <v>0.64344262295081966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812</v>
      </c>
      <c r="H100" s="60">
        <f t="shared" si="29"/>
        <v>213</v>
      </c>
      <c r="I100" s="61">
        <f t="shared" si="29"/>
        <v>0.79219512195121955</v>
      </c>
      <c r="J100" s="60">
        <f t="shared" si="29"/>
        <v>81</v>
      </c>
      <c r="K100" s="60">
        <f t="shared" si="29"/>
        <v>41</v>
      </c>
      <c r="L100" s="60">
        <f t="shared" si="29"/>
        <v>40</v>
      </c>
      <c r="M100" s="61">
        <f t="shared" si="29"/>
        <v>0.50617283950617287</v>
      </c>
      <c r="N100" s="60">
        <f t="shared" si="29"/>
        <v>172</v>
      </c>
      <c r="O100" s="60">
        <f t="shared" si="29"/>
        <v>58</v>
      </c>
      <c r="P100" s="60">
        <f t="shared" si="29"/>
        <v>115</v>
      </c>
      <c r="Q100" s="61">
        <f t="shared" si="29"/>
        <v>0.33720930232558138</v>
      </c>
      <c r="R100" s="62">
        <f t="shared" ref="R100:X100" si="30">R86</f>
        <v>9</v>
      </c>
      <c r="S100" s="62">
        <f t="shared" si="30"/>
        <v>5</v>
      </c>
      <c r="T100" s="62">
        <f t="shared" si="30"/>
        <v>4</v>
      </c>
      <c r="U100" s="61">
        <f t="shared" si="30"/>
        <v>0.55555555555555558</v>
      </c>
      <c r="V100" s="60">
        <f t="shared" si="30"/>
        <v>1287</v>
      </c>
      <c r="W100" s="60">
        <f t="shared" si="30"/>
        <v>916</v>
      </c>
      <c r="X100" s="60">
        <f t="shared" si="30"/>
        <v>371</v>
      </c>
      <c r="Y100" s="61">
        <f>W100/V100</f>
        <v>0.71173271173271169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239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853</v>
      </c>
      <c r="M113" s="169"/>
      <c r="N113" s="169"/>
      <c r="O113" s="169">
        <f>I113-L113</f>
        <v>253</v>
      </c>
      <c r="P113" s="169"/>
      <c r="Q113" s="169"/>
      <c r="R113" s="170">
        <f>L113/I113</f>
        <v>0.77124773960216997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63</v>
      </c>
      <c r="M114" s="169"/>
      <c r="N114" s="169"/>
      <c r="O114" s="169">
        <f>I114-L114</f>
        <v>118</v>
      </c>
      <c r="P114" s="169"/>
      <c r="Q114" s="169"/>
      <c r="R114" s="170">
        <f>L114/I114</f>
        <v>0.34806629834254144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916</v>
      </c>
      <c r="M115" s="169"/>
      <c r="N115" s="169"/>
      <c r="O115" s="169">
        <f>SUM(O113:O114)</f>
        <v>371</v>
      </c>
      <c r="P115" s="169"/>
      <c r="Q115" s="169"/>
      <c r="R115" s="170">
        <f>L115/I115</f>
        <v>0.71173271173271169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/>
    <row r="119" spans="5:20">
      <c r="E119" s="172" t="s">
        <v>187</v>
      </c>
      <c r="F119" s="172"/>
      <c r="G119" s="172"/>
      <c r="H119" s="172"/>
      <c r="I119" s="172"/>
      <c r="J119" s="172"/>
      <c r="K119" s="172"/>
      <c r="L119" s="172"/>
      <c r="M119" s="172"/>
    </row>
    <row r="120" spans="5:20">
      <c r="E120" s="115"/>
      <c r="F120" s="172" t="s">
        <v>188</v>
      </c>
      <c r="G120" s="172"/>
      <c r="H120" s="172"/>
      <c r="I120" s="172"/>
      <c r="J120" s="172" t="s">
        <v>189</v>
      </c>
      <c r="K120" s="172"/>
      <c r="L120" s="172"/>
      <c r="M120" s="172"/>
    </row>
    <row r="121" spans="5:20" ht="25.5">
      <c r="E121" s="116"/>
      <c r="F121" s="117" t="s">
        <v>190</v>
      </c>
      <c r="G121" s="117" t="s">
        <v>191</v>
      </c>
      <c r="H121" s="117" t="s">
        <v>192</v>
      </c>
      <c r="I121" s="117" t="s">
        <v>193</v>
      </c>
      <c r="J121" s="117" t="s">
        <v>190</v>
      </c>
      <c r="K121" s="117" t="s">
        <v>191</v>
      </c>
      <c r="L121" s="117" t="s">
        <v>192</v>
      </c>
      <c r="M121" s="117" t="s">
        <v>193</v>
      </c>
    </row>
    <row r="122" spans="5:20">
      <c r="E122" s="115" t="s">
        <v>25</v>
      </c>
      <c r="F122" s="118">
        <v>1829</v>
      </c>
      <c r="G122" s="118">
        <v>686</v>
      </c>
      <c r="H122" s="118">
        <f>F122-G122</f>
        <v>1143</v>
      </c>
      <c r="I122" s="119">
        <f>G122/F122</f>
        <v>0.37506834335702571</v>
      </c>
      <c r="J122" s="118">
        <v>460</v>
      </c>
      <c r="K122" s="118">
        <v>99</v>
      </c>
      <c r="L122" s="118">
        <f>J122-K122</f>
        <v>361</v>
      </c>
      <c r="M122" s="119">
        <f>K122/J122</f>
        <v>0.21521739130434783</v>
      </c>
    </row>
    <row r="123" spans="5:20">
      <c r="E123" s="115" t="s">
        <v>26</v>
      </c>
      <c r="F123" s="118">
        <v>994</v>
      </c>
      <c r="G123" s="118">
        <v>429</v>
      </c>
      <c r="H123" s="118">
        <f>F123-G123</f>
        <v>565</v>
      </c>
      <c r="I123" s="119">
        <f>G123/F123</f>
        <v>0.43158953722334004</v>
      </c>
      <c r="J123" s="118">
        <v>396</v>
      </c>
      <c r="K123" s="118">
        <v>56</v>
      </c>
      <c r="L123" s="118">
        <f>J123-K123</f>
        <v>340</v>
      </c>
      <c r="M123" s="119">
        <f>K123/J123</f>
        <v>0.14141414141414141</v>
      </c>
    </row>
    <row r="124" spans="5:20">
      <c r="E124" s="115" t="s">
        <v>27</v>
      </c>
      <c r="F124" s="118">
        <v>524</v>
      </c>
      <c r="G124" s="118">
        <v>62</v>
      </c>
      <c r="H124" s="118">
        <f>F124-G124</f>
        <v>462</v>
      </c>
      <c r="I124" s="119">
        <f>G124/F124</f>
        <v>0.1183206106870229</v>
      </c>
      <c r="J124" s="118">
        <v>294</v>
      </c>
      <c r="K124" s="118">
        <v>59</v>
      </c>
      <c r="L124" s="118">
        <f>J124-K124</f>
        <v>235</v>
      </c>
      <c r="M124" s="119">
        <f>K124/J124</f>
        <v>0.20068027210884354</v>
      </c>
    </row>
    <row r="125" spans="5:20">
      <c r="E125" s="115" t="s">
        <v>28</v>
      </c>
      <c r="F125" s="118">
        <v>1567</v>
      </c>
      <c r="G125" s="118">
        <v>558</v>
      </c>
      <c r="H125" s="118">
        <f>F125-G125</f>
        <v>1009</v>
      </c>
      <c r="I125" s="119">
        <f>G125/F125</f>
        <v>0.3560944479897894</v>
      </c>
      <c r="J125" s="118">
        <v>4567</v>
      </c>
      <c r="K125" s="118">
        <v>59</v>
      </c>
      <c r="L125" s="118">
        <f>J125-K125</f>
        <v>4508</v>
      </c>
      <c r="M125" s="119">
        <f>K125/J125</f>
        <v>1.2918765053645719E-2</v>
      </c>
    </row>
    <row r="126" spans="5:20">
      <c r="E126" s="115" t="s">
        <v>29</v>
      </c>
      <c r="F126" s="115">
        <f>F122+F123+F124+F125</f>
        <v>4914</v>
      </c>
      <c r="G126" s="115">
        <f>G122+G123+G124+G125</f>
        <v>1735</v>
      </c>
      <c r="H126" s="115">
        <f>H122+H123+H124+H125</f>
        <v>3179</v>
      </c>
      <c r="I126" s="120">
        <f>G126/F126</f>
        <v>0.35307285307285308</v>
      </c>
      <c r="J126" s="115">
        <f>J122+J123+J124+J125</f>
        <v>5717</v>
      </c>
      <c r="K126" s="115">
        <f>K122+K123+K124+K125</f>
        <v>273</v>
      </c>
      <c r="L126" s="115">
        <f>L122+L123+L124+L125</f>
        <v>5444</v>
      </c>
      <c r="M126" s="120">
        <f>K126/J126</f>
        <v>4.7752317649116673E-2</v>
      </c>
    </row>
    <row r="127" spans="5:20">
      <c r="E127" s="121" t="s">
        <v>194</v>
      </c>
      <c r="H127" s="122"/>
    </row>
    <row r="128" spans="5:20">
      <c r="E128" s="121" t="s">
        <v>195</v>
      </c>
      <c r="H128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9:M119"/>
    <mergeCell ref="F120:I120"/>
    <mergeCell ref="J120:M120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25" zoomScaleNormal="100" workbookViewId="0">
      <selection activeCell="N31" sqref="N31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7.5703125" customWidth="1"/>
    <col min="6" max="6" width="7.42578125" customWidth="1"/>
    <col min="7" max="8" width="8.42578125" customWidth="1"/>
    <col min="9" max="9" width="11.5703125"/>
    <col min="10" max="11" width="7.28515625" customWidth="1"/>
    <col min="12" max="12" width="7.85546875" customWidth="1"/>
    <col min="13" max="13" width="10.1406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240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13</v>
      </c>
      <c r="H8" s="80">
        <f>F8-G8</f>
        <v>1</v>
      </c>
      <c r="I8" s="82">
        <f>G8/F8</f>
        <v>0.9285714285714286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13</v>
      </c>
      <c r="X8" s="80">
        <f t="shared" ref="X8:X37" si="2">V8-W8</f>
        <v>1</v>
      </c>
      <c r="Y8" s="82">
        <f t="shared" ref="Y8:Y39" si="3">W8/V8</f>
        <v>0.9285714285714286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/>
      <c r="H9" s="80">
        <f>F9-G9</f>
        <v>57</v>
      </c>
      <c r="I9" s="82">
        <f>G9/F9</f>
        <v>0</v>
      </c>
      <c r="J9" s="83">
        <v>1</v>
      </c>
      <c r="K9" s="81"/>
      <c r="L9" s="80">
        <f>J9-K9</f>
        <v>1</v>
      </c>
      <c r="M9" s="82">
        <f>K9/J9</f>
        <v>0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9</v>
      </c>
      <c r="X9" s="80">
        <f t="shared" si="2"/>
        <v>59</v>
      </c>
      <c r="Y9" s="82">
        <f t="shared" si="3"/>
        <v>0.13235294117647059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8</v>
      </c>
      <c r="P11" s="80">
        <f>N11-O11</f>
        <v>2</v>
      </c>
      <c r="Q11" s="82">
        <f>O11/N11</f>
        <v>0.8</v>
      </c>
      <c r="R11" s="80"/>
      <c r="S11" s="81"/>
      <c r="T11" s="80"/>
      <c r="U11" s="82"/>
      <c r="V11" s="80">
        <f t="shared" si="0"/>
        <v>10</v>
      </c>
      <c r="W11" s="80">
        <f t="shared" si="1"/>
        <v>8</v>
      </c>
      <c r="X11" s="80">
        <f t="shared" si="2"/>
        <v>2</v>
      </c>
      <c r="Y11" s="82">
        <f t="shared" si="3"/>
        <v>0.8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46</v>
      </c>
      <c r="H13" s="80">
        <f t="shared" si="4"/>
        <v>2</v>
      </c>
      <c r="I13" s="82">
        <f t="shared" si="5"/>
        <v>0.95833333333333337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48</v>
      </c>
      <c r="X13" s="80">
        <f t="shared" si="2"/>
        <v>25</v>
      </c>
      <c r="Y13" s="82">
        <f t="shared" si="3"/>
        <v>0.65753424657534243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2</v>
      </c>
      <c r="L14" s="80">
        <f>J14-K14</f>
        <v>3</v>
      </c>
      <c r="M14" s="82">
        <f>K14/J14</f>
        <v>0.4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32</v>
      </c>
      <c r="X14" s="80">
        <f t="shared" si="2"/>
        <v>3</v>
      </c>
      <c r="Y14" s="82">
        <f t="shared" si="3"/>
        <v>0.91428571428571426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24</v>
      </c>
      <c r="H17" s="80">
        <f t="shared" si="4"/>
        <v>4</v>
      </c>
      <c r="I17" s="82">
        <f t="shared" si="5"/>
        <v>0.8571428571428571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24</v>
      </c>
      <c r="X17" s="80">
        <f t="shared" si="2"/>
        <v>4</v>
      </c>
      <c r="Y17" s="82">
        <f t="shared" si="3"/>
        <v>0.8571428571428571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18</v>
      </c>
      <c r="H18" s="80">
        <f t="shared" si="4"/>
        <v>2</v>
      </c>
      <c r="I18" s="82">
        <f t="shared" si="5"/>
        <v>0.9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18</v>
      </c>
      <c r="X18" s="80">
        <f t="shared" si="2"/>
        <v>4</v>
      </c>
      <c r="Y18" s="82">
        <f t="shared" si="3"/>
        <v>0.81818181818181823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12</v>
      </c>
      <c r="P19" s="80">
        <f>N19-O19</f>
        <v>22</v>
      </c>
      <c r="Q19" s="82">
        <f>O19/N19</f>
        <v>0.35294117647058826</v>
      </c>
      <c r="R19" s="80"/>
      <c r="S19" s="81"/>
      <c r="T19" s="80"/>
      <c r="U19" s="82"/>
      <c r="V19" s="80">
        <f t="shared" si="0"/>
        <v>34</v>
      </c>
      <c r="W19" s="80">
        <f t="shared" si="1"/>
        <v>12</v>
      </c>
      <c r="X19" s="80">
        <f t="shared" si="2"/>
        <v>22</v>
      </c>
      <c r="Y19" s="82">
        <f t="shared" si="3"/>
        <v>0.35294117647058826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5</v>
      </c>
      <c r="H22" s="80">
        <f t="shared" si="6"/>
        <v>3</v>
      </c>
      <c r="I22" s="82">
        <f t="shared" si="7"/>
        <v>0.625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5</v>
      </c>
      <c r="X22" s="80">
        <f t="shared" si="2"/>
        <v>3</v>
      </c>
      <c r="Y22" s="82">
        <f t="shared" si="3"/>
        <v>0.625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/>
      <c r="P23" s="80">
        <f>N23-O23</f>
        <v>4</v>
      </c>
      <c r="Q23" s="82">
        <f>O23/N23</f>
        <v>0</v>
      </c>
      <c r="R23" s="80"/>
      <c r="S23" s="81"/>
      <c r="T23" s="80"/>
      <c r="U23" s="82"/>
      <c r="V23" s="80">
        <f t="shared" si="0"/>
        <v>14</v>
      </c>
      <c r="W23" s="80">
        <f t="shared" si="1"/>
        <v>9</v>
      </c>
      <c r="X23" s="80">
        <f t="shared" si="2"/>
        <v>5</v>
      </c>
      <c r="Y23" s="82">
        <f t="shared" si="3"/>
        <v>0.6428571428571429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5</v>
      </c>
      <c r="H27" s="80">
        <f t="shared" si="6"/>
        <v>4</v>
      </c>
      <c r="I27" s="82">
        <f t="shared" si="7"/>
        <v>0.55555555555555558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5</v>
      </c>
      <c r="X27" s="80">
        <f t="shared" si="2"/>
        <v>4</v>
      </c>
      <c r="Y27" s="82">
        <f t="shared" si="3"/>
        <v>0.55555555555555558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5</v>
      </c>
      <c r="L28" s="80">
        <f>J28-K28</f>
        <v>3</v>
      </c>
      <c r="M28" s="82">
        <f>K28/J28</f>
        <v>0.625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5</v>
      </c>
      <c r="X28" s="80">
        <f t="shared" si="2"/>
        <v>3</v>
      </c>
      <c r="Y28" s="82">
        <f t="shared" si="3"/>
        <v>0.625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23</v>
      </c>
      <c r="X31" s="80">
        <f t="shared" si="2"/>
        <v>1</v>
      </c>
      <c r="Y31" s="82">
        <f t="shared" si="3"/>
        <v>0.95833333333333337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7</v>
      </c>
      <c r="H32" s="80">
        <f t="shared" si="8"/>
        <v>3</v>
      </c>
      <c r="I32" s="82">
        <f t="shared" si="9"/>
        <v>0.7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7</v>
      </c>
      <c r="X32" s="80">
        <f t="shared" si="2"/>
        <v>4</v>
      </c>
      <c r="Y32" s="82">
        <f t="shared" si="3"/>
        <v>0.63636363636363635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6</v>
      </c>
      <c r="L33" s="80">
        <f>J33-K33</f>
        <v>4</v>
      </c>
      <c r="M33" s="82">
        <f>K33/J33</f>
        <v>0.6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16</v>
      </c>
      <c r="X33" s="80">
        <f t="shared" si="2"/>
        <v>4</v>
      </c>
      <c r="Y33" s="82">
        <f t="shared" si="3"/>
        <v>0.8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3</v>
      </c>
      <c r="H34" s="80">
        <f t="shared" si="8"/>
        <v>6</v>
      </c>
      <c r="I34" s="82">
        <f t="shared" si="9"/>
        <v>0.33333333333333331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3</v>
      </c>
      <c r="X34" s="80">
        <f t="shared" si="2"/>
        <v>10</v>
      </c>
      <c r="Y34" s="82">
        <f t="shared" si="3"/>
        <v>0.23076923076923078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4</v>
      </c>
      <c r="X36" s="80">
        <f t="shared" si="2"/>
        <v>4</v>
      </c>
      <c r="Y36" s="82">
        <f t="shared" si="3"/>
        <v>0.5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10</v>
      </c>
      <c r="H37" s="80">
        <f t="shared" si="8"/>
        <v>0</v>
      </c>
      <c r="I37" s="82">
        <f t="shared" si="9"/>
        <v>1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10</v>
      </c>
      <c r="X37" s="80">
        <f t="shared" si="2"/>
        <v>0</v>
      </c>
      <c r="Y37" s="82">
        <f t="shared" si="3"/>
        <v>1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356</v>
      </c>
      <c r="H38" s="84">
        <f t="shared" si="8"/>
        <v>143</v>
      </c>
      <c r="I38" s="85">
        <f t="shared" si="9"/>
        <v>0.71342685370741488</v>
      </c>
      <c r="J38" s="84">
        <f>SUM(J8:J37)</f>
        <v>39</v>
      </c>
      <c r="K38" s="84">
        <f>SUM(K8:K37)</f>
        <v>23</v>
      </c>
      <c r="L38" s="84">
        <f>J38-K38</f>
        <v>16</v>
      </c>
      <c r="M38" s="85">
        <f>K38/J38</f>
        <v>0.58974358974358976</v>
      </c>
      <c r="N38" s="84">
        <f>SUM(N8:N37)</f>
        <v>103</v>
      </c>
      <c r="O38" s="84">
        <f>SUM(O8:O37)</f>
        <v>32</v>
      </c>
      <c r="P38" s="84">
        <f>SUM(P8:P37)</f>
        <v>71</v>
      </c>
      <c r="Q38" s="85">
        <f>O38/N38</f>
        <v>0.31067961165048541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414</v>
      </c>
      <c r="X38" s="84">
        <f>SUM(X8:X37)</f>
        <v>231</v>
      </c>
      <c r="Y38" s="85">
        <f t="shared" si="3"/>
        <v>0.64186046511627903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1</v>
      </c>
      <c r="H39" s="90">
        <f t="shared" si="8"/>
        <v>7</v>
      </c>
      <c r="I39" s="92">
        <f t="shared" si="9"/>
        <v>0.125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1</v>
      </c>
      <c r="X39" s="90">
        <f t="shared" ref="X39:X53" si="12">V39-W39</f>
        <v>14</v>
      </c>
      <c r="Y39" s="92">
        <f t="shared" si="3"/>
        <v>6.6666666666666666E-2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8</v>
      </c>
      <c r="H41" s="90">
        <f t="shared" si="8"/>
        <v>5</v>
      </c>
      <c r="I41" s="92">
        <f t="shared" si="9"/>
        <v>0.61538461538461542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8</v>
      </c>
      <c r="X41" s="90">
        <f t="shared" si="12"/>
        <v>5</v>
      </c>
      <c r="Y41" s="92">
        <f t="shared" si="13"/>
        <v>0.61538461538461542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26</v>
      </c>
      <c r="H47" s="90">
        <f t="shared" si="8"/>
        <v>4</v>
      </c>
      <c r="I47" s="92">
        <f t="shared" si="9"/>
        <v>0.8666666666666667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26</v>
      </c>
      <c r="X47" s="90">
        <f t="shared" si="12"/>
        <v>4</v>
      </c>
      <c r="Y47" s="92">
        <f t="shared" si="13"/>
        <v>0.8666666666666667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6</v>
      </c>
      <c r="H50" s="90">
        <f t="shared" si="8"/>
        <v>2</v>
      </c>
      <c r="I50" s="92">
        <f t="shared" si="9"/>
        <v>0.75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6</v>
      </c>
      <c r="X50" s="90">
        <f t="shared" si="12"/>
        <v>4</v>
      </c>
      <c r="Y50" s="92">
        <f t="shared" si="13"/>
        <v>0.6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3</v>
      </c>
      <c r="L51" s="90">
        <f>J51-K51</f>
        <v>2</v>
      </c>
      <c r="M51" s="92">
        <f>K51/J51</f>
        <v>0.6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19</v>
      </c>
      <c r="X51" s="90">
        <f t="shared" si="12"/>
        <v>5</v>
      </c>
      <c r="Y51" s="92">
        <f t="shared" si="13"/>
        <v>0.79166666666666663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125</v>
      </c>
      <c r="H54" s="84">
        <f>SUM(H39:H53)</f>
        <v>38</v>
      </c>
      <c r="I54" s="85">
        <f t="shared" si="9"/>
        <v>0.76687116564417179</v>
      </c>
      <c r="J54" s="84">
        <f>SUM(J39:J53)</f>
        <v>22</v>
      </c>
      <c r="K54" s="84">
        <f>SUM(K39:K53)</f>
        <v>16</v>
      </c>
      <c r="L54" s="84">
        <f>SUM(L39:L53)</f>
        <v>6</v>
      </c>
      <c r="M54" s="85">
        <f>K54/J54</f>
        <v>0.72727272727272729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147</v>
      </c>
      <c r="X54" s="84">
        <f>SUM(X39:X53)</f>
        <v>63</v>
      </c>
      <c r="Y54" s="85">
        <f t="shared" si="13"/>
        <v>0.7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4</v>
      </c>
      <c r="H55" s="97">
        <f t="shared" ref="H55:H69" si="14">F55-G55</f>
        <v>6</v>
      </c>
      <c r="I55" s="99">
        <f t="shared" si="9"/>
        <v>0.4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5</v>
      </c>
      <c r="X55" s="97">
        <f t="shared" ref="X55:X69" si="15">V55-W55</f>
        <v>11</v>
      </c>
      <c r="Y55" s="99">
        <f t="shared" si="13"/>
        <v>0.3125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/>
      <c r="L56" s="97">
        <f>J56-K56</f>
        <v>3</v>
      </c>
      <c r="M56" s="99">
        <f>K56/J56</f>
        <v>0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10</v>
      </c>
      <c r="X56" s="97">
        <f t="shared" si="15"/>
        <v>3</v>
      </c>
      <c r="Y56" s="99">
        <f t="shared" si="13"/>
        <v>0.76923076923076927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4</v>
      </c>
      <c r="H57" s="97">
        <f t="shared" si="14"/>
        <v>6</v>
      </c>
      <c r="I57" s="99">
        <f t="shared" si="9"/>
        <v>0.4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4</v>
      </c>
      <c r="X57" s="97">
        <f t="shared" si="15"/>
        <v>8</v>
      </c>
      <c r="Y57" s="99">
        <f>W58/V57</f>
        <v>0.83333333333333337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10</v>
      </c>
      <c r="H58" s="97">
        <f t="shared" si="14"/>
        <v>0</v>
      </c>
      <c r="I58" s="99">
        <f t="shared" si="9"/>
        <v>1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10</v>
      </c>
      <c r="X58" s="97">
        <f t="shared" si="15"/>
        <v>0</v>
      </c>
      <c r="Y58" s="99">
        <f t="shared" ref="Y58:Y86" si="18">W58/V58</f>
        <v>1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6</v>
      </c>
      <c r="H59" s="97">
        <f t="shared" si="14"/>
        <v>4</v>
      </c>
      <c r="I59" s="99">
        <f t="shared" si="9"/>
        <v>0.6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8</v>
      </c>
      <c r="X59" s="97">
        <f t="shared" si="15"/>
        <v>4</v>
      </c>
      <c r="Y59" s="99">
        <f t="shared" si="18"/>
        <v>0.66666666666666663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5</v>
      </c>
      <c r="H60" s="97">
        <f t="shared" si="14"/>
        <v>9</v>
      </c>
      <c r="I60" s="99">
        <f t="shared" si="9"/>
        <v>0.35714285714285715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5</v>
      </c>
      <c r="X60" s="97">
        <f t="shared" si="15"/>
        <v>9</v>
      </c>
      <c r="Y60" s="99">
        <f t="shared" si="18"/>
        <v>0.35714285714285715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4</v>
      </c>
      <c r="H65" s="97">
        <f t="shared" si="14"/>
        <v>2</v>
      </c>
      <c r="I65" s="99">
        <f t="shared" si="19"/>
        <v>0.66666666666666663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4</v>
      </c>
      <c r="X65" s="97">
        <f t="shared" si="15"/>
        <v>2</v>
      </c>
      <c r="Y65" s="99">
        <f t="shared" si="18"/>
        <v>0.66666666666666663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18</v>
      </c>
      <c r="H68" s="97">
        <f t="shared" si="14"/>
        <v>2</v>
      </c>
      <c r="I68" s="99">
        <f t="shared" si="19"/>
        <v>0.9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22</v>
      </c>
      <c r="W68" s="97">
        <f t="shared" si="17"/>
        <v>19</v>
      </c>
      <c r="X68" s="97">
        <f t="shared" si="15"/>
        <v>3</v>
      </c>
      <c r="Y68" s="99">
        <f t="shared" si="18"/>
        <v>0.86363636363636365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122</v>
      </c>
      <c r="H70" s="84">
        <f>SUM(H55:H69)</f>
        <v>37</v>
      </c>
      <c r="I70" s="85">
        <f t="shared" si="19"/>
        <v>0.76729559748427678</v>
      </c>
      <c r="J70" s="84">
        <f>SUM(J55:J69)</f>
        <v>9</v>
      </c>
      <c r="K70" s="84">
        <f>SUM(K55:K69)</f>
        <v>0</v>
      </c>
      <c r="L70" s="84">
        <f>J70-K70</f>
        <v>9</v>
      </c>
      <c r="M70" s="85">
        <f>K70/J70</f>
        <v>0</v>
      </c>
      <c r="N70" s="84">
        <f>SUM(N55:N69)</f>
        <v>20</v>
      </c>
      <c r="O70" s="84">
        <f>SUM(O55:O69)</f>
        <v>11</v>
      </c>
      <c r="P70" s="84">
        <f>SUM(P55:P69)</f>
        <v>10</v>
      </c>
      <c r="Q70" s="85">
        <f t="shared" si="20"/>
        <v>0.55000000000000004</v>
      </c>
      <c r="R70" s="85"/>
      <c r="S70" s="85"/>
      <c r="T70" s="85"/>
      <c r="U70" s="85"/>
      <c r="V70" s="84">
        <f>SUM(V55:V69)</f>
        <v>188</v>
      </c>
      <c r="W70" s="84">
        <f>SUM(W55:W69)</f>
        <v>133</v>
      </c>
      <c r="X70" s="84">
        <f>SUM(X55:X69)</f>
        <v>55</v>
      </c>
      <c r="Y70" s="85">
        <f t="shared" si="18"/>
        <v>0.70744680851063835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10</v>
      </c>
      <c r="H72" s="104">
        <f t="shared" si="21"/>
        <v>4</v>
      </c>
      <c r="I72" s="106">
        <f t="shared" si="19"/>
        <v>0.7142857142857143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10</v>
      </c>
      <c r="X72" s="104">
        <f t="shared" si="24"/>
        <v>4</v>
      </c>
      <c r="Y72" s="106">
        <f t="shared" si="18"/>
        <v>0.7142857142857143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11</v>
      </c>
      <c r="H75" s="104">
        <f t="shared" si="21"/>
        <v>4</v>
      </c>
      <c r="I75" s="106">
        <f t="shared" si="19"/>
        <v>0.73333333333333328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11</v>
      </c>
      <c r="X75" s="104">
        <f t="shared" si="24"/>
        <v>7</v>
      </c>
      <c r="Y75" s="106">
        <f t="shared" si="18"/>
        <v>0.61111111111111116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22</v>
      </c>
      <c r="X76" s="104">
        <f t="shared" si="24"/>
        <v>0</v>
      </c>
      <c r="Y76" s="106">
        <f t="shared" si="18"/>
        <v>1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13</v>
      </c>
      <c r="H78" s="104">
        <f t="shared" si="21"/>
        <v>15</v>
      </c>
      <c r="I78" s="106">
        <f t="shared" si="19"/>
        <v>0.4642857142857143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17</v>
      </c>
      <c r="X78" s="104">
        <f t="shared" si="24"/>
        <v>22</v>
      </c>
      <c r="Y78" s="106">
        <f t="shared" si="18"/>
        <v>0.4358974358974359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3</v>
      </c>
      <c r="H82" s="104">
        <f t="shared" si="21"/>
        <v>5</v>
      </c>
      <c r="I82" s="106">
        <f t="shared" si="19"/>
        <v>0.375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3</v>
      </c>
      <c r="X82" s="104">
        <f t="shared" si="24"/>
        <v>5</v>
      </c>
      <c r="Y82" s="106">
        <f t="shared" si="18"/>
        <v>0.375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/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5</v>
      </c>
      <c r="H84" s="104">
        <f t="shared" si="21"/>
        <v>3</v>
      </c>
      <c r="I84" s="106">
        <f t="shared" si="19"/>
        <v>0.625</v>
      </c>
      <c r="J84" s="107"/>
      <c r="K84" s="105"/>
      <c r="L84" s="104"/>
      <c r="M84" s="106"/>
      <c r="N84" s="104">
        <v>2</v>
      </c>
      <c r="O84" s="105"/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5</v>
      </c>
      <c r="X84" s="104">
        <f t="shared" si="24"/>
        <v>5</v>
      </c>
      <c r="Y84" s="106">
        <f t="shared" si="18"/>
        <v>0.5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139</v>
      </c>
      <c r="H85" s="84">
        <f>SUM(H71:H84)</f>
        <v>65</v>
      </c>
      <c r="I85" s="85">
        <f t="shared" si="19"/>
        <v>0.68137254901960786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11</v>
      </c>
      <c r="P85" s="84">
        <f>SUM(P71:P84)</f>
        <v>18</v>
      </c>
      <c r="Q85" s="85">
        <f>O85/N85</f>
        <v>0.37931034482758619</v>
      </c>
      <c r="R85" s="85"/>
      <c r="S85" s="85"/>
      <c r="T85" s="85"/>
      <c r="U85" s="85"/>
      <c r="V85" s="84">
        <f>SUM(V71:V84)</f>
        <v>244</v>
      </c>
      <c r="W85" s="84">
        <f>SUM(W71:W84)</f>
        <v>150</v>
      </c>
      <c r="X85" s="84">
        <f>SUM(X71:X84)</f>
        <v>94</v>
      </c>
      <c r="Y85" s="85">
        <f t="shared" si="18"/>
        <v>0.61475409836065575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742</v>
      </c>
      <c r="H86" s="84">
        <f>H38+H54+H70+H85</f>
        <v>283</v>
      </c>
      <c r="I86" s="85">
        <f t="shared" si="19"/>
        <v>0.72390243902439022</v>
      </c>
      <c r="J86" s="84">
        <f>J38+J54+J70+J85</f>
        <v>81</v>
      </c>
      <c r="K86" s="84">
        <f>K38+K54+K70+K85</f>
        <v>39</v>
      </c>
      <c r="L86" s="84">
        <f>L38+L54+L70+L85</f>
        <v>42</v>
      </c>
      <c r="M86" s="85">
        <f>K86/J86</f>
        <v>0.48148148148148145</v>
      </c>
      <c r="N86" s="84">
        <f>N38+N54+N70+N85</f>
        <v>172</v>
      </c>
      <c r="O86" s="84">
        <f>O38+O54+O70+O85</f>
        <v>59</v>
      </c>
      <c r="P86" s="84">
        <f>P38+P54+P70+P85</f>
        <v>114</v>
      </c>
      <c r="Q86" s="85">
        <f>O86/N86</f>
        <v>0.34302325581395349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844</v>
      </c>
      <c r="X86" s="84">
        <f>V86-W86</f>
        <v>443</v>
      </c>
      <c r="Y86" s="85">
        <f t="shared" si="18"/>
        <v>0.65578865578865575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240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356</v>
      </c>
      <c r="H96" s="41">
        <f t="shared" si="25"/>
        <v>143</v>
      </c>
      <c r="I96" s="42">
        <f t="shared" si="25"/>
        <v>0.71342685370741488</v>
      </c>
      <c r="J96" s="41">
        <f t="shared" si="25"/>
        <v>39</v>
      </c>
      <c r="K96" s="41">
        <f t="shared" si="25"/>
        <v>23</v>
      </c>
      <c r="L96" s="41">
        <f t="shared" si="25"/>
        <v>16</v>
      </c>
      <c r="M96" s="42">
        <f t="shared" si="25"/>
        <v>0.58974358974358976</v>
      </c>
      <c r="N96" s="41">
        <f t="shared" si="25"/>
        <v>103</v>
      </c>
      <c r="O96" s="41">
        <f t="shared" si="25"/>
        <v>32</v>
      </c>
      <c r="P96" s="41">
        <f t="shared" si="25"/>
        <v>71</v>
      </c>
      <c r="Q96" s="42">
        <f t="shared" si="25"/>
        <v>0.31067961165048541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414</v>
      </c>
      <c r="X96" s="41">
        <f t="shared" si="25"/>
        <v>231</v>
      </c>
      <c r="Y96" s="42">
        <f t="shared" si="25"/>
        <v>0.64186046511627903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125</v>
      </c>
      <c r="H97" s="49">
        <f t="shared" si="26"/>
        <v>38</v>
      </c>
      <c r="I97" s="50">
        <f t="shared" si="26"/>
        <v>0.76687116564417179</v>
      </c>
      <c r="J97" s="49">
        <f t="shared" si="26"/>
        <v>22</v>
      </c>
      <c r="K97" s="49">
        <f t="shared" si="26"/>
        <v>16</v>
      </c>
      <c r="L97" s="49">
        <f t="shared" si="26"/>
        <v>6</v>
      </c>
      <c r="M97" s="50">
        <f t="shared" si="26"/>
        <v>0.72727272727272729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147</v>
      </c>
      <c r="X97" s="49">
        <f t="shared" si="26"/>
        <v>63</v>
      </c>
      <c r="Y97" s="50">
        <f t="shared" si="26"/>
        <v>0.7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122</v>
      </c>
      <c r="H98" s="51">
        <f t="shared" si="27"/>
        <v>37</v>
      </c>
      <c r="I98" s="52">
        <f t="shared" si="27"/>
        <v>0.76729559748427678</v>
      </c>
      <c r="J98" s="51">
        <f t="shared" si="27"/>
        <v>9</v>
      </c>
      <c r="K98" s="51">
        <f t="shared" si="27"/>
        <v>0</v>
      </c>
      <c r="L98" s="51">
        <f t="shared" si="27"/>
        <v>9</v>
      </c>
      <c r="M98" s="52">
        <f t="shared" si="27"/>
        <v>0</v>
      </c>
      <c r="N98" s="51">
        <f t="shared" si="27"/>
        <v>20</v>
      </c>
      <c r="O98" s="51">
        <f t="shared" si="27"/>
        <v>11</v>
      </c>
      <c r="P98" s="51">
        <f t="shared" si="27"/>
        <v>10</v>
      </c>
      <c r="Q98" s="52">
        <f t="shared" si="27"/>
        <v>0.55000000000000004</v>
      </c>
      <c r="R98" s="52"/>
      <c r="S98" s="52"/>
      <c r="T98" s="52"/>
      <c r="U98" s="52"/>
      <c r="V98" s="51">
        <f>V70</f>
        <v>188</v>
      </c>
      <c r="W98" s="51">
        <f>W70</f>
        <v>133</v>
      </c>
      <c r="X98" s="51">
        <f>X70</f>
        <v>55</v>
      </c>
      <c r="Y98" s="52">
        <f>Y70</f>
        <v>0.70744680851063835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139</v>
      </c>
      <c r="H99" s="53">
        <f t="shared" si="28"/>
        <v>65</v>
      </c>
      <c r="I99" s="54">
        <f t="shared" si="28"/>
        <v>0.68137254901960786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11</v>
      </c>
      <c r="P99" s="53">
        <f t="shared" si="28"/>
        <v>18</v>
      </c>
      <c r="Q99" s="54">
        <f t="shared" si="28"/>
        <v>0.37931034482758619</v>
      </c>
      <c r="R99" s="54"/>
      <c r="S99" s="54"/>
      <c r="T99" s="54"/>
      <c r="U99" s="54"/>
      <c r="V99" s="53">
        <f>V85</f>
        <v>244</v>
      </c>
      <c r="W99" s="53">
        <f>W85</f>
        <v>150</v>
      </c>
      <c r="X99" s="53">
        <f>X85</f>
        <v>94</v>
      </c>
      <c r="Y99" s="54">
        <f>Y85</f>
        <v>0.61475409836065575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742</v>
      </c>
      <c r="H100" s="60">
        <f t="shared" si="29"/>
        <v>283</v>
      </c>
      <c r="I100" s="61">
        <f t="shared" si="29"/>
        <v>0.72390243902439022</v>
      </c>
      <c r="J100" s="60">
        <f t="shared" si="29"/>
        <v>81</v>
      </c>
      <c r="K100" s="60">
        <f t="shared" si="29"/>
        <v>39</v>
      </c>
      <c r="L100" s="60">
        <f t="shared" si="29"/>
        <v>42</v>
      </c>
      <c r="M100" s="61">
        <f t="shared" si="29"/>
        <v>0.48148148148148145</v>
      </c>
      <c r="N100" s="60">
        <f t="shared" si="29"/>
        <v>172</v>
      </c>
      <c r="O100" s="60">
        <f t="shared" si="29"/>
        <v>59</v>
      </c>
      <c r="P100" s="60">
        <f t="shared" si="29"/>
        <v>114</v>
      </c>
      <c r="Q100" s="61">
        <f t="shared" si="29"/>
        <v>0.34302325581395349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844</v>
      </c>
      <c r="X100" s="60">
        <f t="shared" si="30"/>
        <v>443</v>
      </c>
      <c r="Y100" s="61">
        <f>W100/V100</f>
        <v>0.65578865578865575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241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781</v>
      </c>
      <c r="M113" s="169"/>
      <c r="N113" s="169"/>
      <c r="O113" s="169">
        <f>I113-L113</f>
        <v>325</v>
      </c>
      <c r="P113" s="169"/>
      <c r="Q113" s="169"/>
      <c r="R113" s="170">
        <f>L113/I113</f>
        <v>0.70614828209764924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63</v>
      </c>
      <c r="M114" s="169"/>
      <c r="N114" s="169"/>
      <c r="O114" s="169">
        <f>I114-L114</f>
        <v>118</v>
      </c>
      <c r="P114" s="169"/>
      <c r="Q114" s="169"/>
      <c r="R114" s="170">
        <f>L114/I114</f>
        <v>0.34806629834254144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844</v>
      </c>
      <c r="M115" s="169"/>
      <c r="N115" s="169"/>
      <c r="O115" s="169">
        <f>SUM(O113:O114)</f>
        <v>443</v>
      </c>
      <c r="P115" s="169"/>
      <c r="Q115" s="169"/>
      <c r="R115" s="170">
        <f>L115/I115</f>
        <v>0.65578865578865575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1822</v>
      </c>
      <c r="G121" s="118">
        <v>683</v>
      </c>
      <c r="H121" s="118">
        <f>F121-G121</f>
        <v>1139</v>
      </c>
      <c r="I121" s="119">
        <f>G121/F121</f>
        <v>0.37486278814489571</v>
      </c>
      <c r="J121" s="118">
        <v>460</v>
      </c>
      <c r="K121" s="118">
        <v>94</v>
      </c>
      <c r="L121" s="118">
        <f>J121-K121</f>
        <v>366</v>
      </c>
      <c r="M121" s="119">
        <f>K121/J121</f>
        <v>0.20434782608695654</v>
      </c>
    </row>
    <row r="122" spans="5:20">
      <c r="E122" s="115" t="s">
        <v>26</v>
      </c>
      <c r="F122" s="118">
        <v>947</v>
      </c>
      <c r="G122" s="118">
        <v>445</v>
      </c>
      <c r="H122" s="118">
        <f>F122-G122</f>
        <v>502</v>
      </c>
      <c r="I122" s="119">
        <f>G122/F122</f>
        <v>0.46990496304118268</v>
      </c>
      <c r="J122" s="118">
        <v>373</v>
      </c>
      <c r="K122" s="118">
        <v>56</v>
      </c>
      <c r="L122" s="118">
        <f>J122-K122</f>
        <v>317</v>
      </c>
      <c r="M122" s="119">
        <f>K122/J122</f>
        <v>0.15013404825737264</v>
      </c>
    </row>
    <row r="123" spans="5:20">
      <c r="E123" s="115" t="s">
        <v>27</v>
      </c>
      <c r="F123" s="118">
        <v>983</v>
      </c>
      <c r="G123" s="118">
        <v>451</v>
      </c>
      <c r="H123" s="118">
        <f>F123-G123</f>
        <v>532</v>
      </c>
      <c r="I123" s="119">
        <f>G123/F123</f>
        <v>0.45879959308240081</v>
      </c>
      <c r="J123" s="118">
        <v>359</v>
      </c>
      <c r="K123" s="118">
        <v>60</v>
      </c>
      <c r="L123" s="118">
        <f>J123-K123</f>
        <v>299</v>
      </c>
      <c r="M123" s="119">
        <f>K123/J123</f>
        <v>0.16713091922005571</v>
      </c>
    </row>
    <row r="124" spans="5:20">
      <c r="E124" s="115" t="s">
        <v>28</v>
      </c>
      <c r="F124" s="118">
        <v>1632</v>
      </c>
      <c r="G124" s="118">
        <v>578</v>
      </c>
      <c r="H124" s="118">
        <f>F124-G124</f>
        <v>1054</v>
      </c>
      <c r="I124" s="119">
        <f>G124/F124</f>
        <v>0.35416666666666669</v>
      </c>
      <c r="J124" s="118">
        <v>468</v>
      </c>
      <c r="K124" s="118">
        <v>57</v>
      </c>
      <c r="L124" s="118">
        <f>J124-K124</f>
        <v>411</v>
      </c>
      <c r="M124" s="119">
        <f>K124/J124</f>
        <v>0.12179487179487179</v>
      </c>
    </row>
    <row r="125" spans="5:20">
      <c r="E125" s="115" t="s">
        <v>29</v>
      </c>
      <c r="F125" s="115">
        <f>F121+F122+F123+F124</f>
        <v>5384</v>
      </c>
      <c r="G125" s="115">
        <f>G121+G122+G123+G124</f>
        <v>2157</v>
      </c>
      <c r="H125" s="115">
        <f>H121+H122+H123+H124</f>
        <v>3227</v>
      </c>
      <c r="I125" s="120">
        <f>G125/F125</f>
        <v>0.40063150074294207</v>
      </c>
      <c r="J125" s="115">
        <f>J121+J122+J123+J124</f>
        <v>1660</v>
      </c>
      <c r="K125" s="115">
        <f>K121+K122+K123+K124</f>
        <v>267</v>
      </c>
      <c r="L125" s="115">
        <f>L121+L122+L123+L124</f>
        <v>1393</v>
      </c>
      <c r="M125" s="120">
        <f>K125/J125</f>
        <v>0.1608433734939759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topLeftCell="A100" zoomScaleNormal="100" workbookViewId="0">
      <selection activeCell="C108" sqref="C108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7" width="7" customWidth="1"/>
    <col min="8" max="8" width="7.42578125" customWidth="1"/>
    <col min="9" max="9" width="9.42578125" customWidth="1"/>
    <col min="10" max="10" width="7.140625" customWidth="1"/>
    <col min="11" max="11" width="6.5703125" customWidth="1"/>
    <col min="12" max="12" width="7.42578125" customWidth="1"/>
    <col min="13" max="13" width="9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27" t="s">
        <v>242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>
      <c r="A8" s="147" t="s">
        <v>14</v>
      </c>
      <c r="B8" s="148" t="s">
        <v>60</v>
      </c>
      <c r="C8" s="148" t="s">
        <v>61</v>
      </c>
      <c r="D8" s="148" t="s">
        <v>62</v>
      </c>
      <c r="E8" s="148" t="s">
        <v>63</v>
      </c>
      <c r="F8" s="134" t="s">
        <v>15</v>
      </c>
      <c r="G8" s="134"/>
      <c r="H8" s="134"/>
      <c r="I8" s="134"/>
      <c r="J8" s="134"/>
      <c r="K8" s="134"/>
      <c r="L8" s="134"/>
      <c r="M8" s="134"/>
      <c r="N8" s="134" t="s">
        <v>16</v>
      </c>
      <c r="O8" s="134"/>
      <c r="P8" s="134"/>
      <c r="Q8" s="134"/>
      <c r="R8" s="134"/>
      <c r="S8" s="134"/>
      <c r="T8" s="134"/>
      <c r="U8" s="134"/>
      <c r="V8" s="134" t="s">
        <v>64</v>
      </c>
      <c r="W8" s="134"/>
      <c r="X8" s="134"/>
      <c r="Y8" s="134"/>
    </row>
    <row r="9" spans="1:25">
      <c r="A9" s="147"/>
      <c r="B9" s="147"/>
      <c r="C9" s="147"/>
      <c r="D9" s="147"/>
      <c r="E9" s="147"/>
      <c r="F9" s="134" t="s">
        <v>18</v>
      </c>
      <c r="G9" s="134"/>
      <c r="H9" s="134"/>
      <c r="I9" s="134"/>
      <c r="J9" s="134" t="s">
        <v>19</v>
      </c>
      <c r="K9" s="134"/>
      <c r="L9" s="134"/>
      <c r="M9" s="134"/>
      <c r="N9" s="134" t="s">
        <v>18</v>
      </c>
      <c r="O9" s="134"/>
      <c r="P9" s="134"/>
      <c r="Q9" s="134"/>
      <c r="R9" s="134" t="s">
        <v>19</v>
      </c>
      <c r="S9" s="134"/>
      <c r="T9" s="134"/>
      <c r="U9" s="134"/>
      <c r="V9" s="134"/>
      <c r="W9" s="134"/>
      <c r="X9" s="134"/>
      <c r="Y9" s="134"/>
    </row>
    <row r="10" spans="1:25" ht="13.5" customHeight="1">
      <c r="A10" s="147"/>
      <c r="B10" s="147"/>
      <c r="C10" s="147"/>
      <c r="D10" s="147"/>
      <c r="E10" s="147"/>
      <c r="F10" s="33" t="s">
        <v>20</v>
      </c>
      <c r="G10" s="33" t="s">
        <v>21</v>
      </c>
      <c r="H10" s="33" t="s">
        <v>22</v>
      </c>
      <c r="I10" s="33" t="s">
        <v>23</v>
      </c>
      <c r="J10" s="33" t="s">
        <v>20</v>
      </c>
      <c r="K10" s="33" t="s">
        <v>21</v>
      </c>
      <c r="L10" s="33" t="s">
        <v>22</v>
      </c>
      <c r="M10" s="33" t="s">
        <v>23</v>
      </c>
      <c r="N10" s="33" t="s">
        <v>20</v>
      </c>
      <c r="O10" s="33" t="s">
        <v>21</v>
      </c>
      <c r="P10" s="33" t="s">
        <v>22</v>
      </c>
      <c r="Q10" s="33" t="s">
        <v>23</v>
      </c>
      <c r="R10" s="33" t="s">
        <v>20</v>
      </c>
      <c r="S10" s="33" t="s">
        <v>21</v>
      </c>
      <c r="T10" s="33" t="s">
        <v>22</v>
      </c>
      <c r="U10" s="33" t="s">
        <v>23</v>
      </c>
      <c r="V10" s="33" t="s">
        <v>20</v>
      </c>
      <c r="W10" s="33" t="s">
        <v>21</v>
      </c>
      <c r="X10" s="33" t="s">
        <v>22</v>
      </c>
      <c r="Y10" s="33" t="s">
        <v>23</v>
      </c>
    </row>
    <row r="11" spans="1:25">
      <c r="A11" s="149" t="s">
        <v>25</v>
      </c>
      <c r="B11" s="77">
        <v>1</v>
      </c>
      <c r="C11" s="78" t="s">
        <v>65</v>
      </c>
      <c r="D11" s="78">
        <v>13669</v>
      </c>
      <c r="E11" s="79" t="s">
        <v>66</v>
      </c>
      <c r="F11" s="80">
        <v>14</v>
      </c>
      <c r="G11" s="81">
        <v>13</v>
      </c>
      <c r="H11" s="80">
        <f>F11-G11</f>
        <v>1</v>
      </c>
      <c r="I11" s="82">
        <f>G11/F11</f>
        <v>0.9285714285714286</v>
      </c>
      <c r="J11" s="82"/>
      <c r="K11" s="81"/>
      <c r="L11" s="80"/>
      <c r="M11" s="82"/>
      <c r="N11" s="80"/>
      <c r="O11" s="81"/>
      <c r="P11" s="80"/>
      <c r="Q11" s="82"/>
      <c r="R11" s="80"/>
      <c r="S11" s="81"/>
      <c r="T11" s="80"/>
      <c r="U11" s="82"/>
      <c r="V11" s="80">
        <f t="shared" ref="V11:V40" si="0">F11+J11+N11+R11</f>
        <v>14</v>
      </c>
      <c r="W11" s="80">
        <f t="shared" ref="W11:W40" si="1">G11+K11+O11+S11</f>
        <v>13</v>
      </c>
      <c r="X11" s="80">
        <f t="shared" ref="X11:X40" si="2">V11-W11</f>
        <v>1</v>
      </c>
      <c r="Y11" s="82">
        <f t="shared" ref="Y11:Y42" si="3">W11/V11</f>
        <v>0.9285714285714286</v>
      </c>
    </row>
    <row r="12" spans="1:25" ht="18" customHeight="1">
      <c r="A12" s="149"/>
      <c r="B12" s="150">
        <v>2</v>
      </c>
      <c r="C12" s="78" t="s">
        <v>67</v>
      </c>
      <c r="D12" s="78">
        <v>1401</v>
      </c>
      <c r="E12" s="79" t="s">
        <v>68</v>
      </c>
      <c r="F12" s="80">
        <v>57</v>
      </c>
      <c r="G12" s="81">
        <v>57</v>
      </c>
      <c r="H12" s="80">
        <f>F12-G12</f>
        <v>0</v>
      </c>
      <c r="I12" s="82">
        <f>G12/F12</f>
        <v>1</v>
      </c>
      <c r="J12" s="83">
        <v>1</v>
      </c>
      <c r="K12" s="81">
        <v>1</v>
      </c>
      <c r="L12" s="80">
        <f>J12-K12</f>
        <v>0</v>
      </c>
      <c r="M12" s="82">
        <f>K12/J12</f>
        <v>1</v>
      </c>
      <c r="N12" s="80">
        <v>10</v>
      </c>
      <c r="O12" s="81">
        <v>9</v>
      </c>
      <c r="P12" s="80">
        <f>N12-O12</f>
        <v>1</v>
      </c>
      <c r="Q12" s="82">
        <f>O12/N12</f>
        <v>0.9</v>
      </c>
      <c r="R12" s="80"/>
      <c r="S12" s="81"/>
      <c r="T12" s="80"/>
      <c r="U12" s="82"/>
      <c r="V12" s="80">
        <f t="shared" si="0"/>
        <v>68</v>
      </c>
      <c r="W12" s="80">
        <f t="shared" si="1"/>
        <v>67</v>
      </c>
      <c r="X12" s="80">
        <f t="shared" si="2"/>
        <v>1</v>
      </c>
      <c r="Y12" s="82">
        <f t="shared" si="3"/>
        <v>0.98529411764705888</v>
      </c>
    </row>
    <row r="13" spans="1:25">
      <c r="A13" s="149"/>
      <c r="B13" s="149"/>
      <c r="C13" s="151" t="s">
        <v>69</v>
      </c>
      <c r="D13" s="78">
        <v>1472</v>
      </c>
      <c r="E13" s="79" t="s">
        <v>70</v>
      </c>
      <c r="F13" s="80">
        <v>20</v>
      </c>
      <c r="G13" s="81">
        <v>11</v>
      </c>
      <c r="H13" s="80">
        <f>F13-G13</f>
        <v>9</v>
      </c>
      <c r="I13" s="82">
        <f>G13/F13</f>
        <v>0.55000000000000004</v>
      </c>
      <c r="J13" s="83">
        <v>2</v>
      </c>
      <c r="K13" s="81">
        <v>0</v>
      </c>
      <c r="L13" s="80">
        <f>J13-K13</f>
        <v>2</v>
      </c>
      <c r="M13" s="82">
        <f>K13/J13</f>
        <v>0</v>
      </c>
      <c r="N13" s="80"/>
      <c r="O13" s="81"/>
      <c r="P13" s="80"/>
      <c r="Q13" s="82"/>
      <c r="R13" s="80"/>
      <c r="S13" s="81"/>
      <c r="T13" s="80"/>
      <c r="U13" s="82"/>
      <c r="V13" s="80">
        <f t="shared" si="0"/>
        <v>22</v>
      </c>
      <c r="W13" s="80">
        <f t="shared" si="1"/>
        <v>11</v>
      </c>
      <c r="X13" s="80">
        <f t="shared" si="2"/>
        <v>11</v>
      </c>
      <c r="Y13" s="82">
        <f t="shared" si="3"/>
        <v>0.5</v>
      </c>
    </row>
    <row r="14" spans="1:25">
      <c r="A14" s="149"/>
      <c r="B14" s="149"/>
      <c r="C14" s="149"/>
      <c r="D14" s="78">
        <v>1441</v>
      </c>
      <c r="E14" s="79" t="s">
        <v>71</v>
      </c>
      <c r="F14" s="80"/>
      <c r="G14" s="81"/>
      <c r="H14" s="80"/>
      <c r="I14" s="82"/>
      <c r="J14" s="83"/>
      <c r="K14" s="81"/>
      <c r="L14" s="80"/>
      <c r="M14" s="82"/>
      <c r="N14" s="80">
        <v>10</v>
      </c>
      <c r="O14" s="81">
        <v>9</v>
      </c>
      <c r="P14" s="80">
        <f>N14-O14</f>
        <v>1</v>
      </c>
      <c r="Q14" s="82">
        <f>O14/N14</f>
        <v>0.9</v>
      </c>
      <c r="R14" s="80"/>
      <c r="S14" s="81"/>
      <c r="T14" s="80"/>
      <c r="U14" s="82"/>
      <c r="V14" s="80">
        <f t="shared" si="0"/>
        <v>10</v>
      </c>
      <c r="W14" s="80">
        <f t="shared" si="1"/>
        <v>9</v>
      </c>
      <c r="X14" s="80">
        <f t="shared" si="2"/>
        <v>1</v>
      </c>
      <c r="Y14" s="82">
        <f t="shared" si="3"/>
        <v>0.9</v>
      </c>
    </row>
    <row r="15" spans="1:25">
      <c r="A15" s="149"/>
      <c r="B15" s="149"/>
      <c r="C15" s="149"/>
      <c r="D15" s="78">
        <v>1529</v>
      </c>
      <c r="E15" s="79" t="s">
        <v>72</v>
      </c>
      <c r="F15" s="80">
        <v>45</v>
      </c>
      <c r="G15" s="81">
        <v>43</v>
      </c>
      <c r="H15" s="80">
        <f t="shared" ref="H15:H21" si="4">F15-G15</f>
        <v>2</v>
      </c>
      <c r="I15" s="82">
        <f t="shared" ref="I15:I21" si="5">G15/F15</f>
        <v>0.9555555555555556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45</v>
      </c>
      <c r="W15" s="80">
        <f t="shared" si="1"/>
        <v>43</v>
      </c>
      <c r="X15" s="80">
        <f t="shared" si="2"/>
        <v>2</v>
      </c>
      <c r="Y15" s="82">
        <f t="shared" si="3"/>
        <v>0.9555555555555556</v>
      </c>
    </row>
    <row r="16" spans="1:25">
      <c r="A16" s="149"/>
      <c r="B16" s="149"/>
      <c r="C16" s="149"/>
      <c r="D16" s="78">
        <v>1482</v>
      </c>
      <c r="E16" s="79" t="s">
        <v>73</v>
      </c>
      <c r="F16" s="80">
        <v>48</v>
      </c>
      <c r="G16" s="81">
        <v>48</v>
      </c>
      <c r="H16" s="80">
        <f t="shared" si="4"/>
        <v>0</v>
      </c>
      <c r="I16" s="82">
        <f t="shared" si="5"/>
        <v>1</v>
      </c>
      <c r="J16" s="83"/>
      <c r="K16" s="81"/>
      <c r="L16" s="80"/>
      <c r="M16" s="82"/>
      <c r="N16" s="80">
        <v>25</v>
      </c>
      <c r="O16" s="81">
        <v>2</v>
      </c>
      <c r="P16" s="80">
        <f>N16-O16</f>
        <v>23</v>
      </c>
      <c r="Q16" s="82">
        <f>O16/N16</f>
        <v>0.08</v>
      </c>
      <c r="R16" s="80"/>
      <c r="S16" s="81"/>
      <c r="T16" s="80"/>
      <c r="U16" s="82"/>
      <c r="V16" s="80">
        <f t="shared" si="0"/>
        <v>73</v>
      </c>
      <c r="W16" s="80">
        <f t="shared" si="1"/>
        <v>50</v>
      </c>
      <c r="X16" s="80">
        <f t="shared" si="2"/>
        <v>23</v>
      </c>
      <c r="Y16" s="82">
        <f t="shared" si="3"/>
        <v>0.68493150684931503</v>
      </c>
    </row>
    <row r="17" spans="1:25">
      <c r="A17" s="149"/>
      <c r="B17" s="149"/>
      <c r="C17" s="151" t="s">
        <v>74</v>
      </c>
      <c r="D17" s="78"/>
      <c r="E17" s="79" t="s">
        <v>75</v>
      </c>
      <c r="F17" s="80">
        <v>30</v>
      </c>
      <c r="G17" s="81">
        <v>30</v>
      </c>
      <c r="H17" s="80">
        <f t="shared" si="4"/>
        <v>0</v>
      </c>
      <c r="I17" s="82">
        <f t="shared" si="5"/>
        <v>1</v>
      </c>
      <c r="J17" s="83">
        <v>5</v>
      </c>
      <c r="K17" s="81">
        <v>3</v>
      </c>
      <c r="L17" s="80">
        <f>J17-K17</f>
        <v>2</v>
      </c>
      <c r="M17" s="82">
        <f>K17/J17</f>
        <v>0.6</v>
      </c>
      <c r="N17" s="80"/>
      <c r="O17" s="81"/>
      <c r="P17" s="80"/>
      <c r="Q17" s="82"/>
      <c r="R17" s="80"/>
      <c r="S17" s="81"/>
      <c r="T17" s="80"/>
      <c r="U17" s="82"/>
      <c r="V17" s="80">
        <f t="shared" si="0"/>
        <v>35</v>
      </c>
      <c r="W17" s="80">
        <f t="shared" si="1"/>
        <v>33</v>
      </c>
      <c r="X17" s="80">
        <f t="shared" si="2"/>
        <v>2</v>
      </c>
      <c r="Y17" s="82">
        <f t="shared" si="3"/>
        <v>0.94285714285714284</v>
      </c>
    </row>
    <row r="18" spans="1:25">
      <c r="A18" s="149"/>
      <c r="B18" s="149"/>
      <c r="C18" s="149"/>
      <c r="D18" s="78"/>
      <c r="E18" s="79" t="s">
        <v>76</v>
      </c>
      <c r="F18" s="80">
        <v>20</v>
      </c>
      <c r="G18" s="81">
        <v>7</v>
      </c>
      <c r="H18" s="80">
        <f t="shared" si="4"/>
        <v>13</v>
      </c>
      <c r="I18" s="82">
        <f t="shared" si="5"/>
        <v>0.35</v>
      </c>
      <c r="J18" s="83"/>
      <c r="K18" s="81"/>
      <c r="L18" s="80"/>
      <c r="M18" s="82"/>
      <c r="N18" s="80"/>
      <c r="O18" s="81"/>
      <c r="P18" s="80"/>
      <c r="Q18" s="82"/>
      <c r="R18" s="80"/>
      <c r="S18" s="81"/>
      <c r="T18" s="80"/>
      <c r="U18" s="82"/>
      <c r="V18" s="80">
        <f t="shared" si="0"/>
        <v>20</v>
      </c>
      <c r="W18" s="80">
        <f t="shared" si="1"/>
        <v>7</v>
      </c>
      <c r="X18" s="80">
        <f t="shared" si="2"/>
        <v>13</v>
      </c>
      <c r="Y18" s="82">
        <f t="shared" si="3"/>
        <v>0.35</v>
      </c>
    </row>
    <row r="19" spans="1:25">
      <c r="A19" s="149"/>
      <c r="B19" s="149"/>
      <c r="C19" s="149"/>
      <c r="D19" s="78"/>
      <c r="E19" s="79" t="s">
        <v>77</v>
      </c>
      <c r="F19" s="80">
        <v>2</v>
      </c>
      <c r="G19" s="81">
        <v>1</v>
      </c>
      <c r="H19" s="80">
        <f t="shared" si="4"/>
        <v>1</v>
      </c>
      <c r="I19" s="82">
        <f t="shared" si="5"/>
        <v>0.5</v>
      </c>
      <c r="J19" s="83"/>
      <c r="K19" s="81"/>
      <c r="L19" s="80"/>
      <c r="M19" s="82"/>
      <c r="N19" s="80"/>
      <c r="O19" s="81"/>
      <c r="P19" s="80"/>
      <c r="Q19" s="82"/>
      <c r="R19" s="80"/>
      <c r="S19" s="81"/>
      <c r="T19" s="80"/>
      <c r="U19" s="82"/>
      <c r="V19" s="80">
        <f t="shared" si="0"/>
        <v>2</v>
      </c>
      <c r="W19" s="80">
        <f t="shared" si="1"/>
        <v>1</v>
      </c>
      <c r="X19" s="80">
        <f t="shared" si="2"/>
        <v>1</v>
      </c>
      <c r="Y19" s="82">
        <f t="shared" si="3"/>
        <v>0.5</v>
      </c>
    </row>
    <row r="20" spans="1:25">
      <c r="A20" s="149"/>
      <c r="B20" s="149"/>
      <c r="C20" s="149"/>
      <c r="D20" s="78"/>
      <c r="E20" s="79" t="s">
        <v>78</v>
      </c>
      <c r="F20" s="80">
        <v>28</v>
      </c>
      <c r="G20" s="81">
        <v>21</v>
      </c>
      <c r="H20" s="80">
        <f t="shared" si="4"/>
        <v>7</v>
      </c>
      <c r="I20" s="82">
        <f t="shared" si="5"/>
        <v>0.75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28</v>
      </c>
      <c r="W20" s="80">
        <f t="shared" si="1"/>
        <v>21</v>
      </c>
      <c r="X20" s="80">
        <f t="shared" si="2"/>
        <v>7</v>
      </c>
      <c r="Y20" s="82">
        <f t="shared" si="3"/>
        <v>0.75</v>
      </c>
    </row>
    <row r="21" spans="1:25">
      <c r="A21" s="149"/>
      <c r="B21" s="149"/>
      <c r="C21" s="149"/>
      <c r="D21" s="78"/>
      <c r="E21" s="79" t="s">
        <v>79</v>
      </c>
      <c r="F21" s="80">
        <v>20</v>
      </c>
      <c r="G21" s="81">
        <v>17</v>
      </c>
      <c r="H21" s="80">
        <f t="shared" si="4"/>
        <v>3</v>
      </c>
      <c r="I21" s="82">
        <f t="shared" si="5"/>
        <v>0.85</v>
      </c>
      <c r="J21" s="83"/>
      <c r="K21" s="81"/>
      <c r="L21" s="80"/>
      <c r="M21" s="82"/>
      <c r="N21" s="80">
        <v>2</v>
      </c>
      <c r="O21" s="81">
        <v>0</v>
      </c>
      <c r="P21" s="80">
        <f>N21-O21</f>
        <v>2</v>
      </c>
      <c r="Q21" s="82">
        <f>O21/N21</f>
        <v>0</v>
      </c>
      <c r="R21" s="80"/>
      <c r="S21" s="81"/>
      <c r="T21" s="80"/>
      <c r="U21" s="82"/>
      <c r="V21" s="80">
        <f t="shared" si="0"/>
        <v>22</v>
      </c>
      <c r="W21" s="80">
        <f t="shared" si="1"/>
        <v>17</v>
      </c>
      <c r="X21" s="80">
        <f t="shared" si="2"/>
        <v>5</v>
      </c>
      <c r="Y21" s="82">
        <f t="shared" si="3"/>
        <v>0.77272727272727271</v>
      </c>
    </row>
    <row r="22" spans="1:25">
      <c r="A22" s="149"/>
      <c r="B22" s="149"/>
      <c r="C22" s="149"/>
      <c r="D22" s="78"/>
      <c r="E22" s="79" t="s">
        <v>80</v>
      </c>
      <c r="F22" s="80"/>
      <c r="G22" s="81"/>
      <c r="H22" s="80"/>
      <c r="I22" s="82"/>
      <c r="J22" s="83"/>
      <c r="K22" s="81"/>
      <c r="L22" s="80"/>
      <c r="M22" s="82"/>
      <c r="N22" s="80">
        <v>34</v>
      </c>
      <c r="O22" s="81">
        <v>13</v>
      </c>
      <c r="P22" s="80">
        <f>N22-O22</f>
        <v>21</v>
      </c>
      <c r="Q22" s="82">
        <f>O22/N22</f>
        <v>0.38235294117647056</v>
      </c>
      <c r="R22" s="80"/>
      <c r="S22" s="81"/>
      <c r="T22" s="80"/>
      <c r="U22" s="82"/>
      <c r="V22" s="80">
        <f t="shared" si="0"/>
        <v>34</v>
      </c>
      <c r="W22" s="80">
        <f t="shared" si="1"/>
        <v>13</v>
      </c>
      <c r="X22" s="80">
        <f t="shared" si="2"/>
        <v>21</v>
      </c>
      <c r="Y22" s="82">
        <f t="shared" si="3"/>
        <v>0.38235294117647056</v>
      </c>
    </row>
    <row r="23" spans="1:25">
      <c r="A23" s="149"/>
      <c r="B23" s="149"/>
      <c r="C23" s="149"/>
      <c r="D23" s="78"/>
      <c r="E23" s="79" t="s">
        <v>81</v>
      </c>
      <c r="F23" s="80">
        <v>29</v>
      </c>
      <c r="G23" s="81">
        <v>28</v>
      </c>
      <c r="H23" s="80">
        <f t="shared" ref="H23:H30" si="6">F23-G23</f>
        <v>1</v>
      </c>
      <c r="I23" s="82">
        <f t="shared" ref="I23:I30" si="7">G23/F23</f>
        <v>0.96551724137931039</v>
      </c>
      <c r="J23" s="83"/>
      <c r="K23" s="81"/>
      <c r="L23" s="80"/>
      <c r="M23" s="82"/>
      <c r="N23" s="80"/>
      <c r="O23" s="81"/>
      <c r="P23" s="80"/>
      <c r="Q23" s="82"/>
      <c r="R23" s="80"/>
      <c r="S23" s="81"/>
      <c r="T23" s="80"/>
      <c r="U23" s="82"/>
      <c r="V23" s="80">
        <f t="shared" si="0"/>
        <v>29</v>
      </c>
      <c r="W23" s="80">
        <f t="shared" si="1"/>
        <v>28</v>
      </c>
      <c r="X23" s="80">
        <f t="shared" si="2"/>
        <v>1</v>
      </c>
      <c r="Y23" s="82">
        <f t="shared" si="3"/>
        <v>0.96551724137931039</v>
      </c>
    </row>
    <row r="24" spans="1:25">
      <c r="A24" s="149"/>
      <c r="B24" s="149"/>
      <c r="C24" s="149"/>
      <c r="D24" s="78"/>
      <c r="E24" s="79" t="s">
        <v>82</v>
      </c>
      <c r="F24" s="80">
        <v>14</v>
      </c>
      <c r="G24" s="81">
        <v>12</v>
      </c>
      <c r="H24" s="80">
        <f t="shared" si="6"/>
        <v>2</v>
      </c>
      <c r="I24" s="82">
        <f t="shared" si="7"/>
        <v>0.8571428571428571</v>
      </c>
      <c r="J24" s="83"/>
      <c r="K24" s="81"/>
      <c r="L24" s="80"/>
      <c r="M24" s="82"/>
      <c r="N24" s="80"/>
      <c r="O24" s="81"/>
      <c r="P24" s="80"/>
      <c r="Q24" s="82"/>
      <c r="R24" s="80"/>
      <c r="S24" s="81"/>
      <c r="T24" s="80"/>
      <c r="U24" s="82"/>
      <c r="V24" s="80">
        <f t="shared" si="0"/>
        <v>14</v>
      </c>
      <c r="W24" s="80">
        <f t="shared" si="1"/>
        <v>12</v>
      </c>
      <c r="X24" s="80">
        <f t="shared" si="2"/>
        <v>2</v>
      </c>
      <c r="Y24" s="82">
        <f t="shared" si="3"/>
        <v>0.8571428571428571</v>
      </c>
    </row>
    <row r="25" spans="1:25">
      <c r="A25" s="149"/>
      <c r="B25" s="149"/>
      <c r="C25" s="149"/>
      <c r="D25" s="78"/>
      <c r="E25" s="79" t="s">
        <v>83</v>
      </c>
      <c r="F25" s="80">
        <v>8</v>
      </c>
      <c r="G25" s="81">
        <v>6</v>
      </c>
      <c r="H25" s="80">
        <f t="shared" si="6"/>
        <v>2</v>
      </c>
      <c r="I25" s="82">
        <f t="shared" si="7"/>
        <v>0.75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8</v>
      </c>
      <c r="W25" s="80">
        <f t="shared" si="1"/>
        <v>6</v>
      </c>
      <c r="X25" s="80">
        <f t="shared" si="2"/>
        <v>2</v>
      </c>
      <c r="Y25" s="82">
        <f t="shared" si="3"/>
        <v>0.75</v>
      </c>
    </row>
    <row r="26" spans="1:25">
      <c r="A26" s="149"/>
      <c r="B26" s="149"/>
      <c r="C26" s="149"/>
      <c r="D26" s="78"/>
      <c r="E26" s="79" t="s">
        <v>84</v>
      </c>
      <c r="F26" s="80">
        <v>10</v>
      </c>
      <c r="G26" s="81">
        <v>8</v>
      </c>
      <c r="H26" s="80">
        <f t="shared" si="6"/>
        <v>2</v>
      </c>
      <c r="I26" s="82">
        <f t="shared" si="7"/>
        <v>0.8</v>
      </c>
      <c r="J26" s="83"/>
      <c r="K26" s="81"/>
      <c r="L26" s="80"/>
      <c r="M26" s="82"/>
      <c r="N26" s="80">
        <v>4</v>
      </c>
      <c r="O26" s="81">
        <v>3</v>
      </c>
      <c r="P26" s="80">
        <f>N26-O26</f>
        <v>1</v>
      </c>
      <c r="Q26" s="82">
        <f>O26/N26</f>
        <v>0.75</v>
      </c>
      <c r="R26" s="80"/>
      <c r="S26" s="81"/>
      <c r="T26" s="80"/>
      <c r="U26" s="82"/>
      <c r="V26" s="80">
        <f t="shared" si="0"/>
        <v>14</v>
      </c>
      <c r="W26" s="80">
        <f t="shared" si="1"/>
        <v>11</v>
      </c>
      <c r="X26" s="80">
        <f t="shared" si="2"/>
        <v>3</v>
      </c>
      <c r="Y26" s="82">
        <f t="shared" si="3"/>
        <v>0.7857142857142857</v>
      </c>
    </row>
    <row r="27" spans="1:25">
      <c r="A27" s="149"/>
      <c r="B27" s="149"/>
      <c r="C27" s="149"/>
      <c r="D27" s="78"/>
      <c r="E27" s="79" t="s">
        <v>85</v>
      </c>
      <c r="F27" s="80">
        <v>40</v>
      </c>
      <c r="G27" s="81">
        <v>20</v>
      </c>
      <c r="H27" s="80">
        <f t="shared" si="6"/>
        <v>20</v>
      </c>
      <c r="I27" s="82">
        <f t="shared" si="7"/>
        <v>0.5</v>
      </c>
      <c r="J27" s="83"/>
      <c r="K27" s="81"/>
      <c r="L27" s="80"/>
      <c r="M27" s="82"/>
      <c r="N27" s="80">
        <v>8</v>
      </c>
      <c r="O27" s="81">
        <v>0</v>
      </c>
      <c r="P27" s="80">
        <f>N27-O27</f>
        <v>8</v>
      </c>
      <c r="Q27" s="82">
        <f>O27/N27</f>
        <v>0</v>
      </c>
      <c r="R27" s="80"/>
      <c r="S27" s="81"/>
      <c r="T27" s="80"/>
      <c r="U27" s="82"/>
      <c r="V27" s="80">
        <f t="shared" si="0"/>
        <v>48</v>
      </c>
      <c r="W27" s="80">
        <f t="shared" si="1"/>
        <v>20</v>
      </c>
      <c r="X27" s="80">
        <f t="shared" si="2"/>
        <v>28</v>
      </c>
      <c r="Y27" s="82">
        <f t="shared" si="3"/>
        <v>0.41666666666666669</v>
      </c>
    </row>
    <row r="28" spans="1:25">
      <c r="A28" s="149"/>
      <c r="B28" s="149"/>
      <c r="C28" s="78" t="s">
        <v>86</v>
      </c>
      <c r="D28" s="78"/>
      <c r="E28" s="79" t="s">
        <v>87</v>
      </c>
      <c r="F28" s="80">
        <v>10</v>
      </c>
      <c r="G28" s="81">
        <v>10</v>
      </c>
      <c r="H28" s="80">
        <f t="shared" si="6"/>
        <v>0</v>
      </c>
      <c r="I28" s="82">
        <f t="shared" si="7"/>
        <v>1</v>
      </c>
      <c r="J28" s="83"/>
      <c r="K28" s="81"/>
      <c r="L28" s="80"/>
      <c r="M28" s="82"/>
      <c r="N28" s="80"/>
      <c r="O28" s="81"/>
      <c r="P28" s="80"/>
      <c r="Q28" s="82"/>
      <c r="R28" s="80"/>
      <c r="S28" s="81"/>
      <c r="T28" s="80"/>
      <c r="U28" s="82"/>
      <c r="V28" s="80">
        <f t="shared" si="0"/>
        <v>10</v>
      </c>
      <c r="W28" s="80">
        <f t="shared" si="1"/>
        <v>10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78" t="s">
        <v>88</v>
      </c>
      <c r="D29" s="78"/>
      <c r="E29" s="79" t="s">
        <v>89</v>
      </c>
      <c r="F29" s="80">
        <v>9</v>
      </c>
      <c r="G29" s="81">
        <v>0</v>
      </c>
      <c r="H29" s="80">
        <f t="shared" si="6"/>
        <v>9</v>
      </c>
      <c r="I29" s="82">
        <f t="shared" si="7"/>
        <v>0</v>
      </c>
      <c r="J29" s="83"/>
      <c r="K29" s="81"/>
      <c r="L29" s="80"/>
      <c r="M29" s="82"/>
      <c r="N29" s="80">
        <v>3</v>
      </c>
      <c r="O29" s="81">
        <v>0</v>
      </c>
      <c r="P29" s="80">
        <f>N29-O29</f>
        <v>3</v>
      </c>
      <c r="Q29" s="82">
        <f>O29/N29</f>
        <v>0</v>
      </c>
      <c r="R29" s="80"/>
      <c r="S29" s="81"/>
      <c r="T29" s="80"/>
      <c r="U29" s="82"/>
      <c r="V29" s="80">
        <f t="shared" si="0"/>
        <v>12</v>
      </c>
      <c r="W29" s="80">
        <f t="shared" si="1"/>
        <v>0</v>
      </c>
      <c r="X29" s="80">
        <f t="shared" si="2"/>
        <v>12</v>
      </c>
      <c r="Y29" s="82">
        <f t="shared" si="3"/>
        <v>0</v>
      </c>
    </row>
    <row r="30" spans="1:25">
      <c r="A30" s="149"/>
      <c r="B30" s="150">
        <v>3</v>
      </c>
      <c r="C30" s="78" t="s">
        <v>90</v>
      </c>
      <c r="D30" s="78">
        <v>2414</v>
      </c>
      <c r="E30" s="79" t="s">
        <v>91</v>
      </c>
      <c r="F30" s="80">
        <v>9</v>
      </c>
      <c r="G30" s="81">
        <v>5</v>
      </c>
      <c r="H30" s="80">
        <f t="shared" si="6"/>
        <v>4</v>
      </c>
      <c r="I30" s="82">
        <f t="shared" si="7"/>
        <v>0.55555555555555558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9</v>
      </c>
      <c r="W30" s="80">
        <f t="shared" si="1"/>
        <v>5</v>
      </c>
      <c r="X30" s="80">
        <f t="shared" si="2"/>
        <v>4</v>
      </c>
      <c r="Y30" s="82">
        <f t="shared" si="3"/>
        <v>0.55555555555555558</v>
      </c>
    </row>
    <row r="31" spans="1:25">
      <c r="A31" s="149"/>
      <c r="B31" s="149"/>
      <c r="C31" s="151" t="s">
        <v>92</v>
      </c>
      <c r="D31" s="78">
        <v>14747</v>
      </c>
      <c r="E31" s="79" t="s">
        <v>93</v>
      </c>
      <c r="F31" s="80"/>
      <c r="G31" s="81"/>
      <c r="H31" s="80"/>
      <c r="I31" s="82"/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/>
      <c r="S31" s="81"/>
      <c r="T31" s="80"/>
      <c r="U31" s="82"/>
      <c r="V31" s="80">
        <f t="shared" si="0"/>
        <v>8</v>
      </c>
      <c r="W31" s="80">
        <f t="shared" si="1"/>
        <v>6</v>
      </c>
      <c r="X31" s="80">
        <f t="shared" si="2"/>
        <v>2</v>
      </c>
      <c r="Y31" s="82">
        <f t="shared" si="3"/>
        <v>0.75</v>
      </c>
    </row>
    <row r="32" spans="1:25">
      <c r="A32" s="149"/>
      <c r="B32" s="149"/>
      <c r="C32" s="149"/>
      <c r="D32" s="78">
        <v>14887</v>
      </c>
      <c r="E32" s="79" t="s">
        <v>94</v>
      </c>
      <c r="F32" s="80">
        <v>12</v>
      </c>
      <c r="G32" s="81">
        <v>12</v>
      </c>
      <c r="H32" s="80">
        <f t="shared" ref="H32:H56" si="8">F32-G32</f>
        <v>0</v>
      </c>
      <c r="I32" s="82">
        <f t="shared" ref="I32:I63" si="9">G32/F32</f>
        <v>1</v>
      </c>
      <c r="J32" s="83">
        <v>4</v>
      </c>
      <c r="K32" s="81">
        <v>3</v>
      </c>
      <c r="L32" s="80">
        <f>J32-K32</f>
        <v>1</v>
      </c>
      <c r="M32" s="82">
        <f>K32/J32</f>
        <v>0.75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16</v>
      </c>
      <c r="W32" s="80">
        <f t="shared" si="1"/>
        <v>15</v>
      </c>
      <c r="X32" s="80">
        <f t="shared" si="2"/>
        <v>1</v>
      </c>
      <c r="Y32" s="82">
        <f t="shared" si="3"/>
        <v>0.9375</v>
      </c>
    </row>
    <row r="33" spans="1:25">
      <c r="A33" s="149"/>
      <c r="B33" s="149"/>
      <c r="C33" s="149"/>
      <c r="D33" s="78">
        <v>14754</v>
      </c>
      <c r="E33" s="79" t="s">
        <v>95</v>
      </c>
      <c r="F33" s="80">
        <v>12</v>
      </c>
      <c r="G33" s="81">
        <v>11</v>
      </c>
      <c r="H33" s="80">
        <f t="shared" si="8"/>
        <v>1</v>
      </c>
      <c r="I33" s="82">
        <f t="shared" si="9"/>
        <v>0.91666666666666663</v>
      </c>
      <c r="J33" s="83"/>
      <c r="K33" s="81"/>
      <c r="L33" s="80"/>
      <c r="M33" s="82"/>
      <c r="N33" s="80"/>
      <c r="O33" s="81"/>
      <c r="P33" s="80"/>
      <c r="Q33" s="82"/>
      <c r="R33" s="80"/>
      <c r="S33" s="81"/>
      <c r="T33" s="80"/>
      <c r="U33" s="82"/>
      <c r="V33" s="80">
        <f t="shared" si="0"/>
        <v>12</v>
      </c>
      <c r="W33" s="80">
        <f t="shared" si="1"/>
        <v>11</v>
      </c>
      <c r="X33" s="80">
        <f t="shared" si="2"/>
        <v>1</v>
      </c>
      <c r="Y33" s="82">
        <f t="shared" si="3"/>
        <v>0.91666666666666663</v>
      </c>
    </row>
    <row r="34" spans="1:25">
      <c r="A34" s="149"/>
      <c r="B34" s="149"/>
      <c r="C34" s="149"/>
      <c r="D34" s="78">
        <v>14701</v>
      </c>
      <c r="E34" s="79" t="s">
        <v>96</v>
      </c>
      <c r="F34" s="80">
        <v>12</v>
      </c>
      <c r="G34" s="81">
        <v>12</v>
      </c>
      <c r="H34" s="80">
        <f t="shared" si="8"/>
        <v>0</v>
      </c>
      <c r="I34" s="82">
        <f t="shared" si="9"/>
        <v>1</v>
      </c>
      <c r="J34" s="83">
        <v>8</v>
      </c>
      <c r="K34" s="81">
        <v>8</v>
      </c>
      <c r="L34" s="80">
        <f>J34-K34</f>
        <v>0</v>
      </c>
      <c r="M34" s="82">
        <f>K34/J34</f>
        <v>1</v>
      </c>
      <c r="N34" s="80"/>
      <c r="O34" s="81"/>
      <c r="P34" s="80"/>
      <c r="Q34" s="82"/>
      <c r="R34" s="80">
        <v>4</v>
      </c>
      <c r="S34" s="81">
        <v>3</v>
      </c>
      <c r="T34" s="80">
        <f>R34-S34</f>
        <v>1</v>
      </c>
      <c r="U34" s="82">
        <f>S34/R34</f>
        <v>0.75</v>
      </c>
      <c r="V34" s="80">
        <f t="shared" si="0"/>
        <v>24</v>
      </c>
      <c r="W34" s="80">
        <f t="shared" si="1"/>
        <v>23</v>
      </c>
      <c r="X34" s="80">
        <f t="shared" si="2"/>
        <v>1</v>
      </c>
      <c r="Y34" s="82">
        <f t="shared" si="3"/>
        <v>0.95833333333333337</v>
      </c>
    </row>
    <row r="35" spans="1:25">
      <c r="A35" s="149"/>
      <c r="B35" s="77">
        <v>4</v>
      </c>
      <c r="C35" s="78" t="s">
        <v>97</v>
      </c>
      <c r="D35" s="78">
        <v>9800</v>
      </c>
      <c r="E35" s="79" t="s">
        <v>98</v>
      </c>
      <c r="F35" s="80">
        <v>10</v>
      </c>
      <c r="G35" s="81">
        <v>5</v>
      </c>
      <c r="H35" s="80">
        <f t="shared" si="8"/>
        <v>5</v>
      </c>
      <c r="I35" s="82">
        <f t="shared" si="9"/>
        <v>0.5</v>
      </c>
      <c r="J35" s="83">
        <v>1</v>
      </c>
      <c r="K35" s="81">
        <v>0</v>
      </c>
      <c r="L35" s="80">
        <f>J35-K35</f>
        <v>1</v>
      </c>
      <c r="M35" s="82">
        <f>K35/J35</f>
        <v>0</v>
      </c>
      <c r="N35" s="80"/>
      <c r="O35" s="81"/>
      <c r="P35" s="80"/>
      <c r="Q35" s="82"/>
      <c r="R35" s="80"/>
      <c r="S35" s="81"/>
      <c r="T35" s="80"/>
      <c r="U35" s="82"/>
      <c r="V35" s="80">
        <f t="shared" si="0"/>
        <v>11</v>
      </c>
      <c r="W35" s="80">
        <f t="shared" si="1"/>
        <v>5</v>
      </c>
      <c r="X35" s="80">
        <f t="shared" si="2"/>
        <v>6</v>
      </c>
      <c r="Y35" s="82">
        <f t="shared" si="3"/>
        <v>0.45454545454545453</v>
      </c>
    </row>
    <row r="36" spans="1:25">
      <c r="A36" s="149"/>
      <c r="B36" s="150">
        <v>5</v>
      </c>
      <c r="C36" s="151" t="s">
        <v>99</v>
      </c>
      <c r="D36" s="78">
        <v>9258</v>
      </c>
      <c r="E36" s="79" t="s">
        <v>100</v>
      </c>
      <c r="F36" s="80">
        <v>10</v>
      </c>
      <c r="G36" s="81">
        <v>10</v>
      </c>
      <c r="H36" s="80">
        <f t="shared" si="8"/>
        <v>0</v>
      </c>
      <c r="I36" s="82">
        <f t="shared" si="9"/>
        <v>1</v>
      </c>
      <c r="J36" s="83">
        <v>10</v>
      </c>
      <c r="K36" s="81">
        <v>8</v>
      </c>
      <c r="L36" s="80">
        <f>J36-K36</f>
        <v>2</v>
      </c>
      <c r="M36" s="82">
        <f>K36/J36</f>
        <v>0.8</v>
      </c>
      <c r="N36" s="80"/>
      <c r="O36" s="81"/>
      <c r="P36" s="80"/>
      <c r="Q36" s="82"/>
      <c r="R36" s="80"/>
      <c r="S36" s="81"/>
      <c r="T36" s="80"/>
      <c r="U36" s="82"/>
      <c r="V36" s="80">
        <f t="shared" si="0"/>
        <v>20</v>
      </c>
      <c r="W36" s="80">
        <f t="shared" si="1"/>
        <v>18</v>
      </c>
      <c r="X36" s="80">
        <f t="shared" si="2"/>
        <v>2</v>
      </c>
      <c r="Y36" s="82">
        <f t="shared" si="3"/>
        <v>0.9</v>
      </c>
    </row>
    <row r="37" spans="1:25">
      <c r="A37" s="149"/>
      <c r="B37" s="149"/>
      <c r="C37" s="149"/>
      <c r="D37" s="78">
        <v>9222</v>
      </c>
      <c r="E37" s="79" t="s">
        <v>101</v>
      </c>
      <c r="F37" s="80">
        <v>9</v>
      </c>
      <c r="G37" s="81">
        <v>6</v>
      </c>
      <c r="H37" s="80">
        <f t="shared" si="8"/>
        <v>3</v>
      </c>
      <c r="I37" s="82">
        <f t="shared" si="9"/>
        <v>0.66666666666666663</v>
      </c>
      <c r="J37" s="83"/>
      <c r="K37" s="81"/>
      <c r="L37" s="80"/>
      <c r="M37" s="82"/>
      <c r="N37" s="80">
        <v>4</v>
      </c>
      <c r="O37" s="81">
        <v>0</v>
      </c>
      <c r="P37" s="80">
        <f>N37-O37</f>
        <v>4</v>
      </c>
      <c r="Q37" s="82">
        <f>O37/N37</f>
        <v>0</v>
      </c>
      <c r="R37" s="80"/>
      <c r="S37" s="81"/>
      <c r="T37" s="80"/>
      <c r="U37" s="82"/>
      <c r="V37" s="80">
        <f t="shared" si="0"/>
        <v>13</v>
      </c>
      <c r="W37" s="80">
        <f t="shared" si="1"/>
        <v>6</v>
      </c>
      <c r="X37" s="80">
        <f t="shared" si="2"/>
        <v>7</v>
      </c>
      <c r="Y37" s="82">
        <f t="shared" si="3"/>
        <v>0.46153846153846156</v>
      </c>
    </row>
    <row r="38" spans="1:25" s="86" customFormat="1" ht="15.75" customHeight="1">
      <c r="A38" s="149"/>
      <c r="B38" s="150">
        <v>6</v>
      </c>
      <c r="C38" s="151" t="s">
        <v>102</v>
      </c>
      <c r="D38" s="78">
        <v>17975</v>
      </c>
      <c r="E38" s="79" t="s">
        <v>103</v>
      </c>
      <c r="F38" s="80">
        <v>6</v>
      </c>
      <c r="G38" s="81">
        <v>6</v>
      </c>
      <c r="H38" s="80">
        <f t="shared" si="8"/>
        <v>0</v>
      </c>
      <c r="I38" s="82">
        <f t="shared" si="9"/>
        <v>1</v>
      </c>
      <c r="J38" s="83"/>
      <c r="K38" s="81"/>
      <c r="L38" s="80" t="s">
        <v>104</v>
      </c>
      <c r="M38" s="82"/>
      <c r="N38" s="80"/>
      <c r="O38" s="81"/>
      <c r="P38" s="80"/>
      <c r="Q38" s="82"/>
      <c r="R38" s="80"/>
      <c r="S38" s="81"/>
      <c r="T38" s="80"/>
      <c r="U38" s="82"/>
      <c r="V38" s="80">
        <f t="shared" si="0"/>
        <v>6</v>
      </c>
      <c r="W38" s="80">
        <f t="shared" si="1"/>
        <v>6</v>
      </c>
      <c r="X38" s="80">
        <f t="shared" si="2"/>
        <v>0</v>
      </c>
      <c r="Y38" s="82">
        <f t="shared" si="3"/>
        <v>1</v>
      </c>
    </row>
    <row r="39" spans="1:25">
      <c r="A39" s="149"/>
      <c r="B39" s="149"/>
      <c r="C39" s="149"/>
      <c r="D39" s="78">
        <v>18075</v>
      </c>
      <c r="E39" s="79" t="s">
        <v>105</v>
      </c>
      <c r="F39" s="80">
        <v>5</v>
      </c>
      <c r="G39" s="81">
        <v>3</v>
      </c>
      <c r="H39" s="80">
        <f t="shared" si="8"/>
        <v>2</v>
      </c>
      <c r="I39" s="82">
        <f t="shared" si="9"/>
        <v>0.6</v>
      </c>
      <c r="J39" s="83"/>
      <c r="K39" s="81"/>
      <c r="L39" s="80" t="s">
        <v>104</v>
      </c>
      <c r="M39" s="82"/>
      <c r="N39" s="80">
        <v>3</v>
      </c>
      <c r="O39" s="81">
        <v>1</v>
      </c>
      <c r="P39" s="80">
        <f>N39-O39</f>
        <v>2</v>
      </c>
      <c r="Q39" s="82">
        <f>O39/N39</f>
        <v>0.33333333333333331</v>
      </c>
      <c r="R39" s="80"/>
      <c r="S39" s="81"/>
      <c r="T39" s="80"/>
      <c r="U39" s="82"/>
      <c r="V39" s="80">
        <f t="shared" si="0"/>
        <v>8</v>
      </c>
      <c r="W39" s="80">
        <f t="shared" si="1"/>
        <v>4</v>
      </c>
      <c r="X39" s="80">
        <f t="shared" si="2"/>
        <v>4</v>
      </c>
      <c r="Y39" s="82">
        <f t="shared" si="3"/>
        <v>0.5</v>
      </c>
    </row>
    <row r="40" spans="1:25">
      <c r="A40" s="149"/>
      <c r="B40" s="77">
        <v>21</v>
      </c>
      <c r="C40" s="78" t="s">
        <v>106</v>
      </c>
      <c r="D40" s="78">
        <v>17053</v>
      </c>
      <c r="E40" s="79" t="s">
        <v>107</v>
      </c>
      <c r="F40" s="80">
        <v>10</v>
      </c>
      <c r="G40" s="81">
        <v>10</v>
      </c>
      <c r="H40" s="80">
        <f t="shared" si="8"/>
        <v>0</v>
      </c>
      <c r="I40" s="82">
        <f t="shared" si="9"/>
        <v>1</v>
      </c>
      <c r="J40" s="83"/>
      <c r="K40" s="81"/>
      <c r="L40" s="80" t="s">
        <v>104</v>
      </c>
      <c r="M40" s="82"/>
      <c r="N40" s="80"/>
      <c r="O40" s="81"/>
      <c r="P40" s="80"/>
      <c r="Q40" s="82"/>
      <c r="R40" s="80"/>
      <c r="S40" s="81"/>
      <c r="T40" s="80"/>
      <c r="U40" s="82"/>
      <c r="V40" s="80">
        <f t="shared" si="0"/>
        <v>10</v>
      </c>
      <c r="W40" s="80">
        <f t="shared" si="1"/>
        <v>10</v>
      </c>
      <c r="X40" s="80">
        <f t="shared" si="2"/>
        <v>0</v>
      </c>
      <c r="Y40" s="82">
        <f t="shared" si="3"/>
        <v>1</v>
      </c>
    </row>
    <row r="41" spans="1:25">
      <c r="A41" s="152" t="s">
        <v>108</v>
      </c>
      <c r="B41" s="152"/>
      <c r="C41" s="152"/>
      <c r="D41" s="152"/>
      <c r="E41" s="152"/>
      <c r="F41" s="84">
        <f>SUM(F11:F40)</f>
        <v>499</v>
      </c>
      <c r="G41" s="84">
        <f>SUM(G11:G40)</f>
        <v>412</v>
      </c>
      <c r="H41" s="84">
        <f t="shared" si="8"/>
        <v>87</v>
      </c>
      <c r="I41" s="85">
        <f t="shared" si="9"/>
        <v>0.82565130260521047</v>
      </c>
      <c r="J41" s="84">
        <f>SUM(J11:J40)</f>
        <v>39</v>
      </c>
      <c r="K41" s="84">
        <f>SUM(K11:K40)</f>
        <v>29</v>
      </c>
      <c r="L41" s="84">
        <f>J41-K41</f>
        <v>10</v>
      </c>
      <c r="M41" s="85">
        <f>K41/J41</f>
        <v>0.74358974358974361</v>
      </c>
      <c r="N41" s="84">
        <f>SUM(N11:N40)</f>
        <v>103</v>
      </c>
      <c r="O41" s="84">
        <f>SUM(O11:O40)</f>
        <v>37</v>
      </c>
      <c r="P41" s="84">
        <f>SUM(P11:P40)</f>
        <v>66</v>
      </c>
      <c r="Q41" s="85">
        <f>O41/N41</f>
        <v>0.35922330097087379</v>
      </c>
      <c r="R41" s="84">
        <f>SUM(R11:R40)</f>
        <v>4</v>
      </c>
      <c r="S41" s="84">
        <f>SUM(S11:S40)</f>
        <v>3</v>
      </c>
      <c r="T41" s="84">
        <f>SUM(T11:T40)</f>
        <v>1</v>
      </c>
      <c r="U41" s="85">
        <f>S41/R41</f>
        <v>0.75</v>
      </c>
      <c r="V41" s="84">
        <f>SUM(V11:V40)</f>
        <v>645</v>
      </c>
      <c r="W41" s="84">
        <f>SUM(W11:W40)</f>
        <v>481</v>
      </c>
      <c r="X41" s="84">
        <f>SUM(X11:X40)</f>
        <v>164</v>
      </c>
      <c r="Y41" s="85">
        <f t="shared" si="3"/>
        <v>0.74573643410852708</v>
      </c>
    </row>
    <row r="42" spans="1:25">
      <c r="A42" s="153" t="s">
        <v>26</v>
      </c>
      <c r="B42" s="154">
        <v>7</v>
      </c>
      <c r="C42" s="155" t="s">
        <v>109</v>
      </c>
      <c r="D42" s="88">
        <v>14087</v>
      </c>
      <c r="E42" s="89" t="s">
        <v>110</v>
      </c>
      <c r="F42" s="90">
        <v>8</v>
      </c>
      <c r="G42" s="91">
        <v>0</v>
      </c>
      <c r="H42" s="90">
        <f t="shared" si="8"/>
        <v>8</v>
      </c>
      <c r="I42" s="92">
        <f t="shared" si="9"/>
        <v>0</v>
      </c>
      <c r="J42" s="93"/>
      <c r="K42" s="91"/>
      <c r="L42" s="90"/>
      <c r="M42" s="92"/>
      <c r="N42" s="90">
        <v>7</v>
      </c>
      <c r="O42" s="91">
        <v>0</v>
      </c>
      <c r="P42" s="90">
        <f>N42-O42</f>
        <v>7</v>
      </c>
      <c r="Q42" s="92">
        <f>O42/N42</f>
        <v>0</v>
      </c>
      <c r="R42" s="90"/>
      <c r="S42" s="91"/>
      <c r="T42" s="90"/>
      <c r="U42" s="92"/>
      <c r="V42" s="90">
        <f t="shared" ref="V42:V56" si="10">F42+J42+N42+R42</f>
        <v>15</v>
      </c>
      <c r="W42" s="90">
        <f t="shared" ref="W42:W56" si="11">G42+K42+O42+S42</f>
        <v>0</v>
      </c>
      <c r="X42" s="90">
        <f t="shared" ref="X42:X56" si="12">V42-W42</f>
        <v>15</v>
      </c>
      <c r="Y42" s="92">
        <f t="shared" si="3"/>
        <v>0</v>
      </c>
    </row>
    <row r="43" spans="1:25">
      <c r="A43" s="153"/>
      <c r="B43" s="153"/>
      <c r="C43" s="153"/>
      <c r="D43" s="88">
        <v>13976</v>
      </c>
      <c r="E43" s="89" t="s">
        <v>111</v>
      </c>
      <c r="F43" s="90">
        <v>10</v>
      </c>
      <c r="G43" s="91">
        <v>6</v>
      </c>
      <c r="H43" s="90">
        <f t="shared" si="8"/>
        <v>4</v>
      </c>
      <c r="I43" s="92">
        <f t="shared" si="9"/>
        <v>0.6</v>
      </c>
      <c r="J43" s="93"/>
      <c r="K43" s="91"/>
      <c r="L43" s="90"/>
      <c r="M43" s="92"/>
      <c r="N43" s="90">
        <v>3</v>
      </c>
      <c r="O43" s="91">
        <v>2</v>
      </c>
      <c r="P43" s="90">
        <f>N43-O43</f>
        <v>1</v>
      </c>
      <c r="Q43" s="92">
        <f>O43/N43</f>
        <v>0.66666666666666663</v>
      </c>
      <c r="R43" s="90"/>
      <c r="S43" s="91"/>
      <c r="T43" s="90"/>
      <c r="U43" s="92"/>
      <c r="V43" s="90">
        <f t="shared" si="10"/>
        <v>13</v>
      </c>
      <c r="W43" s="90">
        <f t="shared" si="11"/>
        <v>8</v>
      </c>
      <c r="X43" s="90">
        <f t="shared" si="12"/>
        <v>5</v>
      </c>
      <c r="Y43" s="92">
        <f t="shared" ref="Y43:Y59" si="13">W43/V43</f>
        <v>0.61538461538461542</v>
      </c>
    </row>
    <row r="44" spans="1:25">
      <c r="A44" s="153"/>
      <c r="B44" s="153"/>
      <c r="C44" s="88" t="s">
        <v>112</v>
      </c>
      <c r="D44" s="88">
        <v>13483</v>
      </c>
      <c r="E44" s="89" t="s">
        <v>113</v>
      </c>
      <c r="F44" s="90">
        <v>13</v>
      </c>
      <c r="G44" s="91">
        <v>7</v>
      </c>
      <c r="H44" s="90">
        <f t="shared" si="8"/>
        <v>6</v>
      </c>
      <c r="I44" s="92">
        <f t="shared" si="9"/>
        <v>0.53846153846153844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13</v>
      </c>
      <c r="W44" s="90">
        <f t="shared" si="11"/>
        <v>7</v>
      </c>
      <c r="X44" s="90">
        <f t="shared" si="12"/>
        <v>6</v>
      </c>
      <c r="Y44" s="92">
        <f t="shared" si="13"/>
        <v>0.53846153846153844</v>
      </c>
    </row>
    <row r="45" spans="1:25">
      <c r="A45" s="153"/>
      <c r="B45" s="154">
        <v>8</v>
      </c>
      <c r="C45" s="155" t="s">
        <v>114</v>
      </c>
      <c r="D45" s="88">
        <v>8752</v>
      </c>
      <c r="E45" s="89" t="s">
        <v>115</v>
      </c>
      <c r="F45" s="90">
        <v>10</v>
      </c>
      <c r="G45" s="91">
        <v>10</v>
      </c>
      <c r="H45" s="90">
        <f t="shared" si="8"/>
        <v>0</v>
      </c>
      <c r="I45" s="92">
        <f t="shared" si="9"/>
        <v>1</v>
      </c>
      <c r="J45" s="93"/>
      <c r="K45" s="91"/>
      <c r="L45" s="90"/>
      <c r="M45" s="92"/>
      <c r="N45" s="90"/>
      <c r="O45" s="91"/>
      <c r="P45" s="90"/>
      <c r="Q45" s="92"/>
      <c r="R45" s="90"/>
      <c r="S45" s="91"/>
      <c r="T45" s="90"/>
      <c r="U45" s="92"/>
      <c r="V45" s="90">
        <f t="shared" si="10"/>
        <v>10</v>
      </c>
      <c r="W45" s="90">
        <f t="shared" si="11"/>
        <v>10</v>
      </c>
      <c r="X45" s="90">
        <f t="shared" si="12"/>
        <v>0</v>
      </c>
      <c r="Y45" s="92">
        <f t="shared" si="13"/>
        <v>1</v>
      </c>
    </row>
    <row r="46" spans="1:25">
      <c r="A46" s="153"/>
      <c r="B46" s="153"/>
      <c r="C46" s="153"/>
      <c r="D46" s="88">
        <v>8945</v>
      </c>
      <c r="E46" s="89" t="s">
        <v>116</v>
      </c>
      <c r="F46" s="90">
        <v>6</v>
      </c>
      <c r="G46" s="91">
        <v>0</v>
      </c>
      <c r="H46" s="90">
        <f t="shared" si="8"/>
        <v>6</v>
      </c>
      <c r="I46" s="92">
        <f t="shared" si="9"/>
        <v>0</v>
      </c>
      <c r="J46" s="93"/>
      <c r="K46" s="91"/>
      <c r="L46" s="90"/>
      <c r="M46" s="92"/>
      <c r="N46" s="90"/>
      <c r="O46" s="91"/>
      <c r="P46" s="90"/>
      <c r="Q46" s="92"/>
      <c r="R46" s="90"/>
      <c r="S46" s="91"/>
      <c r="T46" s="90"/>
      <c r="U46" s="92"/>
      <c r="V46" s="90">
        <f t="shared" si="10"/>
        <v>6</v>
      </c>
      <c r="W46" s="90">
        <f t="shared" si="11"/>
        <v>0</v>
      </c>
      <c r="X46" s="90">
        <f t="shared" si="12"/>
        <v>6</v>
      </c>
      <c r="Y46" s="92">
        <f t="shared" si="13"/>
        <v>0</v>
      </c>
    </row>
    <row r="47" spans="1:25">
      <c r="A47" s="153"/>
      <c r="B47" s="153"/>
      <c r="C47" s="153"/>
      <c r="D47" s="88">
        <v>8747</v>
      </c>
      <c r="E47" s="89" t="s">
        <v>117</v>
      </c>
      <c r="F47" s="90">
        <v>10</v>
      </c>
      <c r="G47" s="91">
        <v>11</v>
      </c>
      <c r="H47" s="90">
        <f t="shared" si="8"/>
        <v>-1</v>
      </c>
      <c r="I47" s="92">
        <f t="shared" si="9"/>
        <v>1.1000000000000001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10</v>
      </c>
      <c r="W47" s="90">
        <f t="shared" si="11"/>
        <v>11</v>
      </c>
      <c r="X47" s="90">
        <f t="shared" si="12"/>
        <v>-1</v>
      </c>
      <c r="Y47" s="92">
        <f t="shared" si="13"/>
        <v>1.1000000000000001</v>
      </c>
    </row>
    <row r="48" spans="1:25">
      <c r="A48" s="153"/>
      <c r="B48" s="154">
        <v>9</v>
      </c>
      <c r="C48" s="88" t="s">
        <v>118</v>
      </c>
      <c r="D48" s="88">
        <v>13091</v>
      </c>
      <c r="E48" s="89" t="s">
        <v>119</v>
      </c>
      <c r="F48" s="90">
        <v>3</v>
      </c>
      <c r="G48" s="91">
        <v>3</v>
      </c>
      <c r="H48" s="90">
        <f t="shared" si="8"/>
        <v>0</v>
      </c>
      <c r="I48" s="92">
        <f t="shared" si="9"/>
        <v>1</v>
      </c>
      <c r="J48" s="93">
        <v>2</v>
      </c>
      <c r="K48" s="91">
        <v>0</v>
      </c>
      <c r="L48" s="90">
        <f>J48-K48</f>
        <v>2</v>
      </c>
      <c r="M48" s="92">
        <f>K48/J48</f>
        <v>0</v>
      </c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3</v>
      </c>
      <c r="X48" s="90">
        <f t="shared" si="12"/>
        <v>2</v>
      </c>
      <c r="Y48" s="92">
        <f t="shared" si="13"/>
        <v>0.6</v>
      </c>
    </row>
    <row r="49" spans="1:25">
      <c r="A49" s="153"/>
      <c r="B49" s="153"/>
      <c r="C49" s="155" t="s">
        <v>120</v>
      </c>
      <c r="D49" s="88">
        <v>8473</v>
      </c>
      <c r="E49" s="89" t="s">
        <v>121</v>
      </c>
      <c r="F49" s="90">
        <v>12</v>
      </c>
      <c r="G49" s="91">
        <v>11</v>
      </c>
      <c r="H49" s="90">
        <f t="shared" si="8"/>
        <v>1</v>
      </c>
      <c r="I49" s="92">
        <f t="shared" si="9"/>
        <v>0.91666666666666663</v>
      </c>
      <c r="J49" s="93"/>
      <c r="K49" s="91"/>
      <c r="L49" s="90"/>
      <c r="M49" s="92"/>
      <c r="N49" s="90">
        <v>1</v>
      </c>
      <c r="O49" s="91">
        <v>1</v>
      </c>
      <c r="P49" s="90">
        <f>N49-O49</f>
        <v>0</v>
      </c>
      <c r="Q49" s="92">
        <f>O49/N49</f>
        <v>1</v>
      </c>
      <c r="R49" s="90">
        <v>5</v>
      </c>
      <c r="S49" s="91">
        <v>1</v>
      </c>
      <c r="T49" s="90">
        <f>R49-S49</f>
        <v>4</v>
      </c>
      <c r="U49" s="92">
        <f>S49/R49</f>
        <v>0.2</v>
      </c>
      <c r="V49" s="90">
        <f t="shared" si="10"/>
        <v>18</v>
      </c>
      <c r="W49" s="90">
        <f t="shared" si="11"/>
        <v>13</v>
      </c>
      <c r="X49" s="90">
        <f t="shared" si="12"/>
        <v>5</v>
      </c>
      <c r="Y49" s="92">
        <f t="shared" si="13"/>
        <v>0.72222222222222221</v>
      </c>
    </row>
    <row r="50" spans="1:25">
      <c r="A50" s="153"/>
      <c r="B50" s="153"/>
      <c r="C50" s="153"/>
      <c r="D50" s="88">
        <v>8639</v>
      </c>
      <c r="E50" s="89" t="s">
        <v>122</v>
      </c>
      <c r="F50" s="90">
        <v>30</v>
      </c>
      <c r="G50" s="91">
        <v>26</v>
      </c>
      <c r="H50" s="90">
        <f t="shared" si="8"/>
        <v>4</v>
      </c>
      <c r="I50" s="92">
        <f t="shared" si="9"/>
        <v>0.8666666666666667</v>
      </c>
      <c r="J50" s="93"/>
      <c r="K50" s="91"/>
      <c r="L50" s="90"/>
      <c r="M50" s="92"/>
      <c r="N50" s="90"/>
      <c r="O50" s="91"/>
      <c r="P50" s="90"/>
      <c r="Q50" s="92"/>
      <c r="R50" s="90"/>
      <c r="S50" s="91"/>
      <c r="T50" s="90"/>
      <c r="U50" s="92"/>
      <c r="V50" s="90">
        <f t="shared" si="10"/>
        <v>30</v>
      </c>
      <c r="W50" s="90">
        <f t="shared" si="11"/>
        <v>26</v>
      </c>
      <c r="X50" s="90">
        <f t="shared" si="12"/>
        <v>4</v>
      </c>
      <c r="Y50" s="92">
        <f t="shared" si="13"/>
        <v>0.8666666666666667</v>
      </c>
    </row>
    <row r="51" spans="1:25">
      <c r="A51" s="153"/>
      <c r="B51" s="154">
        <v>10</v>
      </c>
      <c r="C51" s="155" t="s">
        <v>123</v>
      </c>
      <c r="D51" s="88">
        <v>1981</v>
      </c>
      <c r="E51" s="89" t="s">
        <v>124</v>
      </c>
      <c r="F51" s="90">
        <v>5</v>
      </c>
      <c r="G51" s="91">
        <v>0</v>
      </c>
      <c r="H51" s="90">
        <f t="shared" si="8"/>
        <v>5</v>
      </c>
      <c r="I51" s="92">
        <f t="shared" si="9"/>
        <v>0</v>
      </c>
      <c r="J51" s="93"/>
      <c r="K51" s="91"/>
      <c r="L51" s="90"/>
      <c r="M51" s="92"/>
      <c r="N51" s="90"/>
      <c r="O51" s="91"/>
      <c r="P51" s="90"/>
      <c r="Q51" s="92"/>
      <c r="R51" s="90"/>
      <c r="S51" s="91"/>
      <c r="T51" s="90"/>
      <c r="U51" s="92"/>
      <c r="V51" s="90">
        <f t="shared" si="10"/>
        <v>5</v>
      </c>
      <c r="W51" s="90">
        <f t="shared" si="11"/>
        <v>0</v>
      </c>
      <c r="X51" s="90">
        <f t="shared" si="12"/>
        <v>5</v>
      </c>
      <c r="Y51" s="92">
        <f t="shared" si="13"/>
        <v>0</v>
      </c>
    </row>
    <row r="52" spans="1:25">
      <c r="A52" s="153"/>
      <c r="B52" s="153"/>
      <c r="C52" s="153"/>
      <c r="D52" s="88">
        <v>1944</v>
      </c>
      <c r="E52" s="89" t="s">
        <v>125</v>
      </c>
      <c r="F52" s="90">
        <v>9</v>
      </c>
      <c r="G52" s="91">
        <v>9</v>
      </c>
      <c r="H52" s="90">
        <f t="shared" si="8"/>
        <v>0</v>
      </c>
      <c r="I52" s="92">
        <f t="shared" si="9"/>
        <v>1</v>
      </c>
      <c r="J52" s="93">
        <v>14</v>
      </c>
      <c r="K52" s="91">
        <v>13</v>
      </c>
      <c r="L52" s="90">
        <f>J52-K52</f>
        <v>1</v>
      </c>
      <c r="M52" s="92">
        <f>K52/J52</f>
        <v>0.9285714285714286</v>
      </c>
      <c r="N52" s="90"/>
      <c r="O52" s="91"/>
      <c r="P52" s="90"/>
      <c r="Q52" s="92"/>
      <c r="R52" s="90"/>
      <c r="S52" s="91"/>
      <c r="T52" s="90"/>
      <c r="U52" s="92"/>
      <c r="V52" s="90">
        <f t="shared" si="10"/>
        <v>23</v>
      </c>
      <c r="W52" s="90">
        <f t="shared" si="11"/>
        <v>22</v>
      </c>
      <c r="X52" s="90">
        <f t="shared" si="12"/>
        <v>1</v>
      </c>
      <c r="Y52" s="92">
        <f t="shared" si="13"/>
        <v>0.95652173913043481</v>
      </c>
    </row>
    <row r="53" spans="1:25">
      <c r="A53" s="153"/>
      <c r="B53" s="153"/>
      <c r="C53" s="153"/>
      <c r="D53" s="88">
        <v>2038</v>
      </c>
      <c r="E53" s="89" t="s">
        <v>126</v>
      </c>
      <c r="F53" s="90">
        <v>8</v>
      </c>
      <c r="G53" s="91">
        <v>6</v>
      </c>
      <c r="H53" s="90">
        <f t="shared" si="8"/>
        <v>2</v>
      </c>
      <c r="I53" s="92">
        <f t="shared" si="9"/>
        <v>0.75</v>
      </c>
      <c r="J53" s="93"/>
      <c r="K53" s="91"/>
      <c r="L53" s="90"/>
      <c r="M53" s="92"/>
      <c r="N53" s="90">
        <v>2</v>
      </c>
      <c r="O53" s="91">
        <v>0</v>
      </c>
      <c r="P53" s="90">
        <f>N53-O53</f>
        <v>2</v>
      </c>
      <c r="Q53" s="92">
        <f>O53/N53</f>
        <v>0</v>
      </c>
      <c r="R53" s="90"/>
      <c r="S53" s="91"/>
      <c r="T53" s="90"/>
      <c r="U53" s="92"/>
      <c r="V53" s="90">
        <f t="shared" si="10"/>
        <v>10</v>
      </c>
      <c r="W53" s="90">
        <f t="shared" si="11"/>
        <v>6</v>
      </c>
      <c r="X53" s="90">
        <f t="shared" si="12"/>
        <v>4</v>
      </c>
      <c r="Y53" s="92">
        <f t="shared" si="13"/>
        <v>0.6</v>
      </c>
    </row>
    <row r="54" spans="1:25" s="86" customFormat="1">
      <c r="A54" s="153"/>
      <c r="B54" s="153"/>
      <c r="C54" s="153"/>
      <c r="D54" s="88">
        <v>1987</v>
      </c>
      <c r="E54" s="89" t="s">
        <v>127</v>
      </c>
      <c r="F54" s="90">
        <v>14</v>
      </c>
      <c r="G54" s="91">
        <v>14</v>
      </c>
      <c r="H54" s="90">
        <f t="shared" si="8"/>
        <v>0</v>
      </c>
      <c r="I54" s="92">
        <f t="shared" si="9"/>
        <v>1</v>
      </c>
      <c r="J54" s="93">
        <v>5</v>
      </c>
      <c r="K54" s="91">
        <v>5</v>
      </c>
      <c r="L54" s="90">
        <f>J54-K54</f>
        <v>0</v>
      </c>
      <c r="M54" s="92">
        <f>K54/J54</f>
        <v>1</v>
      </c>
      <c r="N54" s="90">
        <v>5</v>
      </c>
      <c r="O54" s="91">
        <v>3</v>
      </c>
      <c r="P54" s="90">
        <f>N54-O54</f>
        <v>2</v>
      </c>
      <c r="Q54" s="92">
        <f>O54/N54</f>
        <v>0.6</v>
      </c>
      <c r="R54" s="90"/>
      <c r="S54" s="91"/>
      <c r="T54" s="90"/>
      <c r="U54" s="92"/>
      <c r="V54" s="90">
        <f t="shared" si="10"/>
        <v>24</v>
      </c>
      <c r="W54" s="90">
        <f t="shared" si="11"/>
        <v>22</v>
      </c>
      <c r="X54" s="90">
        <f t="shared" si="12"/>
        <v>2</v>
      </c>
      <c r="Y54" s="92">
        <f t="shared" si="13"/>
        <v>0.91666666666666663</v>
      </c>
    </row>
    <row r="55" spans="1:25">
      <c r="A55" s="153"/>
      <c r="B55" s="153"/>
      <c r="C55" s="153"/>
      <c r="D55" s="88">
        <v>2055</v>
      </c>
      <c r="E55" s="89" t="s">
        <v>128</v>
      </c>
      <c r="F55" s="90">
        <v>5</v>
      </c>
      <c r="G55" s="91">
        <v>5</v>
      </c>
      <c r="H55" s="90">
        <f t="shared" si="8"/>
        <v>0</v>
      </c>
      <c r="I55" s="92">
        <f t="shared" si="9"/>
        <v>1</v>
      </c>
      <c r="J55" s="93">
        <v>1</v>
      </c>
      <c r="K55" s="91">
        <v>1</v>
      </c>
      <c r="L55" s="90">
        <f>J55-K55</f>
        <v>0</v>
      </c>
      <c r="M55" s="92">
        <f>K55/J55</f>
        <v>1</v>
      </c>
      <c r="N55" s="90">
        <v>2</v>
      </c>
      <c r="O55" s="91">
        <v>0</v>
      </c>
      <c r="P55" s="90">
        <f>N55-O55</f>
        <v>2</v>
      </c>
      <c r="Q55" s="92">
        <f>O55/N55</f>
        <v>0</v>
      </c>
      <c r="R55" s="90"/>
      <c r="S55" s="91"/>
      <c r="T55" s="90"/>
      <c r="U55" s="92"/>
      <c r="V55" s="90">
        <f t="shared" si="10"/>
        <v>8</v>
      </c>
      <c r="W55" s="90">
        <f t="shared" si="11"/>
        <v>6</v>
      </c>
      <c r="X55" s="90">
        <f t="shared" si="12"/>
        <v>2</v>
      </c>
      <c r="Y55" s="92">
        <f t="shared" si="13"/>
        <v>0.75</v>
      </c>
    </row>
    <row r="56" spans="1:25">
      <c r="A56" s="153"/>
      <c r="B56" s="87">
        <v>20</v>
      </c>
      <c r="C56" s="88" t="s">
        <v>129</v>
      </c>
      <c r="D56" s="88">
        <v>17277</v>
      </c>
      <c r="E56" s="89" t="s">
        <v>130</v>
      </c>
      <c r="F56" s="90">
        <v>20</v>
      </c>
      <c r="G56" s="91">
        <v>19</v>
      </c>
      <c r="H56" s="90">
        <f t="shared" si="8"/>
        <v>1</v>
      </c>
      <c r="I56" s="92">
        <f t="shared" si="9"/>
        <v>0.95</v>
      </c>
      <c r="J56" s="93"/>
      <c r="K56" s="91"/>
      <c r="L56" s="90"/>
      <c r="M56" s="92"/>
      <c r="N56" s="90"/>
      <c r="O56" s="91"/>
      <c r="P56" s="90"/>
      <c r="Q56" s="92"/>
      <c r="R56" s="90"/>
      <c r="S56" s="91"/>
      <c r="T56" s="90"/>
      <c r="U56" s="92"/>
      <c r="V56" s="90">
        <f t="shared" si="10"/>
        <v>20</v>
      </c>
      <c r="W56" s="90">
        <f t="shared" si="11"/>
        <v>19</v>
      </c>
      <c r="X56" s="90">
        <f t="shared" si="12"/>
        <v>1</v>
      </c>
      <c r="Y56" s="92">
        <f t="shared" si="13"/>
        <v>0.95</v>
      </c>
    </row>
    <row r="57" spans="1:25">
      <c r="A57" s="152" t="s">
        <v>131</v>
      </c>
      <c r="B57" s="152"/>
      <c r="C57" s="152"/>
      <c r="D57" s="152"/>
      <c r="E57" s="152"/>
      <c r="F57" s="84">
        <f>SUM(F42:F56)</f>
        <v>163</v>
      </c>
      <c r="G57" s="84">
        <f>SUM(G42:G56)</f>
        <v>127</v>
      </c>
      <c r="H57" s="84">
        <f>SUM(H42:H56)</f>
        <v>36</v>
      </c>
      <c r="I57" s="85">
        <f t="shared" si="9"/>
        <v>0.77914110429447858</v>
      </c>
      <c r="J57" s="84">
        <f>SUM(J42:J56)</f>
        <v>22</v>
      </c>
      <c r="K57" s="84">
        <f>SUM(K42:K56)</f>
        <v>19</v>
      </c>
      <c r="L57" s="84">
        <f>SUM(L42:L56)</f>
        <v>3</v>
      </c>
      <c r="M57" s="85">
        <f>K57/J57</f>
        <v>0.86363636363636365</v>
      </c>
      <c r="N57" s="84">
        <f>SUM(N42:N56)</f>
        <v>20</v>
      </c>
      <c r="O57" s="84">
        <f>SUM(O42:O56)</f>
        <v>6</v>
      </c>
      <c r="P57" s="84">
        <f>N57-O57</f>
        <v>14</v>
      </c>
      <c r="Q57" s="85">
        <f>O57/N57</f>
        <v>0.3</v>
      </c>
      <c r="R57" s="84">
        <f>SUM(R42:R56)</f>
        <v>5</v>
      </c>
      <c r="S57" s="84">
        <f>SUM(S42:S56)</f>
        <v>1</v>
      </c>
      <c r="T57" s="84">
        <f>R57-S57</f>
        <v>4</v>
      </c>
      <c r="U57" s="85">
        <f>S57/R57</f>
        <v>0.2</v>
      </c>
      <c r="V57" s="84">
        <f>SUM(V42:V56)</f>
        <v>210</v>
      </c>
      <c r="W57" s="84">
        <f>SUM(W42:W56)</f>
        <v>153</v>
      </c>
      <c r="X57" s="84">
        <f>SUM(X42:X56)</f>
        <v>57</v>
      </c>
      <c r="Y57" s="85">
        <f t="shared" si="13"/>
        <v>0.72857142857142854</v>
      </c>
    </row>
    <row r="58" spans="1:25">
      <c r="A58" s="156" t="s">
        <v>27</v>
      </c>
      <c r="B58" s="157">
        <v>11</v>
      </c>
      <c r="C58" s="158" t="s">
        <v>132</v>
      </c>
      <c r="D58" s="95">
        <v>1643</v>
      </c>
      <c r="E58" s="96" t="s">
        <v>133</v>
      </c>
      <c r="F58" s="97">
        <v>10</v>
      </c>
      <c r="G58" s="98">
        <v>10</v>
      </c>
      <c r="H58" s="97">
        <f t="shared" ref="H58:H72" si="14">F58-G58</f>
        <v>0</v>
      </c>
      <c r="I58" s="99">
        <f t="shared" si="9"/>
        <v>1</v>
      </c>
      <c r="J58" s="97">
        <v>3</v>
      </c>
      <c r="K58" s="98"/>
      <c r="L58" s="97">
        <f>J58-K58</f>
        <v>3</v>
      </c>
      <c r="M58" s="99">
        <f>K58/J58</f>
        <v>0</v>
      </c>
      <c r="N58" s="97">
        <v>3</v>
      </c>
      <c r="O58" s="98">
        <v>1</v>
      </c>
      <c r="P58" s="97">
        <v>3</v>
      </c>
      <c r="Q58" s="99">
        <f>O58/N58</f>
        <v>0.33333333333333331</v>
      </c>
      <c r="R58" s="99"/>
      <c r="S58" s="100"/>
      <c r="T58" s="99"/>
      <c r="U58" s="99"/>
      <c r="V58" s="97">
        <f>F58+J58+N58</f>
        <v>16</v>
      </c>
      <c r="W58" s="97">
        <f>G58+K58+O58</f>
        <v>11</v>
      </c>
      <c r="X58" s="97">
        <f t="shared" ref="X58:X72" si="15">V58-W58</f>
        <v>5</v>
      </c>
      <c r="Y58" s="99">
        <f t="shared" si="13"/>
        <v>0.6875</v>
      </c>
    </row>
    <row r="59" spans="1:25">
      <c r="A59" s="156"/>
      <c r="B59" s="156"/>
      <c r="C59" s="156"/>
      <c r="D59" s="95">
        <v>1634</v>
      </c>
      <c r="E59" s="96" t="s">
        <v>134</v>
      </c>
      <c r="F59" s="97">
        <v>10</v>
      </c>
      <c r="G59" s="98">
        <v>10</v>
      </c>
      <c r="H59" s="97">
        <f t="shared" si="14"/>
        <v>0</v>
      </c>
      <c r="I59" s="99">
        <f t="shared" si="9"/>
        <v>1</v>
      </c>
      <c r="J59" s="97">
        <v>3</v>
      </c>
      <c r="K59" s="98">
        <v>1</v>
      </c>
      <c r="L59" s="97">
        <f>J59-K59</f>
        <v>2</v>
      </c>
      <c r="M59" s="99">
        <f>K59/J59</f>
        <v>0.33333333333333331</v>
      </c>
      <c r="N59" s="97"/>
      <c r="O59" s="98"/>
      <c r="P59" s="97"/>
      <c r="Q59" s="99"/>
      <c r="R59" s="99"/>
      <c r="S59" s="100"/>
      <c r="T59" s="99"/>
      <c r="U59" s="99"/>
      <c r="V59" s="97">
        <f>F59+J59+N59</f>
        <v>13</v>
      </c>
      <c r="W59" s="97">
        <f>G59+K59+O59</f>
        <v>11</v>
      </c>
      <c r="X59" s="97">
        <f t="shared" si="15"/>
        <v>2</v>
      </c>
      <c r="Y59" s="99">
        <f t="shared" si="13"/>
        <v>0.84615384615384615</v>
      </c>
    </row>
    <row r="60" spans="1:25">
      <c r="A60" s="156"/>
      <c r="B60" s="157">
        <v>12</v>
      </c>
      <c r="C60" s="158" t="s">
        <v>135</v>
      </c>
      <c r="D60" s="95">
        <v>17694</v>
      </c>
      <c r="E60" s="96" t="s">
        <v>136</v>
      </c>
      <c r="F60" s="97">
        <v>10</v>
      </c>
      <c r="G60" s="98">
        <v>6</v>
      </c>
      <c r="H60" s="97">
        <f t="shared" si="14"/>
        <v>4</v>
      </c>
      <c r="I60" s="99">
        <f t="shared" si="9"/>
        <v>0.6</v>
      </c>
      <c r="J60" s="97"/>
      <c r="K60" s="98"/>
      <c r="L60" s="97"/>
      <c r="M60" s="99"/>
      <c r="N60" s="97">
        <v>2</v>
      </c>
      <c r="O60" s="98">
        <v>0</v>
      </c>
      <c r="P60" s="97">
        <f>N60-O60</f>
        <v>2</v>
      </c>
      <c r="Q60" s="99">
        <f>O60/N60</f>
        <v>0</v>
      </c>
      <c r="R60" s="99"/>
      <c r="S60" s="100"/>
      <c r="T60" s="99"/>
      <c r="U60" s="99"/>
      <c r="V60" s="97">
        <f>F60+N60</f>
        <v>12</v>
      </c>
      <c r="W60" s="97">
        <f>G60+O60</f>
        <v>6</v>
      </c>
      <c r="X60" s="97">
        <f t="shared" si="15"/>
        <v>6</v>
      </c>
      <c r="Y60" s="99">
        <f>W61/V60</f>
        <v>0.66666666666666663</v>
      </c>
    </row>
    <row r="61" spans="1:25">
      <c r="A61" s="156"/>
      <c r="B61" s="156"/>
      <c r="C61" s="156"/>
      <c r="D61" s="95">
        <v>17724</v>
      </c>
      <c r="E61" s="96" t="s">
        <v>137</v>
      </c>
      <c r="F61" s="97">
        <v>10</v>
      </c>
      <c r="G61" s="98">
        <v>8</v>
      </c>
      <c r="H61" s="97">
        <f t="shared" si="14"/>
        <v>2</v>
      </c>
      <c r="I61" s="99">
        <f t="shared" si="9"/>
        <v>0.8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ref="V61:V72" si="16">F61+J61+N61</f>
        <v>10</v>
      </c>
      <c r="W61" s="97">
        <f t="shared" ref="W61:W72" si="17">G61+K61+O61</f>
        <v>8</v>
      </c>
      <c r="X61" s="97">
        <f t="shared" si="15"/>
        <v>2</v>
      </c>
      <c r="Y61" s="99">
        <f t="shared" ref="Y61:Y89" si="18">W61/V61</f>
        <v>0.8</v>
      </c>
    </row>
    <row r="62" spans="1:25">
      <c r="A62" s="156"/>
      <c r="B62" s="156"/>
      <c r="C62" s="156"/>
      <c r="D62" s="95">
        <v>17695</v>
      </c>
      <c r="E62" s="96" t="s">
        <v>138</v>
      </c>
      <c r="F62" s="97">
        <v>10</v>
      </c>
      <c r="G62" s="98">
        <v>7</v>
      </c>
      <c r="H62" s="97">
        <f t="shared" si="14"/>
        <v>3</v>
      </c>
      <c r="I62" s="99">
        <f t="shared" si="9"/>
        <v>0.7</v>
      </c>
      <c r="J62" s="97"/>
      <c r="K62" s="98"/>
      <c r="L62" s="97"/>
      <c r="M62" s="99"/>
      <c r="N62" s="97">
        <v>2</v>
      </c>
      <c r="O62" s="98">
        <v>2</v>
      </c>
      <c r="P62" s="97">
        <f>N62-O62</f>
        <v>0</v>
      </c>
      <c r="Q62" s="99">
        <f>O62/N62</f>
        <v>1</v>
      </c>
      <c r="R62" s="99"/>
      <c r="S62" s="100"/>
      <c r="T62" s="99"/>
      <c r="U62" s="99"/>
      <c r="V62" s="97">
        <f t="shared" si="16"/>
        <v>12</v>
      </c>
      <c r="W62" s="97">
        <f t="shared" si="17"/>
        <v>9</v>
      </c>
      <c r="X62" s="97">
        <f t="shared" si="15"/>
        <v>3</v>
      </c>
      <c r="Y62" s="99">
        <f t="shared" si="18"/>
        <v>0.75</v>
      </c>
    </row>
    <row r="63" spans="1:25">
      <c r="A63" s="156"/>
      <c r="B63" s="156"/>
      <c r="C63" s="156"/>
      <c r="D63" s="95">
        <v>24293</v>
      </c>
      <c r="E63" s="96" t="s">
        <v>139</v>
      </c>
      <c r="F63" s="97">
        <v>14</v>
      </c>
      <c r="G63" s="98">
        <v>6</v>
      </c>
      <c r="H63" s="97">
        <f t="shared" si="14"/>
        <v>8</v>
      </c>
      <c r="I63" s="99">
        <f t="shared" si="9"/>
        <v>0.42857142857142855</v>
      </c>
      <c r="J63" s="97"/>
      <c r="K63" s="98"/>
      <c r="L63" s="97"/>
      <c r="M63" s="99"/>
      <c r="N63" s="97"/>
      <c r="O63" s="98"/>
      <c r="P63" s="97"/>
      <c r="Q63" s="99"/>
      <c r="R63" s="99"/>
      <c r="S63" s="100"/>
      <c r="T63" s="99"/>
      <c r="U63" s="99"/>
      <c r="V63" s="97">
        <f t="shared" si="16"/>
        <v>14</v>
      </c>
      <c r="W63" s="97">
        <f t="shared" si="17"/>
        <v>6</v>
      </c>
      <c r="X63" s="97">
        <f t="shared" si="15"/>
        <v>8</v>
      </c>
      <c r="Y63" s="99">
        <f t="shared" si="18"/>
        <v>0.42857142857142855</v>
      </c>
    </row>
    <row r="64" spans="1:25">
      <c r="A64" s="156"/>
      <c r="B64" s="157">
        <v>13</v>
      </c>
      <c r="C64" s="158" t="s">
        <v>140</v>
      </c>
      <c r="D64" s="95">
        <v>2631</v>
      </c>
      <c r="E64" s="96" t="s">
        <v>141</v>
      </c>
      <c r="F64" s="97">
        <v>8</v>
      </c>
      <c r="G64" s="98">
        <v>2</v>
      </c>
      <c r="H64" s="97">
        <f t="shared" si="14"/>
        <v>6</v>
      </c>
      <c r="I64" s="99">
        <f t="shared" ref="I64:I89" si="19">G64/F64</f>
        <v>0.25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8</v>
      </c>
      <c r="W64" s="97">
        <f t="shared" si="17"/>
        <v>2</v>
      </c>
      <c r="X64" s="97">
        <f t="shared" si="15"/>
        <v>6</v>
      </c>
      <c r="Y64" s="99">
        <f t="shared" si="18"/>
        <v>0.25</v>
      </c>
    </row>
    <row r="65" spans="1:25">
      <c r="A65" s="156"/>
      <c r="B65" s="156"/>
      <c r="C65" s="156"/>
      <c r="D65" s="95">
        <v>2619</v>
      </c>
      <c r="E65" s="96" t="s">
        <v>142</v>
      </c>
      <c r="F65" s="97">
        <v>8</v>
      </c>
      <c r="G65" s="98">
        <v>6</v>
      </c>
      <c r="H65" s="97">
        <f t="shared" si="14"/>
        <v>2</v>
      </c>
      <c r="I65" s="99">
        <f t="shared" si="19"/>
        <v>0.75</v>
      </c>
      <c r="J65" s="97">
        <v>3</v>
      </c>
      <c r="K65" s="98">
        <v>0</v>
      </c>
      <c r="L65" s="97">
        <f>J65-K65</f>
        <v>3</v>
      </c>
      <c r="M65" s="99">
        <f>K65/J65</f>
        <v>0</v>
      </c>
      <c r="N65" s="97"/>
      <c r="O65" s="98"/>
      <c r="P65" s="97"/>
      <c r="Q65" s="99"/>
      <c r="R65" s="99"/>
      <c r="S65" s="100"/>
      <c r="T65" s="99"/>
      <c r="U65" s="99"/>
      <c r="V65" s="97">
        <f t="shared" si="16"/>
        <v>11</v>
      </c>
      <c r="W65" s="97">
        <f t="shared" si="17"/>
        <v>6</v>
      </c>
      <c r="X65" s="97">
        <f t="shared" si="15"/>
        <v>5</v>
      </c>
      <c r="Y65" s="99">
        <f t="shared" si="18"/>
        <v>0.54545454545454541</v>
      </c>
    </row>
    <row r="66" spans="1:25">
      <c r="A66" s="156"/>
      <c r="B66" s="94">
        <v>14</v>
      </c>
      <c r="C66" s="95" t="s">
        <v>143</v>
      </c>
      <c r="D66" s="95">
        <v>13825</v>
      </c>
      <c r="E66" s="96" t="s">
        <v>144</v>
      </c>
      <c r="F66" s="97">
        <v>10</v>
      </c>
      <c r="G66" s="98">
        <v>9</v>
      </c>
      <c r="H66" s="97">
        <f t="shared" si="14"/>
        <v>1</v>
      </c>
      <c r="I66" s="99">
        <f t="shared" si="19"/>
        <v>0.9</v>
      </c>
      <c r="J66" s="97"/>
      <c r="K66" s="98"/>
      <c r="L66" s="97"/>
      <c r="M66" s="99"/>
      <c r="N66" s="97">
        <v>1</v>
      </c>
      <c r="O66" s="98">
        <v>0</v>
      </c>
      <c r="P66" s="97">
        <f>N66-O66</f>
        <v>1</v>
      </c>
      <c r="Q66" s="99">
        <f>O66/N66</f>
        <v>0</v>
      </c>
      <c r="R66" s="99"/>
      <c r="S66" s="100"/>
      <c r="T66" s="99"/>
      <c r="U66" s="99"/>
      <c r="V66" s="97">
        <f t="shared" si="16"/>
        <v>11</v>
      </c>
      <c r="W66" s="97">
        <f t="shared" si="17"/>
        <v>9</v>
      </c>
      <c r="X66" s="97">
        <f t="shared" si="15"/>
        <v>2</v>
      </c>
      <c r="Y66" s="99">
        <f t="shared" si="18"/>
        <v>0.81818181818181823</v>
      </c>
    </row>
    <row r="67" spans="1:25">
      <c r="A67" s="156"/>
      <c r="B67" s="157">
        <v>15</v>
      </c>
      <c r="C67" s="158" t="s">
        <v>145</v>
      </c>
      <c r="D67" s="95">
        <v>12228</v>
      </c>
      <c r="E67" s="96" t="s">
        <v>146</v>
      </c>
      <c r="F67" s="97">
        <v>6</v>
      </c>
      <c r="G67" s="98">
        <v>6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/>
      <c r="O67" s="98"/>
      <c r="P67" s="97"/>
      <c r="Q67" s="99"/>
      <c r="R67" s="99"/>
      <c r="S67" s="100"/>
      <c r="T67" s="99"/>
      <c r="U67" s="99"/>
      <c r="V67" s="97">
        <f t="shared" si="16"/>
        <v>6</v>
      </c>
      <c r="W67" s="97">
        <f t="shared" si="17"/>
        <v>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12515</v>
      </c>
      <c r="E68" s="96" t="s">
        <v>147</v>
      </c>
      <c r="F68" s="97">
        <v>6</v>
      </c>
      <c r="G68" s="98">
        <v>4</v>
      </c>
      <c r="H68" s="97">
        <f t="shared" si="14"/>
        <v>2</v>
      </c>
      <c r="I68" s="99">
        <f t="shared" si="19"/>
        <v>0.66666666666666663</v>
      </c>
      <c r="J68" s="97"/>
      <c r="K68" s="98"/>
      <c r="L68" s="97"/>
      <c r="M68" s="99"/>
      <c r="N68" s="97"/>
      <c r="O68" s="98"/>
      <c r="P68" s="97"/>
      <c r="Q68" s="99"/>
      <c r="R68" s="99"/>
      <c r="S68" s="100"/>
      <c r="T68" s="99"/>
      <c r="U68" s="99"/>
      <c r="V68" s="97">
        <f t="shared" si="16"/>
        <v>6</v>
      </c>
      <c r="W68" s="97">
        <f t="shared" si="17"/>
        <v>4</v>
      </c>
      <c r="X68" s="97">
        <f t="shared" si="15"/>
        <v>2</v>
      </c>
      <c r="Y68" s="99">
        <f t="shared" si="18"/>
        <v>0.66666666666666663</v>
      </c>
    </row>
    <row r="69" spans="1:25">
      <c r="A69" s="156"/>
      <c r="B69" s="156"/>
      <c r="C69" s="156"/>
      <c r="D69" s="95">
        <v>12127</v>
      </c>
      <c r="E69" s="96" t="s">
        <v>148</v>
      </c>
      <c r="F69" s="97">
        <v>8</v>
      </c>
      <c r="G69" s="98">
        <v>8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6</v>
      </c>
      <c r="O69" s="98">
        <v>4</v>
      </c>
      <c r="P69" s="97">
        <f>N69-O69</f>
        <v>2</v>
      </c>
      <c r="Q69" s="99">
        <f t="shared" ref="Q69:Q74" si="20">O69/N69</f>
        <v>0.66666666666666663</v>
      </c>
      <c r="R69" s="99"/>
      <c r="S69" s="100"/>
      <c r="T69" s="99"/>
      <c r="U69" s="99"/>
      <c r="V69" s="97">
        <f t="shared" si="16"/>
        <v>14</v>
      </c>
      <c r="W69" s="97">
        <f t="shared" si="17"/>
        <v>12</v>
      </c>
      <c r="X69" s="97">
        <f t="shared" si="15"/>
        <v>2</v>
      </c>
      <c r="Y69" s="99">
        <f t="shared" si="18"/>
        <v>0.8571428571428571</v>
      </c>
    </row>
    <row r="70" spans="1:25" s="101" customFormat="1">
      <c r="A70" s="156"/>
      <c r="B70" s="156"/>
      <c r="C70" s="156"/>
      <c r="D70" s="95">
        <v>12227</v>
      </c>
      <c r="E70" s="96" t="s">
        <v>149</v>
      </c>
      <c r="F70" s="97">
        <v>14</v>
      </c>
      <c r="G70" s="98">
        <v>14</v>
      </c>
      <c r="H70" s="97">
        <f t="shared" si="14"/>
        <v>0</v>
      </c>
      <c r="I70" s="99">
        <f t="shared" si="19"/>
        <v>1</v>
      </c>
      <c r="J70" s="97"/>
      <c r="K70" s="98"/>
      <c r="L70" s="97"/>
      <c r="M70" s="99"/>
      <c r="N70" s="97">
        <v>2</v>
      </c>
      <c r="O70" s="98">
        <v>2</v>
      </c>
      <c r="P70" s="97">
        <f>N70-O70</f>
        <v>0</v>
      </c>
      <c r="Q70" s="99">
        <f t="shared" si="20"/>
        <v>1</v>
      </c>
      <c r="R70" s="99"/>
      <c r="S70" s="100"/>
      <c r="T70" s="99"/>
      <c r="U70" s="99"/>
      <c r="V70" s="97">
        <f t="shared" si="16"/>
        <v>16</v>
      </c>
      <c r="W70" s="97">
        <f t="shared" si="17"/>
        <v>16</v>
      </c>
      <c r="X70" s="97">
        <f t="shared" si="15"/>
        <v>0</v>
      </c>
      <c r="Y70" s="99">
        <f t="shared" si="18"/>
        <v>1</v>
      </c>
    </row>
    <row r="71" spans="1:25">
      <c r="A71" s="156"/>
      <c r="B71" s="156"/>
      <c r="C71" s="156"/>
      <c r="D71" s="95">
        <v>12100</v>
      </c>
      <c r="E71" s="96" t="s">
        <v>150</v>
      </c>
      <c r="F71" s="97">
        <v>20</v>
      </c>
      <c r="G71" s="98">
        <v>17</v>
      </c>
      <c r="H71" s="97">
        <f t="shared" si="14"/>
        <v>3</v>
      </c>
      <c r="I71" s="99">
        <f t="shared" si="19"/>
        <v>0.85</v>
      </c>
      <c r="J71" s="97"/>
      <c r="K71" s="98"/>
      <c r="L71" s="97"/>
      <c r="M71" s="99"/>
      <c r="N71" s="97">
        <v>2</v>
      </c>
      <c r="O71" s="98">
        <v>1</v>
      </c>
      <c r="P71" s="97">
        <f>N71-O71</f>
        <v>1</v>
      </c>
      <c r="Q71" s="99">
        <f t="shared" si="20"/>
        <v>0.5</v>
      </c>
      <c r="R71" s="99"/>
      <c r="S71" s="100"/>
      <c r="T71" s="99"/>
      <c r="U71" s="99"/>
      <c r="V71" s="97">
        <f t="shared" si="16"/>
        <v>22</v>
      </c>
      <c r="W71" s="97">
        <f t="shared" si="17"/>
        <v>18</v>
      </c>
      <c r="X71" s="97">
        <f t="shared" si="15"/>
        <v>4</v>
      </c>
      <c r="Y71" s="99">
        <f t="shared" si="18"/>
        <v>0.81818181818181823</v>
      </c>
    </row>
    <row r="72" spans="1:25">
      <c r="A72" s="156"/>
      <c r="B72" s="156"/>
      <c r="C72" s="95" t="s">
        <v>151</v>
      </c>
      <c r="D72" s="95">
        <v>16816</v>
      </c>
      <c r="E72" s="96" t="s">
        <v>152</v>
      </c>
      <c r="F72" s="97">
        <v>15</v>
      </c>
      <c r="G72" s="98">
        <v>15</v>
      </c>
      <c r="H72" s="97">
        <f t="shared" si="14"/>
        <v>0</v>
      </c>
      <c r="I72" s="99">
        <f t="shared" si="19"/>
        <v>1</v>
      </c>
      <c r="J72" s="97"/>
      <c r="K72" s="98"/>
      <c r="L72" s="97"/>
      <c r="M72" s="99"/>
      <c r="N72" s="97">
        <v>2</v>
      </c>
      <c r="O72" s="98">
        <v>0</v>
      </c>
      <c r="P72" s="97">
        <f>N72-O72</f>
        <v>2</v>
      </c>
      <c r="Q72" s="99">
        <f t="shared" si="20"/>
        <v>0</v>
      </c>
      <c r="R72" s="99"/>
      <c r="S72" s="100"/>
      <c r="T72" s="99"/>
      <c r="U72" s="99"/>
      <c r="V72" s="97">
        <f t="shared" si="16"/>
        <v>17</v>
      </c>
      <c r="W72" s="97">
        <f t="shared" si="17"/>
        <v>15</v>
      </c>
      <c r="X72" s="97">
        <f t="shared" si="15"/>
        <v>2</v>
      </c>
      <c r="Y72" s="99">
        <f t="shared" si="18"/>
        <v>0.88235294117647056</v>
      </c>
    </row>
    <row r="73" spans="1:25">
      <c r="A73" s="152" t="s">
        <v>153</v>
      </c>
      <c r="B73" s="152"/>
      <c r="C73" s="152"/>
      <c r="D73" s="152"/>
      <c r="E73" s="152"/>
      <c r="F73" s="84">
        <f>SUM(F58:F72)</f>
        <v>159</v>
      </c>
      <c r="G73" s="84">
        <f>SUM(G58:G72)</f>
        <v>128</v>
      </c>
      <c r="H73" s="84">
        <f>SUM(H58:H72)</f>
        <v>31</v>
      </c>
      <c r="I73" s="85">
        <f t="shared" si="19"/>
        <v>0.80503144654088055</v>
      </c>
      <c r="J73" s="84">
        <f>SUM(J58:J72)</f>
        <v>9</v>
      </c>
      <c r="K73" s="84">
        <f>SUM(K58:K72)</f>
        <v>1</v>
      </c>
      <c r="L73" s="84">
        <f>J73-K73</f>
        <v>8</v>
      </c>
      <c r="M73" s="85">
        <f>K73/J73</f>
        <v>0.1111111111111111</v>
      </c>
      <c r="N73" s="84">
        <f>SUM(N58:N72)</f>
        <v>20</v>
      </c>
      <c r="O73" s="84">
        <f>SUM(O58:O72)</f>
        <v>10</v>
      </c>
      <c r="P73" s="84">
        <f>SUM(P58:P72)</f>
        <v>11</v>
      </c>
      <c r="Q73" s="85">
        <f t="shared" si="20"/>
        <v>0.5</v>
      </c>
      <c r="R73" s="85"/>
      <c r="S73" s="85"/>
      <c r="T73" s="85"/>
      <c r="U73" s="85"/>
      <c r="V73" s="84">
        <f>SUM(V58:V72)</f>
        <v>188</v>
      </c>
      <c r="W73" s="84">
        <f>SUM(W58:W72)</f>
        <v>139</v>
      </c>
      <c r="X73" s="84">
        <f>SUM(X58:X72)</f>
        <v>49</v>
      </c>
      <c r="Y73" s="85">
        <f t="shared" si="18"/>
        <v>0.73936170212765961</v>
      </c>
    </row>
    <row r="74" spans="1:25">
      <c r="A74" s="159" t="s">
        <v>28</v>
      </c>
      <c r="B74" s="160">
        <v>16</v>
      </c>
      <c r="C74" s="127" t="s">
        <v>154</v>
      </c>
      <c r="D74" s="20">
        <v>254</v>
      </c>
      <c r="E74" s="103" t="s">
        <v>155</v>
      </c>
      <c r="F74" s="104">
        <v>2</v>
      </c>
      <c r="G74" s="105">
        <v>0</v>
      </c>
      <c r="H74" s="104">
        <f t="shared" ref="H74:H87" si="21">F74-G74</f>
        <v>2</v>
      </c>
      <c r="I74" s="106">
        <f t="shared" si="19"/>
        <v>0</v>
      </c>
      <c r="J74" s="107"/>
      <c r="K74" s="105"/>
      <c r="L74" s="104"/>
      <c r="M74" s="106"/>
      <c r="N74" s="104">
        <v>2</v>
      </c>
      <c r="O74" s="105">
        <v>2</v>
      </c>
      <c r="P74" s="104">
        <f>N74-O74</f>
        <v>0</v>
      </c>
      <c r="Q74" s="106">
        <f t="shared" si="20"/>
        <v>1</v>
      </c>
      <c r="R74" s="106"/>
      <c r="S74" s="108"/>
      <c r="T74" s="106"/>
      <c r="U74" s="106"/>
      <c r="V74" s="104">
        <f t="shared" ref="V74:V87" si="22">F74+J74+N74</f>
        <v>4</v>
      </c>
      <c r="W74" s="104">
        <f t="shared" ref="W74:W87" si="23">G74+K74+O74</f>
        <v>2</v>
      </c>
      <c r="X74" s="104">
        <f t="shared" ref="X74:X87" si="24">V74-W74</f>
        <v>2</v>
      </c>
      <c r="Y74" s="106">
        <f t="shared" si="18"/>
        <v>0.5</v>
      </c>
    </row>
    <row r="75" spans="1:25">
      <c r="A75" s="159"/>
      <c r="B75" s="159"/>
      <c r="C75" s="159"/>
      <c r="D75" s="20">
        <v>348</v>
      </c>
      <c r="E75" s="103" t="s">
        <v>156</v>
      </c>
      <c r="F75" s="104">
        <v>14</v>
      </c>
      <c r="G75" s="105">
        <v>14</v>
      </c>
      <c r="H75" s="104">
        <f t="shared" si="21"/>
        <v>0</v>
      </c>
      <c r="I75" s="106">
        <f t="shared" si="19"/>
        <v>1</v>
      </c>
      <c r="J75" s="107"/>
      <c r="K75" s="105"/>
      <c r="L75" s="104"/>
      <c r="M75" s="106"/>
      <c r="N75" s="104"/>
      <c r="O75" s="105"/>
      <c r="P75" s="104"/>
      <c r="Q75" s="106"/>
      <c r="R75" s="106"/>
      <c r="S75" s="108"/>
      <c r="T75" s="106"/>
      <c r="U75" s="106"/>
      <c r="V75" s="104">
        <f t="shared" si="22"/>
        <v>14</v>
      </c>
      <c r="W75" s="104">
        <f t="shared" si="23"/>
        <v>14</v>
      </c>
      <c r="X75" s="104">
        <f t="shared" si="24"/>
        <v>0</v>
      </c>
      <c r="Y75" s="106">
        <f t="shared" si="18"/>
        <v>1</v>
      </c>
    </row>
    <row r="76" spans="1:25">
      <c r="A76" s="159"/>
      <c r="B76" s="159"/>
      <c r="C76" s="127" t="s">
        <v>157</v>
      </c>
      <c r="D76" s="20">
        <v>646</v>
      </c>
      <c r="E76" s="103" t="s">
        <v>158</v>
      </c>
      <c r="F76" s="104">
        <v>5</v>
      </c>
      <c r="G76" s="105">
        <v>2</v>
      </c>
      <c r="H76" s="104">
        <f t="shared" si="21"/>
        <v>3</v>
      </c>
      <c r="I76" s="106">
        <f t="shared" si="19"/>
        <v>0.4</v>
      </c>
      <c r="J76" s="107">
        <v>5</v>
      </c>
      <c r="K76" s="105">
        <v>0</v>
      </c>
      <c r="L76" s="104">
        <f>J76-K76</f>
        <v>5</v>
      </c>
      <c r="M76" s="106">
        <f>K76/J76</f>
        <v>0</v>
      </c>
      <c r="N76" s="104"/>
      <c r="O76" s="105"/>
      <c r="P76" s="104"/>
      <c r="Q76" s="106"/>
      <c r="R76" s="106"/>
      <c r="S76" s="108"/>
      <c r="T76" s="106"/>
      <c r="U76" s="106"/>
      <c r="V76" s="104">
        <f t="shared" si="22"/>
        <v>10</v>
      </c>
      <c r="W76" s="104">
        <f t="shared" si="23"/>
        <v>2</v>
      </c>
      <c r="X76" s="104">
        <f t="shared" si="24"/>
        <v>8</v>
      </c>
      <c r="Y76" s="106">
        <f t="shared" si="18"/>
        <v>0.2</v>
      </c>
    </row>
    <row r="77" spans="1:25">
      <c r="A77" s="159"/>
      <c r="B77" s="159"/>
      <c r="C77" s="159"/>
      <c r="D77" s="20">
        <v>656</v>
      </c>
      <c r="E77" s="103" t="s">
        <v>159</v>
      </c>
      <c r="F77" s="104">
        <v>61</v>
      </c>
      <c r="G77" s="105">
        <v>46</v>
      </c>
      <c r="H77" s="104">
        <f t="shared" si="21"/>
        <v>15</v>
      </c>
      <c r="I77" s="106">
        <f t="shared" si="19"/>
        <v>0.75409836065573765</v>
      </c>
      <c r="J77" s="107"/>
      <c r="K77" s="105"/>
      <c r="L77" s="104"/>
      <c r="M77" s="106"/>
      <c r="N77" s="104"/>
      <c r="O77" s="105"/>
      <c r="P77" s="104"/>
      <c r="Q77" s="106"/>
      <c r="R77" s="106"/>
      <c r="S77" s="108"/>
      <c r="T77" s="106"/>
      <c r="U77" s="106"/>
      <c r="V77" s="104">
        <f t="shared" si="22"/>
        <v>61</v>
      </c>
      <c r="W77" s="104">
        <f t="shared" si="23"/>
        <v>46</v>
      </c>
      <c r="X77" s="104">
        <f t="shared" si="24"/>
        <v>15</v>
      </c>
      <c r="Y77" s="106">
        <f t="shared" si="18"/>
        <v>0.75409836065573765</v>
      </c>
    </row>
    <row r="78" spans="1:25">
      <c r="A78" s="159"/>
      <c r="B78" s="160">
        <v>17</v>
      </c>
      <c r="C78" s="127" t="s">
        <v>160</v>
      </c>
      <c r="D78" s="20">
        <v>10886</v>
      </c>
      <c r="E78" s="103" t="s">
        <v>161</v>
      </c>
      <c r="F78" s="104">
        <v>15</v>
      </c>
      <c r="G78" s="105">
        <v>12</v>
      </c>
      <c r="H78" s="104">
        <f t="shared" si="21"/>
        <v>3</v>
      </c>
      <c r="I78" s="106">
        <f t="shared" si="19"/>
        <v>0.8</v>
      </c>
      <c r="J78" s="107">
        <v>2</v>
      </c>
      <c r="K78" s="105">
        <v>0</v>
      </c>
      <c r="L78" s="104">
        <f>J78-K78</f>
        <v>2</v>
      </c>
      <c r="M78" s="106">
        <f>K78/J78</f>
        <v>0</v>
      </c>
      <c r="N78" s="104">
        <v>1</v>
      </c>
      <c r="O78" s="105">
        <v>0</v>
      </c>
      <c r="P78" s="104">
        <f>N78-O78</f>
        <v>1</v>
      </c>
      <c r="Q78" s="106">
        <f>O78/N78</f>
        <v>0</v>
      </c>
      <c r="R78" s="106"/>
      <c r="S78" s="108"/>
      <c r="T78" s="106"/>
      <c r="U78" s="106"/>
      <c r="V78" s="104">
        <f t="shared" si="22"/>
        <v>18</v>
      </c>
      <c r="W78" s="104">
        <f t="shared" si="23"/>
        <v>12</v>
      </c>
      <c r="X78" s="104">
        <f t="shared" si="24"/>
        <v>6</v>
      </c>
      <c r="Y78" s="106">
        <f t="shared" si="18"/>
        <v>0.66666666666666663</v>
      </c>
    </row>
    <row r="79" spans="1:25">
      <c r="A79" s="159"/>
      <c r="B79" s="159"/>
      <c r="C79" s="159"/>
      <c r="D79" s="20">
        <v>10723</v>
      </c>
      <c r="E79" s="103" t="s">
        <v>162</v>
      </c>
      <c r="F79" s="104">
        <v>17</v>
      </c>
      <c r="G79" s="105">
        <v>17</v>
      </c>
      <c r="H79" s="104">
        <f t="shared" si="21"/>
        <v>0</v>
      </c>
      <c r="I79" s="106">
        <f t="shared" si="19"/>
        <v>1</v>
      </c>
      <c r="J79" s="107"/>
      <c r="K79" s="105"/>
      <c r="L79" s="104"/>
      <c r="M79" s="106"/>
      <c r="N79" s="104">
        <v>5</v>
      </c>
      <c r="O79" s="105">
        <v>3</v>
      </c>
      <c r="P79" s="104">
        <f>N79-O79</f>
        <v>2</v>
      </c>
      <c r="Q79" s="106">
        <f>O79/N79</f>
        <v>0.6</v>
      </c>
      <c r="R79" s="106"/>
      <c r="S79" s="108"/>
      <c r="T79" s="106"/>
      <c r="U79" s="106"/>
      <c r="V79" s="104">
        <f t="shared" si="22"/>
        <v>22</v>
      </c>
      <c r="W79" s="104">
        <f t="shared" si="23"/>
        <v>20</v>
      </c>
      <c r="X79" s="104">
        <f t="shared" si="24"/>
        <v>2</v>
      </c>
      <c r="Y79" s="106">
        <f t="shared" si="18"/>
        <v>0.90909090909090906</v>
      </c>
    </row>
    <row r="80" spans="1:25">
      <c r="A80" s="159"/>
      <c r="B80" s="159"/>
      <c r="C80" s="159"/>
      <c r="D80" s="20">
        <v>10888</v>
      </c>
      <c r="E80" s="103" t="s">
        <v>163</v>
      </c>
      <c r="F80" s="104">
        <v>7</v>
      </c>
      <c r="G80" s="105">
        <v>0</v>
      </c>
      <c r="H80" s="104">
        <f t="shared" si="21"/>
        <v>7</v>
      </c>
      <c r="I80" s="106">
        <f t="shared" si="19"/>
        <v>0</v>
      </c>
      <c r="J80" s="107"/>
      <c r="K80" s="105">
        <v>0</v>
      </c>
      <c r="L80" s="104"/>
      <c r="M80" s="106"/>
      <c r="N80" s="104">
        <v>10</v>
      </c>
      <c r="O80" s="105"/>
      <c r="P80" s="104">
        <f>N80-O80</f>
        <v>10</v>
      </c>
      <c r="Q80" s="106">
        <f>O80/N80</f>
        <v>0</v>
      </c>
      <c r="R80" s="106"/>
      <c r="S80" s="108"/>
      <c r="T80" s="106"/>
      <c r="U80" s="106"/>
      <c r="V80" s="104">
        <f t="shared" si="22"/>
        <v>17</v>
      </c>
      <c r="W80" s="104">
        <f t="shared" si="23"/>
        <v>0</v>
      </c>
      <c r="X80" s="104">
        <f t="shared" si="24"/>
        <v>17</v>
      </c>
      <c r="Y80" s="106">
        <f t="shared" si="18"/>
        <v>0</v>
      </c>
    </row>
    <row r="81" spans="1:25">
      <c r="A81" s="159"/>
      <c r="B81" s="159"/>
      <c r="C81" s="159"/>
      <c r="D81" s="20">
        <v>10989</v>
      </c>
      <c r="E81" s="103" t="s">
        <v>164</v>
      </c>
      <c r="F81" s="104">
        <v>28</v>
      </c>
      <c r="G81" s="105">
        <v>16</v>
      </c>
      <c r="H81" s="104">
        <f t="shared" si="21"/>
        <v>12</v>
      </c>
      <c r="I81" s="106">
        <f t="shared" si="19"/>
        <v>0.5714285714285714</v>
      </c>
      <c r="J81" s="107">
        <v>4</v>
      </c>
      <c r="K81" s="105"/>
      <c r="L81" s="104">
        <f>J81-K81</f>
        <v>4</v>
      </c>
      <c r="M81" s="106">
        <f>K81/J81</f>
        <v>0</v>
      </c>
      <c r="N81" s="104">
        <v>7</v>
      </c>
      <c r="O81" s="105">
        <v>4</v>
      </c>
      <c r="P81" s="104">
        <f>N81-O81</f>
        <v>3</v>
      </c>
      <c r="Q81" s="106">
        <f>O81/N81</f>
        <v>0.5714285714285714</v>
      </c>
      <c r="R81" s="106"/>
      <c r="S81" s="108"/>
      <c r="T81" s="106"/>
      <c r="U81" s="106"/>
      <c r="V81" s="104">
        <f t="shared" si="22"/>
        <v>39</v>
      </c>
      <c r="W81" s="104">
        <f t="shared" si="23"/>
        <v>20</v>
      </c>
      <c r="X81" s="104">
        <f t="shared" si="24"/>
        <v>19</v>
      </c>
      <c r="Y81" s="106">
        <f t="shared" si="18"/>
        <v>0.51282051282051277</v>
      </c>
    </row>
    <row r="82" spans="1:25">
      <c r="A82" s="159"/>
      <c r="B82" s="159"/>
      <c r="C82" s="20" t="s">
        <v>165</v>
      </c>
      <c r="D82" s="20">
        <v>1359</v>
      </c>
      <c r="E82" s="103" t="s">
        <v>166</v>
      </c>
      <c r="F82" s="104">
        <v>10</v>
      </c>
      <c r="G82" s="105">
        <v>7</v>
      </c>
      <c r="H82" s="104">
        <f t="shared" si="21"/>
        <v>3</v>
      </c>
      <c r="I82" s="106">
        <f t="shared" si="19"/>
        <v>0.7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10</v>
      </c>
      <c r="W82" s="104">
        <f t="shared" si="23"/>
        <v>7</v>
      </c>
      <c r="X82" s="104">
        <f t="shared" si="24"/>
        <v>3</v>
      </c>
      <c r="Y82" s="106">
        <f t="shared" si="18"/>
        <v>0.7</v>
      </c>
    </row>
    <row r="83" spans="1:25">
      <c r="A83" s="159"/>
      <c r="B83" s="160">
        <v>18</v>
      </c>
      <c r="C83" s="20" t="s">
        <v>167</v>
      </c>
      <c r="D83" s="20">
        <v>1062</v>
      </c>
      <c r="E83" s="103" t="s">
        <v>168</v>
      </c>
      <c r="F83" s="104">
        <v>10</v>
      </c>
      <c r="G83" s="105">
        <v>10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/>
      <c r="O83" s="105"/>
      <c r="P83" s="104"/>
      <c r="Q83" s="106"/>
      <c r="R83" s="106"/>
      <c r="S83" s="108"/>
      <c r="T83" s="106"/>
      <c r="U83" s="106"/>
      <c r="V83" s="104">
        <f t="shared" si="22"/>
        <v>10</v>
      </c>
      <c r="W83" s="104">
        <f t="shared" si="23"/>
        <v>10</v>
      </c>
      <c r="X83" s="104">
        <f t="shared" si="24"/>
        <v>0</v>
      </c>
      <c r="Y83" s="106">
        <f t="shared" si="18"/>
        <v>1</v>
      </c>
    </row>
    <row r="84" spans="1:25">
      <c r="A84" s="159"/>
      <c r="B84" s="159"/>
      <c r="C84" s="109" t="s">
        <v>169</v>
      </c>
      <c r="D84" s="20">
        <v>2969</v>
      </c>
      <c r="E84" s="103" t="s">
        <v>170</v>
      </c>
      <c r="F84" s="104">
        <v>10</v>
      </c>
      <c r="G84" s="105">
        <v>8</v>
      </c>
      <c r="H84" s="104">
        <f t="shared" si="21"/>
        <v>2</v>
      </c>
      <c r="I84" s="106">
        <f t="shared" si="19"/>
        <v>0.8</v>
      </c>
      <c r="J84" s="107"/>
      <c r="K84" s="105"/>
      <c r="L84" s="104"/>
      <c r="M84" s="106"/>
      <c r="N84" s="104"/>
      <c r="O84" s="105"/>
      <c r="P84" s="104"/>
      <c r="Q84" s="106"/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59"/>
      <c r="B85" s="102">
        <v>19</v>
      </c>
      <c r="C85" s="20" t="s">
        <v>171</v>
      </c>
      <c r="D85" s="20">
        <v>10079</v>
      </c>
      <c r="E85" s="103" t="s">
        <v>172</v>
      </c>
      <c r="F85" s="104">
        <v>8</v>
      </c>
      <c r="G85" s="105">
        <v>5</v>
      </c>
      <c r="H85" s="104">
        <f t="shared" si="21"/>
        <v>3</v>
      </c>
      <c r="I85" s="106">
        <f t="shared" si="19"/>
        <v>0.625</v>
      </c>
      <c r="J85" s="107"/>
      <c r="K85" s="105"/>
      <c r="L85" s="104"/>
      <c r="M85" s="106"/>
      <c r="N85" s="104"/>
      <c r="O85" s="105"/>
      <c r="P85" s="104"/>
      <c r="Q85" s="106"/>
      <c r="R85" s="106"/>
      <c r="S85" s="108"/>
      <c r="T85" s="106"/>
      <c r="U85" s="106"/>
      <c r="V85" s="104">
        <f t="shared" si="22"/>
        <v>8</v>
      </c>
      <c r="W85" s="104">
        <f t="shared" si="23"/>
        <v>5</v>
      </c>
      <c r="X85" s="104">
        <f t="shared" si="24"/>
        <v>3</v>
      </c>
      <c r="Y85" s="106">
        <f t="shared" si="18"/>
        <v>0.625</v>
      </c>
    </row>
    <row r="86" spans="1:25" s="101" customFormat="1">
      <c r="A86" s="159"/>
      <c r="B86" s="160">
        <v>22</v>
      </c>
      <c r="C86" s="127" t="s">
        <v>173</v>
      </c>
      <c r="D86" s="20">
        <v>9998</v>
      </c>
      <c r="E86" s="103" t="s">
        <v>174</v>
      </c>
      <c r="F86" s="104">
        <v>9</v>
      </c>
      <c r="G86" s="105">
        <v>9</v>
      </c>
      <c r="H86" s="104">
        <f t="shared" si="21"/>
        <v>0</v>
      </c>
      <c r="I86" s="106">
        <f t="shared" si="19"/>
        <v>1</v>
      </c>
      <c r="J86" s="107"/>
      <c r="K86" s="105"/>
      <c r="L86" s="104"/>
      <c r="M86" s="106"/>
      <c r="N86" s="104">
        <v>2</v>
      </c>
      <c r="O86" s="105">
        <v>0</v>
      </c>
      <c r="P86" s="104">
        <f>N86-O86</f>
        <v>2</v>
      </c>
      <c r="Q86" s="106">
        <f>O86/N86</f>
        <v>0</v>
      </c>
      <c r="R86" s="106"/>
      <c r="S86" s="108"/>
      <c r="T86" s="106"/>
      <c r="U86" s="106"/>
      <c r="V86" s="104">
        <f t="shared" si="22"/>
        <v>11</v>
      </c>
      <c r="W86" s="104">
        <f t="shared" si="23"/>
        <v>9</v>
      </c>
      <c r="X86" s="104">
        <f t="shared" si="24"/>
        <v>2</v>
      </c>
      <c r="Y86" s="106">
        <f t="shared" si="18"/>
        <v>0.81818181818181823</v>
      </c>
    </row>
    <row r="87" spans="1:25">
      <c r="A87" s="159"/>
      <c r="B87" s="159"/>
      <c r="C87" s="159"/>
      <c r="D87" s="20">
        <v>10014</v>
      </c>
      <c r="E87" s="103" t="s">
        <v>175</v>
      </c>
      <c r="F87" s="104">
        <v>8</v>
      </c>
      <c r="G87" s="105">
        <v>6</v>
      </c>
      <c r="H87" s="104">
        <f t="shared" si="21"/>
        <v>2</v>
      </c>
      <c r="I87" s="106">
        <f t="shared" si="19"/>
        <v>0.75</v>
      </c>
      <c r="J87" s="107"/>
      <c r="K87" s="105"/>
      <c r="L87" s="104"/>
      <c r="M87" s="106"/>
      <c r="N87" s="104">
        <v>2</v>
      </c>
      <c r="O87" s="105">
        <v>0</v>
      </c>
      <c r="P87" s="104">
        <f>N87-O87</f>
        <v>2</v>
      </c>
      <c r="Q87" s="106">
        <f>O87/N87</f>
        <v>0</v>
      </c>
      <c r="R87" s="106"/>
      <c r="S87" s="108"/>
      <c r="T87" s="106"/>
      <c r="U87" s="106"/>
      <c r="V87" s="104">
        <f t="shared" si="22"/>
        <v>10</v>
      </c>
      <c r="W87" s="104">
        <f t="shared" si="23"/>
        <v>6</v>
      </c>
      <c r="X87" s="104">
        <f t="shared" si="24"/>
        <v>4</v>
      </c>
      <c r="Y87" s="106">
        <f t="shared" si="18"/>
        <v>0.6</v>
      </c>
    </row>
    <row r="88" spans="1:25">
      <c r="A88" s="161" t="s">
        <v>176</v>
      </c>
      <c r="B88" s="161"/>
      <c r="C88" s="161"/>
      <c r="D88" s="161"/>
      <c r="E88" s="161"/>
      <c r="F88" s="84">
        <f>SUM(F74:F87)</f>
        <v>204</v>
      </c>
      <c r="G88" s="84">
        <f>SUM(G74:G87)</f>
        <v>152</v>
      </c>
      <c r="H88" s="84">
        <f>SUM(H74:H87)</f>
        <v>52</v>
      </c>
      <c r="I88" s="85">
        <f t="shared" si="19"/>
        <v>0.74509803921568629</v>
      </c>
      <c r="J88" s="84">
        <f>SUM(J74:J87)</f>
        <v>11</v>
      </c>
      <c r="K88" s="84">
        <f>SUM(K74:K87)</f>
        <v>0</v>
      </c>
      <c r="L88" s="84">
        <f>J88-K88</f>
        <v>11</v>
      </c>
      <c r="M88" s="85">
        <f>K88/J88</f>
        <v>0</v>
      </c>
      <c r="N88" s="84">
        <f>SUM(N74:N87)</f>
        <v>29</v>
      </c>
      <c r="O88" s="84">
        <f>SUM(O74:O87)</f>
        <v>9</v>
      </c>
      <c r="P88" s="84">
        <f>SUM(P74:P87)</f>
        <v>20</v>
      </c>
      <c r="Q88" s="85">
        <f>O88/N88</f>
        <v>0.31034482758620691</v>
      </c>
      <c r="R88" s="85"/>
      <c r="S88" s="85"/>
      <c r="T88" s="85"/>
      <c r="U88" s="85"/>
      <c r="V88" s="84">
        <f>SUM(V74:V87)</f>
        <v>244</v>
      </c>
      <c r="W88" s="84">
        <f>SUM(W74:W87)</f>
        <v>161</v>
      </c>
      <c r="X88" s="84">
        <f>SUM(X74:X87)</f>
        <v>83</v>
      </c>
      <c r="Y88" s="85">
        <f t="shared" si="18"/>
        <v>0.6598360655737705</v>
      </c>
    </row>
    <row r="89" spans="1:25">
      <c r="A89" s="161" t="s">
        <v>177</v>
      </c>
      <c r="B89" s="161"/>
      <c r="C89" s="161"/>
      <c r="D89" s="161"/>
      <c r="E89" s="161"/>
      <c r="F89" s="84">
        <f>F41+F57+F73+F88</f>
        <v>1025</v>
      </c>
      <c r="G89" s="84">
        <f>G41+G57+G73+G88</f>
        <v>819</v>
      </c>
      <c r="H89" s="84">
        <f>H41+H57+H73+H88</f>
        <v>206</v>
      </c>
      <c r="I89" s="85">
        <f t="shared" si="19"/>
        <v>0.79902439024390248</v>
      </c>
      <c r="J89" s="84">
        <f>J41+J57+J73+J88</f>
        <v>81</v>
      </c>
      <c r="K89" s="84">
        <f>K41+K57+K73+K88</f>
        <v>49</v>
      </c>
      <c r="L89" s="84">
        <f>L41+L57+L73+L88</f>
        <v>32</v>
      </c>
      <c r="M89" s="85">
        <f>K89/J89</f>
        <v>0.60493827160493829</v>
      </c>
      <c r="N89" s="84">
        <f>N41+N57+N73+N88</f>
        <v>172</v>
      </c>
      <c r="O89" s="84">
        <f>O41+O57+O73+O88</f>
        <v>62</v>
      </c>
      <c r="P89" s="84">
        <f>P41+P57+P73+P88</f>
        <v>111</v>
      </c>
      <c r="Q89" s="85">
        <f>O89/N89</f>
        <v>0.36046511627906974</v>
      </c>
      <c r="R89" s="110">
        <f>R41+R57</f>
        <v>9</v>
      </c>
      <c r="S89" s="110">
        <f>S41+S57</f>
        <v>4</v>
      </c>
      <c r="T89" s="110">
        <f>T41+T57</f>
        <v>5</v>
      </c>
      <c r="U89" s="85">
        <f>S89/R89</f>
        <v>0.44444444444444442</v>
      </c>
      <c r="V89" s="84">
        <f>V41+V57+V73+V88</f>
        <v>1287</v>
      </c>
      <c r="W89" s="84">
        <f>G89+K89+O89+S89</f>
        <v>934</v>
      </c>
      <c r="X89" s="84">
        <f>V89-W89</f>
        <v>353</v>
      </c>
      <c r="Y89" s="85">
        <f t="shared" si="18"/>
        <v>0.72571872571872575</v>
      </c>
    </row>
    <row r="90" spans="1:25" ht="15.75" customHeight="1">
      <c r="A90" s="162" t="s">
        <v>178</v>
      </c>
      <c r="B90" s="162"/>
      <c r="C90" s="162"/>
      <c r="D90" s="162"/>
      <c r="E90" s="162"/>
      <c r="F90" s="111"/>
      <c r="G90" s="112"/>
      <c r="H90" s="111"/>
      <c r="I90" s="111"/>
      <c r="J90" s="111"/>
      <c r="K90" s="111"/>
      <c r="L90" s="111"/>
      <c r="M90" s="111"/>
      <c r="N90" s="111"/>
      <c r="O90" s="112"/>
      <c r="P90" s="111"/>
      <c r="Q90" s="113"/>
      <c r="R90" s="113"/>
      <c r="S90" s="113"/>
      <c r="T90" s="113"/>
      <c r="U90" s="113"/>
      <c r="V90" s="111"/>
      <c r="W90" s="111"/>
      <c r="X90" s="111"/>
      <c r="Y90" s="114"/>
    </row>
    <row r="92" spans="1:25">
      <c r="A92" s="3" t="s">
        <v>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2" t="s">
        <v>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1" t="s">
        <v>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27" t="s">
        <v>242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1:25" ht="19.350000000000001" customHeight="1">
      <c r="A96" s="133" t="s">
        <v>14</v>
      </c>
      <c r="B96" s="133"/>
      <c r="C96" s="133"/>
      <c r="D96" s="133"/>
      <c r="E96" s="133"/>
      <c r="F96" s="134" t="s">
        <v>15</v>
      </c>
      <c r="G96" s="134"/>
      <c r="H96" s="134"/>
      <c r="I96" s="134"/>
      <c r="J96" s="134"/>
      <c r="K96" s="134"/>
      <c r="L96" s="134"/>
      <c r="M96" s="134"/>
      <c r="N96" s="134" t="s">
        <v>16</v>
      </c>
      <c r="O96" s="134"/>
      <c r="P96" s="134"/>
      <c r="Q96" s="134"/>
      <c r="R96" s="134"/>
      <c r="S96" s="134"/>
      <c r="T96" s="134"/>
      <c r="U96" s="134"/>
      <c r="V96" s="134" t="s">
        <v>17</v>
      </c>
      <c r="W96" s="134"/>
      <c r="X96" s="134"/>
      <c r="Y96" s="134"/>
    </row>
    <row r="97" spans="1:25">
      <c r="A97" s="133"/>
      <c r="B97" s="133"/>
      <c r="C97" s="133"/>
      <c r="D97" s="133"/>
      <c r="E97" s="133"/>
      <c r="F97" s="134" t="s">
        <v>18</v>
      </c>
      <c r="G97" s="134"/>
      <c r="H97" s="134"/>
      <c r="I97" s="134"/>
      <c r="J97" s="134" t="s">
        <v>19</v>
      </c>
      <c r="K97" s="134"/>
      <c r="L97" s="134"/>
      <c r="M97" s="134"/>
      <c r="N97" s="134" t="s">
        <v>18</v>
      </c>
      <c r="O97" s="134"/>
      <c r="P97" s="134"/>
      <c r="Q97" s="134"/>
      <c r="R97" s="134" t="s">
        <v>19</v>
      </c>
      <c r="S97" s="134"/>
      <c r="T97" s="134"/>
      <c r="U97" s="134"/>
      <c r="V97" s="134"/>
      <c r="W97" s="134"/>
      <c r="X97" s="134"/>
      <c r="Y97" s="134"/>
    </row>
    <row r="98" spans="1:25" ht="22.5">
      <c r="A98" s="133"/>
      <c r="B98" s="133"/>
      <c r="C98" s="133"/>
      <c r="D98" s="133"/>
      <c r="E98" s="133"/>
      <c r="F98" s="33" t="s">
        <v>20</v>
      </c>
      <c r="G98" s="33" t="s">
        <v>21</v>
      </c>
      <c r="H98" s="33" t="s">
        <v>22</v>
      </c>
      <c r="I98" s="33" t="s">
        <v>23</v>
      </c>
      <c r="J98" s="33" t="s">
        <v>20</v>
      </c>
      <c r="K98" s="33" t="s">
        <v>21</v>
      </c>
      <c r="L98" s="33" t="s">
        <v>22</v>
      </c>
      <c r="M98" s="33" t="s">
        <v>23</v>
      </c>
      <c r="N98" s="33" t="s">
        <v>20</v>
      </c>
      <c r="O98" s="33" t="s">
        <v>21</v>
      </c>
      <c r="P98" s="33" t="s">
        <v>22</v>
      </c>
      <c r="Q98" s="33" t="s">
        <v>23</v>
      </c>
      <c r="R98" s="33" t="s">
        <v>20</v>
      </c>
      <c r="S98" s="33" t="s">
        <v>21</v>
      </c>
      <c r="T98" s="33" t="s">
        <v>22</v>
      </c>
      <c r="U98" s="33" t="s">
        <v>23</v>
      </c>
      <c r="V98" s="33" t="s">
        <v>20</v>
      </c>
      <c r="W98" s="33" t="s">
        <v>21</v>
      </c>
      <c r="X98" s="33" t="s">
        <v>22</v>
      </c>
      <c r="Y98" s="33" t="s">
        <v>23</v>
      </c>
    </row>
    <row r="99" spans="1:25" ht="18">
      <c r="A99" s="141" t="s">
        <v>25</v>
      </c>
      <c r="B99" s="141"/>
      <c r="C99" s="141"/>
      <c r="D99" s="141"/>
      <c r="E99" s="141"/>
      <c r="F99" s="41">
        <f t="shared" ref="F99:Y99" si="25">F41</f>
        <v>499</v>
      </c>
      <c r="G99" s="41">
        <f t="shared" si="25"/>
        <v>412</v>
      </c>
      <c r="H99" s="41">
        <f t="shared" si="25"/>
        <v>87</v>
      </c>
      <c r="I99" s="42">
        <f t="shared" si="25"/>
        <v>0.82565130260521047</v>
      </c>
      <c r="J99" s="41">
        <f t="shared" si="25"/>
        <v>39</v>
      </c>
      <c r="K99" s="41">
        <f t="shared" si="25"/>
        <v>29</v>
      </c>
      <c r="L99" s="41">
        <f t="shared" si="25"/>
        <v>10</v>
      </c>
      <c r="M99" s="42">
        <f t="shared" si="25"/>
        <v>0.74358974358974361</v>
      </c>
      <c r="N99" s="41">
        <f t="shared" si="25"/>
        <v>103</v>
      </c>
      <c r="O99" s="41">
        <f t="shared" si="25"/>
        <v>37</v>
      </c>
      <c r="P99" s="41">
        <f t="shared" si="25"/>
        <v>66</v>
      </c>
      <c r="Q99" s="42">
        <f t="shared" si="25"/>
        <v>0.35922330097087379</v>
      </c>
      <c r="R99" s="41">
        <f t="shared" si="25"/>
        <v>4</v>
      </c>
      <c r="S99" s="41">
        <f t="shared" si="25"/>
        <v>3</v>
      </c>
      <c r="T99" s="41">
        <f t="shared" si="25"/>
        <v>1</v>
      </c>
      <c r="U99" s="42">
        <f t="shared" si="25"/>
        <v>0.75</v>
      </c>
      <c r="V99" s="41">
        <f t="shared" si="25"/>
        <v>645</v>
      </c>
      <c r="W99" s="41">
        <f t="shared" si="25"/>
        <v>481</v>
      </c>
      <c r="X99" s="41">
        <f t="shared" si="25"/>
        <v>164</v>
      </c>
      <c r="Y99" s="42">
        <f t="shared" si="25"/>
        <v>0.74573643410852708</v>
      </c>
    </row>
    <row r="100" spans="1:25" ht="18">
      <c r="A100" s="142" t="s">
        <v>26</v>
      </c>
      <c r="B100" s="142"/>
      <c r="C100" s="142"/>
      <c r="D100" s="142"/>
      <c r="E100" s="142"/>
      <c r="F100" s="49">
        <f t="shared" ref="F100:Y100" si="26">F57</f>
        <v>163</v>
      </c>
      <c r="G100" s="49">
        <f t="shared" si="26"/>
        <v>127</v>
      </c>
      <c r="H100" s="49">
        <f t="shared" si="26"/>
        <v>36</v>
      </c>
      <c r="I100" s="50">
        <f t="shared" si="26"/>
        <v>0.77914110429447858</v>
      </c>
      <c r="J100" s="49">
        <f t="shared" si="26"/>
        <v>22</v>
      </c>
      <c r="K100" s="49">
        <f t="shared" si="26"/>
        <v>19</v>
      </c>
      <c r="L100" s="49">
        <f t="shared" si="26"/>
        <v>3</v>
      </c>
      <c r="M100" s="50">
        <f t="shared" si="26"/>
        <v>0.86363636363636365</v>
      </c>
      <c r="N100" s="49">
        <f t="shared" si="26"/>
        <v>20</v>
      </c>
      <c r="O100" s="49">
        <f t="shared" si="26"/>
        <v>6</v>
      </c>
      <c r="P100" s="49">
        <f t="shared" si="26"/>
        <v>14</v>
      </c>
      <c r="Q100" s="50">
        <f t="shared" si="26"/>
        <v>0.3</v>
      </c>
      <c r="R100" s="49">
        <f t="shared" si="26"/>
        <v>5</v>
      </c>
      <c r="S100" s="49">
        <f t="shared" si="26"/>
        <v>1</v>
      </c>
      <c r="T100" s="49">
        <f t="shared" si="26"/>
        <v>4</v>
      </c>
      <c r="U100" s="50">
        <f t="shared" si="26"/>
        <v>0.2</v>
      </c>
      <c r="V100" s="49">
        <f t="shared" si="26"/>
        <v>210</v>
      </c>
      <c r="W100" s="49">
        <f t="shared" si="26"/>
        <v>153</v>
      </c>
      <c r="X100" s="49">
        <f t="shared" si="26"/>
        <v>57</v>
      </c>
      <c r="Y100" s="50">
        <f t="shared" si="26"/>
        <v>0.72857142857142854</v>
      </c>
    </row>
    <row r="101" spans="1:25" ht="18">
      <c r="A101" s="143" t="s">
        <v>27</v>
      </c>
      <c r="B101" s="143"/>
      <c r="C101" s="143"/>
      <c r="D101" s="143"/>
      <c r="E101" s="143"/>
      <c r="F101" s="51">
        <f t="shared" ref="F101:Q101" si="27">F73</f>
        <v>159</v>
      </c>
      <c r="G101" s="51">
        <f t="shared" si="27"/>
        <v>128</v>
      </c>
      <c r="H101" s="51">
        <f t="shared" si="27"/>
        <v>31</v>
      </c>
      <c r="I101" s="52">
        <f t="shared" si="27"/>
        <v>0.80503144654088055</v>
      </c>
      <c r="J101" s="51">
        <f t="shared" si="27"/>
        <v>9</v>
      </c>
      <c r="K101" s="51">
        <f t="shared" si="27"/>
        <v>1</v>
      </c>
      <c r="L101" s="51">
        <f t="shared" si="27"/>
        <v>8</v>
      </c>
      <c r="M101" s="52">
        <f t="shared" si="27"/>
        <v>0.1111111111111111</v>
      </c>
      <c r="N101" s="51">
        <f t="shared" si="27"/>
        <v>20</v>
      </c>
      <c r="O101" s="51">
        <f t="shared" si="27"/>
        <v>10</v>
      </c>
      <c r="P101" s="51">
        <f t="shared" si="27"/>
        <v>11</v>
      </c>
      <c r="Q101" s="52">
        <f t="shared" si="27"/>
        <v>0.5</v>
      </c>
      <c r="R101" s="52"/>
      <c r="S101" s="52"/>
      <c r="T101" s="52"/>
      <c r="U101" s="52"/>
      <c r="V101" s="51">
        <f>V73</f>
        <v>188</v>
      </c>
      <c r="W101" s="51">
        <f>W73</f>
        <v>139</v>
      </c>
      <c r="X101" s="51">
        <f>X73</f>
        <v>49</v>
      </c>
      <c r="Y101" s="52">
        <f>Y73</f>
        <v>0.73936170212765961</v>
      </c>
    </row>
    <row r="102" spans="1:25" ht="18">
      <c r="A102" s="144" t="s">
        <v>28</v>
      </c>
      <c r="B102" s="144"/>
      <c r="C102" s="144"/>
      <c r="D102" s="144"/>
      <c r="E102" s="144"/>
      <c r="F102" s="53">
        <f t="shared" ref="F102:Q102" si="28">F88</f>
        <v>204</v>
      </c>
      <c r="G102" s="53">
        <f t="shared" si="28"/>
        <v>152</v>
      </c>
      <c r="H102" s="53">
        <f t="shared" si="28"/>
        <v>52</v>
      </c>
      <c r="I102" s="54">
        <f t="shared" si="28"/>
        <v>0.74509803921568629</v>
      </c>
      <c r="J102" s="53">
        <f t="shared" si="28"/>
        <v>11</v>
      </c>
      <c r="K102" s="53">
        <f t="shared" si="28"/>
        <v>0</v>
      </c>
      <c r="L102" s="53">
        <f t="shared" si="28"/>
        <v>11</v>
      </c>
      <c r="M102" s="54">
        <f t="shared" si="28"/>
        <v>0</v>
      </c>
      <c r="N102" s="53">
        <f t="shared" si="28"/>
        <v>29</v>
      </c>
      <c r="O102" s="53">
        <f t="shared" si="28"/>
        <v>9</v>
      </c>
      <c r="P102" s="53">
        <f t="shared" si="28"/>
        <v>20</v>
      </c>
      <c r="Q102" s="54">
        <f t="shared" si="28"/>
        <v>0.31034482758620691</v>
      </c>
      <c r="R102" s="54"/>
      <c r="S102" s="54"/>
      <c r="T102" s="54"/>
      <c r="U102" s="54"/>
      <c r="V102" s="53">
        <f>V88</f>
        <v>244</v>
      </c>
      <c r="W102" s="53">
        <f>W88</f>
        <v>161</v>
      </c>
      <c r="X102" s="53">
        <f>X88</f>
        <v>83</v>
      </c>
      <c r="Y102" s="54">
        <f>Y88</f>
        <v>0.6598360655737705</v>
      </c>
    </row>
    <row r="103" spans="1:25" ht="20.25">
      <c r="A103" s="145" t="s">
        <v>29</v>
      </c>
      <c r="B103" s="145"/>
      <c r="C103" s="145"/>
      <c r="D103" s="145"/>
      <c r="E103" s="145"/>
      <c r="F103" s="60">
        <f t="shared" ref="F103:Q103" si="29">F89</f>
        <v>1025</v>
      </c>
      <c r="G103" s="60">
        <f t="shared" si="29"/>
        <v>819</v>
      </c>
      <c r="H103" s="60">
        <f t="shared" si="29"/>
        <v>206</v>
      </c>
      <c r="I103" s="61">
        <f t="shared" si="29"/>
        <v>0.79902439024390248</v>
      </c>
      <c r="J103" s="60">
        <f t="shared" si="29"/>
        <v>81</v>
      </c>
      <c r="K103" s="60">
        <f t="shared" si="29"/>
        <v>49</v>
      </c>
      <c r="L103" s="60">
        <f t="shared" si="29"/>
        <v>32</v>
      </c>
      <c r="M103" s="61">
        <f t="shared" si="29"/>
        <v>0.60493827160493829</v>
      </c>
      <c r="N103" s="60">
        <f t="shared" si="29"/>
        <v>172</v>
      </c>
      <c r="O103" s="60">
        <f t="shared" si="29"/>
        <v>62</v>
      </c>
      <c r="P103" s="60">
        <f t="shared" si="29"/>
        <v>111</v>
      </c>
      <c r="Q103" s="61">
        <f t="shared" si="29"/>
        <v>0.36046511627906974</v>
      </c>
      <c r="R103" s="62">
        <f t="shared" ref="R103:X103" si="30">R89</f>
        <v>9</v>
      </c>
      <c r="S103" s="62">
        <f t="shared" si="30"/>
        <v>4</v>
      </c>
      <c r="T103" s="62">
        <f t="shared" si="30"/>
        <v>5</v>
      </c>
      <c r="U103" s="61">
        <f t="shared" si="30"/>
        <v>0.44444444444444442</v>
      </c>
      <c r="V103" s="60">
        <f t="shared" si="30"/>
        <v>1287</v>
      </c>
      <c r="W103" s="60">
        <f t="shared" si="30"/>
        <v>934</v>
      </c>
      <c r="X103" s="60">
        <f t="shared" si="30"/>
        <v>353</v>
      </c>
      <c r="Y103" s="61">
        <f>W103/V103</f>
        <v>0.72571872571872575</v>
      </c>
    </row>
    <row r="104" spans="1:25" ht="15">
      <c r="A104" s="162" t="s">
        <v>178</v>
      </c>
      <c r="B104" s="162"/>
      <c r="C104" s="162"/>
      <c r="D104" s="162"/>
      <c r="E104" s="162"/>
      <c r="F104" s="111"/>
      <c r="G104" s="112"/>
      <c r="H104" s="111"/>
      <c r="I104" s="111"/>
      <c r="J104" s="111"/>
      <c r="K104" s="111"/>
      <c r="L104" s="111"/>
      <c r="M104" s="111"/>
      <c r="N104" s="111"/>
      <c r="O104" s="112"/>
      <c r="P104" s="111"/>
      <c r="Q104" s="113"/>
      <c r="R104" s="113"/>
      <c r="S104" s="113"/>
      <c r="T104" s="113"/>
      <c r="U104" s="113"/>
      <c r="V104" s="111"/>
      <c r="W104" s="111"/>
      <c r="X104" s="111"/>
      <c r="Y104" s="114"/>
    </row>
    <row r="111" spans="1:25" ht="18" customHeight="1">
      <c r="E111" s="173" t="s">
        <v>243</v>
      </c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F89+J89</f>
        <v>1106</v>
      </c>
      <c r="J113" s="168"/>
      <c r="K113" s="168"/>
      <c r="L113" s="169">
        <f>G89+K89</f>
        <v>868</v>
      </c>
      <c r="M113" s="169"/>
      <c r="N113" s="169"/>
      <c r="O113" s="169">
        <f>I113-L113</f>
        <v>238</v>
      </c>
      <c r="P113" s="169"/>
      <c r="Q113" s="169"/>
      <c r="R113" s="170">
        <f>L113/I113</f>
        <v>0.78481012658227844</v>
      </c>
      <c r="S113" s="170"/>
      <c r="T113" s="170"/>
    </row>
    <row r="114" spans="5:20" ht="15.75">
      <c r="E114" s="167" t="s">
        <v>16</v>
      </c>
      <c r="F114" s="167"/>
      <c r="G114" s="167"/>
      <c r="H114" s="167"/>
      <c r="I114" s="168">
        <f>N89+R89</f>
        <v>181</v>
      </c>
      <c r="J114" s="168"/>
      <c r="K114" s="168"/>
      <c r="L114" s="169">
        <f>O89+S89</f>
        <v>66</v>
      </c>
      <c r="M114" s="169"/>
      <c r="N114" s="169"/>
      <c r="O114" s="169">
        <f>I114-L114</f>
        <v>115</v>
      </c>
      <c r="P114" s="169"/>
      <c r="Q114" s="169"/>
      <c r="R114" s="170">
        <f>L114/I114</f>
        <v>0.36464088397790057</v>
      </c>
      <c r="S114" s="170"/>
      <c r="T114" s="170"/>
    </row>
    <row r="115" spans="5:20" ht="38.85" customHeight="1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934</v>
      </c>
      <c r="M115" s="169"/>
      <c r="N115" s="169"/>
      <c r="O115" s="169">
        <f>SUM(O113:O114)</f>
        <v>353</v>
      </c>
      <c r="P115" s="169"/>
      <c r="Q115" s="169"/>
      <c r="R115" s="170">
        <f>L115/I115</f>
        <v>0.72571872571872575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7" spans="5:20" ht="7.5" hidden="1" customHeight="1"/>
    <row r="118" spans="5:20" ht="17.100000000000001" customHeight="1"/>
    <row r="122" spans="5:20" ht="31.5" customHeight="1"/>
    <row r="125" spans="5:20">
      <c r="E125" s="172" t="s">
        <v>187</v>
      </c>
      <c r="F125" s="172"/>
      <c r="G125" s="172"/>
      <c r="H125" s="172"/>
      <c r="I125" s="172"/>
      <c r="J125" s="172"/>
      <c r="K125" s="172"/>
      <c r="L125" s="172"/>
      <c r="M125" s="172"/>
    </row>
    <row r="126" spans="5:20">
      <c r="E126" s="115"/>
      <c r="F126" s="172" t="s">
        <v>188</v>
      </c>
      <c r="G126" s="172"/>
      <c r="H126" s="172"/>
      <c r="I126" s="172"/>
      <c r="J126" s="172" t="s">
        <v>189</v>
      </c>
      <c r="K126" s="172"/>
      <c r="L126" s="172"/>
      <c r="M126" s="172"/>
    </row>
    <row r="127" spans="5:20" ht="25.5">
      <c r="E127" s="116"/>
      <c r="F127" s="117" t="s">
        <v>190</v>
      </c>
      <c r="G127" s="117" t="s">
        <v>191</v>
      </c>
      <c r="H127" s="117" t="s">
        <v>192</v>
      </c>
      <c r="I127" s="117" t="s">
        <v>193</v>
      </c>
      <c r="J127" s="117" t="s">
        <v>190</v>
      </c>
      <c r="K127" s="117" t="s">
        <v>191</v>
      </c>
      <c r="L127" s="117" t="s">
        <v>192</v>
      </c>
      <c r="M127" s="117" t="s">
        <v>193</v>
      </c>
    </row>
    <row r="128" spans="5:20">
      <c r="E128" s="115" t="s">
        <v>25</v>
      </c>
      <c r="F128" s="118">
        <v>1859</v>
      </c>
      <c r="G128" s="118">
        <v>704</v>
      </c>
      <c r="H128" s="118">
        <f>F128-G128</f>
        <v>1155</v>
      </c>
      <c r="I128" s="119">
        <f>G128/F128</f>
        <v>0.378698224852071</v>
      </c>
      <c r="J128" s="118">
        <v>469</v>
      </c>
      <c r="K128" s="118">
        <v>94</v>
      </c>
      <c r="L128" s="118">
        <f>J128-K128</f>
        <v>375</v>
      </c>
      <c r="M128" s="119">
        <f>K128/J128</f>
        <v>0.20042643923240938</v>
      </c>
    </row>
    <row r="129" spans="5:13">
      <c r="E129" s="115" t="s">
        <v>26</v>
      </c>
      <c r="F129" s="118">
        <v>986</v>
      </c>
      <c r="G129" s="118">
        <v>470</v>
      </c>
      <c r="H129" s="118">
        <f>F129-G129</f>
        <v>516</v>
      </c>
      <c r="I129" s="119">
        <f>G129/F129</f>
        <v>0.47667342799188639</v>
      </c>
      <c r="J129" s="118">
        <v>389</v>
      </c>
      <c r="K129" s="118">
        <v>59</v>
      </c>
      <c r="L129" s="118">
        <f>J129-K129</f>
        <v>330</v>
      </c>
      <c r="M129" s="119">
        <f>K129/J129</f>
        <v>0.15167095115681234</v>
      </c>
    </row>
    <row r="130" spans="5:13">
      <c r="E130" s="115" t="s">
        <v>27</v>
      </c>
      <c r="F130" s="118">
        <v>963</v>
      </c>
      <c r="G130" s="118">
        <v>481</v>
      </c>
      <c r="H130" s="118">
        <f>F130-G130</f>
        <v>482</v>
      </c>
      <c r="I130" s="119">
        <f>G130/F130</f>
        <v>0.49948078920041539</v>
      </c>
      <c r="J130" s="118">
        <v>353</v>
      </c>
      <c r="K130" s="118">
        <v>70</v>
      </c>
      <c r="L130" s="118">
        <f>J130-K130</f>
        <v>283</v>
      </c>
      <c r="M130" s="119">
        <f>K130/J130</f>
        <v>0.19830028328611898</v>
      </c>
    </row>
    <row r="131" spans="5:13">
      <c r="E131" s="115" t="s">
        <v>28</v>
      </c>
      <c r="F131" s="118">
        <v>1624</v>
      </c>
      <c r="G131" s="118">
        <v>557</v>
      </c>
      <c r="H131" s="118">
        <f>F131-G131</f>
        <v>1067</v>
      </c>
      <c r="I131" s="119">
        <f>G131/F131</f>
        <v>0.34298029556650245</v>
      </c>
      <c r="J131" s="118">
        <v>468</v>
      </c>
      <c r="K131" s="118">
        <v>60</v>
      </c>
      <c r="L131" s="118">
        <f>J131-K131</f>
        <v>408</v>
      </c>
      <c r="M131" s="119">
        <f>K131/J131</f>
        <v>0.12820512820512819</v>
      </c>
    </row>
    <row r="132" spans="5:13">
      <c r="E132" s="115" t="s">
        <v>29</v>
      </c>
      <c r="F132" s="115">
        <f>F128+F129+F130+F131</f>
        <v>5432</v>
      </c>
      <c r="G132" s="115">
        <f>G128+G129+G130+G131</f>
        <v>2212</v>
      </c>
      <c r="H132" s="115">
        <f>H128+H129+H130+H131</f>
        <v>3220</v>
      </c>
      <c r="I132" s="120">
        <f>G132/F132</f>
        <v>0.40721649484536082</v>
      </c>
      <c r="J132" s="115">
        <f>J128+J129+J130+J131</f>
        <v>1679</v>
      </c>
      <c r="K132" s="115">
        <f>K128+K129+K130+K131</f>
        <v>283</v>
      </c>
      <c r="L132" s="115">
        <f>L128+L129+L130+L131</f>
        <v>1396</v>
      </c>
      <c r="M132" s="120">
        <f>K132/J132</f>
        <v>0.16855270994639668</v>
      </c>
    </row>
    <row r="133" spans="5:13">
      <c r="E133" s="121" t="s">
        <v>194</v>
      </c>
      <c r="H133" s="122"/>
    </row>
    <row r="134" spans="5:13">
      <c r="E134" s="121" t="s">
        <v>195</v>
      </c>
      <c r="H134" s="122"/>
    </row>
  </sheetData>
  <mergeCells count="105">
    <mergeCell ref="E115:H115"/>
    <mergeCell ref="I115:K115"/>
    <mergeCell ref="L115:N115"/>
    <mergeCell ref="O115:Q115"/>
    <mergeCell ref="R115:T115"/>
    <mergeCell ref="E116:T116"/>
    <mergeCell ref="E125:M125"/>
    <mergeCell ref="F126:I126"/>
    <mergeCell ref="J126:M126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9:E99"/>
    <mergeCell ref="A100:E100"/>
    <mergeCell ref="A101:E101"/>
    <mergeCell ref="A102:E102"/>
    <mergeCell ref="A103:E103"/>
    <mergeCell ref="A104:E104"/>
    <mergeCell ref="E111:T111"/>
    <mergeCell ref="E112:H112"/>
    <mergeCell ref="I112:K112"/>
    <mergeCell ref="L112:N112"/>
    <mergeCell ref="O112:Q112"/>
    <mergeCell ref="R112:T112"/>
    <mergeCell ref="A88:E88"/>
    <mergeCell ref="A89:E89"/>
    <mergeCell ref="A90:E90"/>
    <mergeCell ref="A92:Y92"/>
    <mergeCell ref="A93:Y93"/>
    <mergeCell ref="A94:Y94"/>
    <mergeCell ref="A95:Y95"/>
    <mergeCell ref="A96:E98"/>
    <mergeCell ref="F96:M96"/>
    <mergeCell ref="N96:U96"/>
    <mergeCell ref="V96:Y97"/>
    <mergeCell ref="F97:I97"/>
    <mergeCell ref="J97:M97"/>
    <mergeCell ref="N97:Q97"/>
    <mergeCell ref="R97:U97"/>
    <mergeCell ref="A73:E73"/>
    <mergeCell ref="A74:A87"/>
    <mergeCell ref="B74:B77"/>
    <mergeCell ref="C74:C75"/>
    <mergeCell ref="C76:C77"/>
    <mergeCell ref="B78:B82"/>
    <mergeCell ref="C78:C81"/>
    <mergeCell ref="B83:B84"/>
    <mergeCell ref="B86:B87"/>
    <mergeCell ref="C86:C87"/>
    <mergeCell ref="A57:E57"/>
    <mergeCell ref="A58:A72"/>
    <mergeCell ref="B58:B59"/>
    <mergeCell ref="C58:C59"/>
    <mergeCell ref="B60:B63"/>
    <mergeCell ref="C60:C63"/>
    <mergeCell ref="B64:B65"/>
    <mergeCell ref="C64:C65"/>
    <mergeCell ref="B67:B72"/>
    <mergeCell ref="C67:C71"/>
    <mergeCell ref="A41:E41"/>
    <mergeCell ref="A42:A56"/>
    <mergeCell ref="B42:B44"/>
    <mergeCell ref="C42:C43"/>
    <mergeCell ref="B45:B47"/>
    <mergeCell ref="C45:C47"/>
    <mergeCell ref="B48:B50"/>
    <mergeCell ref="C49:C50"/>
    <mergeCell ref="B51:B55"/>
    <mergeCell ref="C51:C55"/>
    <mergeCell ref="A11:A40"/>
    <mergeCell ref="B12:B29"/>
    <mergeCell ref="C13:C16"/>
    <mergeCell ref="C17:C27"/>
    <mergeCell ref="B30:B34"/>
    <mergeCell ref="C31:C34"/>
    <mergeCell ref="B36:B37"/>
    <mergeCell ref="C36:C37"/>
    <mergeCell ref="B38:B39"/>
    <mergeCell ref="C38:C39"/>
    <mergeCell ref="A1:Y1"/>
    <mergeCell ref="A2:Y2"/>
    <mergeCell ref="A3:Y3"/>
    <mergeCell ref="A4:Y4"/>
    <mergeCell ref="A5:Y5"/>
    <mergeCell ref="A6:Y6"/>
    <mergeCell ref="A7:Y7"/>
    <mergeCell ref="A8:A10"/>
    <mergeCell ref="B8:B10"/>
    <mergeCell ref="C8:C10"/>
    <mergeCell ref="D8:D10"/>
    <mergeCell ref="E8:E10"/>
    <mergeCell ref="F8:M8"/>
    <mergeCell ref="N8:U8"/>
    <mergeCell ref="V8:Y9"/>
    <mergeCell ref="F9:I9"/>
    <mergeCell ref="J9:M9"/>
    <mergeCell ref="N9:Q9"/>
    <mergeCell ref="R9:U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09" zoomScaleNormal="100" workbookViewId="0">
      <selection activeCell="Q132" sqref="Q132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7" width="6.42578125" customWidth="1"/>
    <col min="8" max="8" width="7.7109375" customWidth="1"/>
    <col min="9" max="9" width="9.7109375" customWidth="1"/>
    <col min="10" max="10" width="7.7109375" customWidth="1"/>
    <col min="11" max="11" width="8" customWidth="1"/>
    <col min="12" max="12" width="7.85546875" customWidth="1"/>
    <col min="13" max="13" width="9.285156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244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/>
      <c r="P9" s="80">
        <f>N9-O9</f>
        <v>10</v>
      </c>
      <c r="Q9" s="82">
        <f>O9/N9</f>
        <v>0</v>
      </c>
      <c r="R9" s="80"/>
      <c r="S9" s="81"/>
      <c r="T9" s="80"/>
      <c r="U9" s="82"/>
      <c r="V9" s="80">
        <f t="shared" si="0"/>
        <v>68</v>
      </c>
      <c r="W9" s="80">
        <f t="shared" si="1"/>
        <v>58</v>
      </c>
      <c r="X9" s="80">
        <f t="shared" si="2"/>
        <v>10</v>
      </c>
      <c r="Y9" s="82">
        <f t="shared" si="3"/>
        <v>0.8529411764705882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10</v>
      </c>
      <c r="H10" s="80">
        <f>F10-G10</f>
        <v>10</v>
      </c>
      <c r="I10" s="82">
        <f>G10/F10</f>
        <v>0.5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10</v>
      </c>
      <c r="X10" s="80">
        <f t="shared" si="2"/>
        <v>12</v>
      </c>
      <c r="Y10" s="82">
        <f t="shared" si="3"/>
        <v>0.45454545454545453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46</v>
      </c>
      <c r="H13" s="80">
        <f t="shared" si="4"/>
        <v>2</v>
      </c>
      <c r="I13" s="82">
        <f t="shared" si="5"/>
        <v>0.95833333333333337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48</v>
      </c>
      <c r="X13" s="80">
        <f t="shared" si="2"/>
        <v>25</v>
      </c>
      <c r="Y13" s="82">
        <f t="shared" si="3"/>
        <v>0.65753424657534243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3</v>
      </c>
      <c r="L14" s="80">
        <f>J14-K14</f>
        <v>2</v>
      </c>
      <c r="M14" s="82">
        <f>K14/J14</f>
        <v>0.6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33</v>
      </c>
      <c r="X14" s="80">
        <f t="shared" si="2"/>
        <v>2</v>
      </c>
      <c r="Y14" s="82">
        <f t="shared" si="3"/>
        <v>0.94285714285714284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26</v>
      </c>
      <c r="H17" s="80">
        <f t="shared" si="4"/>
        <v>2</v>
      </c>
      <c r="I17" s="82">
        <f t="shared" si="5"/>
        <v>0.9285714285714286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26</v>
      </c>
      <c r="X17" s="80">
        <f t="shared" si="2"/>
        <v>2</v>
      </c>
      <c r="Y17" s="82">
        <f t="shared" si="3"/>
        <v>0.9285714285714286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16</v>
      </c>
      <c r="P19" s="80">
        <f>N19-O19</f>
        <v>18</v>
      </c>
      <c r="Q19" s="82">
        <f>O19/N19</f>
        <v>0.47058823529411764</v>
      </c>
      <c r="R19" s="80"/>
      <c r="S19" s="81"/>
      <c r="T19" s="80"/>
      <c r="U19" s="82"/>
      <c r="V19" s="80">
        <f t="shared" si="0"/>
        <v>34</v>
      </c>
      <c r="W19" s="80">
        <f t="shared" si="1"/>
        <v>16</v>
      </c>
      <c r="X19" s="80">
        <f t="shared" si="2"/>
        <v>18</v>
      </c>
      <c r="Y19" s="82">
        <f t="shared" si="3"/>
        <v>0.47058823529411764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12</v>
      </c>
      <c r="H21" s="80">
        <f t="shared" si="6"/>
        <v>2</v>
      </c>
      <c r="I21" s="82">
        <f t="shared" si="7"/>
        <v>0.8571428571428571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12</v>
      </c>
      <c r="X21" s="80">
        <f t="shared" si="2"/>
        <v>2</v>
      </c>
      <c r="Y21" s="82">
        <f t="shared" si="3"/>
        <v>0.8571428571428571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11</v>
      </c>
      <c r="X23" s="80">
        <f t="shared" si="2"/>
        <v>3</v>
      </c>
      <c r="Y23" s="82">
        <f t="shared" si="3"/>
        <v>0.7857142857142857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4</v>
      </c>
      <c r="T31" s="80">
        <f>R31-S31</f>
        <v>0</v>
      </c>
      <c r="U31" s="82">
        <f>S31/R31</f>
        <v>1</v>
      </c>
      <c r="V31" s="80">
        <f t="shared" si="0"/>
        <v>24</v>
      </c>
      <c r="W31" s="80">
        <f t="shared" si="1"/>
        <v>23</v>
      </c>
      <c r="X31" s="80">
        <f t="shared" si="2"/>
        <v>1</v>
      </c>
      <c r="Y31" s="82">
        <f t="shared" si="3"/>
        <v>0.95833333333333337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8</v>
      </c>
      <c r="L33" s="80">
        <f>J33-K33</f>
        <v>2</v>
      </c>
      <c r="M33" s="82">
        <f>K33/J33</f>
        <v>0.8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18</v>
      </c>
      <c r="X33" s="80">
        <f t="shared" si="2"/>
        <v>2</v>
      </c>
      <c r="Y33" s="82">
        <f t="shared" si="3"/>
        <v>0.9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9</v>
      </c>
      <c r="H34" s="80">
        <f t="shared" si="8"/>
        <v>0</v>
      </c>
      <c r="I34" s="82">
        <f t="shared" si="9"/>
        <v>1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9</v>
      </c>
      <c r="X34" s="80">
        <f t="shared" si="2"/>
        <v>4</v>
      </c>
      <c r="Y34" s="82">
        <f t="shared" si="3"/>
        <v>0.69230769230769229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4</v>
      </c>
      <c r="X36" s="80">
        <f t="shared" si="2"/>
        <v>4</v>
      </c>
      <c r="Y36" s="82">
        <f t="shared" si="3"/>
        <v>0.5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418</v>
      </c>
      <c r="H38" s="84">
        <f t="shared" si="8"/>
        <v>81</v>
      </c>
      <c r="I38" s="85">
        <f t="shared" si="9"/>
        <v>0.83767535070140275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33</v>
      </c>
      <c r="P38" s="84">
        <f>SUM(P8:P37)</f>
        <v>70</v>
      </c>
      <c r="Q38" s="85">
        <f>O38/N38</f>
        <v>0.32038834951456313</v>
      </c>
      <c r="R38" s="84">
        <f>SUM(R8:R37)</f>
        <v>4</v>
      </c>
      <c r="S38" s="84">
        <f>SUM(S8:S37)</f>
        <v>4</v>
      </c>
      <c r="T38" s="84">
        <f>SUM(T8:T37)</f>
        <v>0</v>
      </c>
      <c r="U38" s="85">
        <f>S38/R38</f>
        <v>1</v>
      </c>
      <c r="V38" s="84">
        <f>SUM(V8:V37)</f>
        <v>645</v>
      </c>
      <c r="W38" s="84">
        <f>SUM(W8:W37)</f>
        <v>482</v>
      </c>
      <c r="X38" s="84">
        <f>SUM(X8:X37)</f>
        <v>163</v>
      </c>
      <c r="Y38" s="85">
        <f t="shared" si="3"/>
        <v>0.74728682170542637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1</v>
      </c>
      <c r="H43" s="90">
        <f t="shared" si="8"/>
        <v>5</v>
      </c>
      <c r="I43" s="92">
        <f t="shared" si="9"/>
        <v>0.16666666666666666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1</v>
      </c>
      <c r="X43" s="90">
        <f t="shared" si="12"/>
        <v>5</v>
      </c>
      <c r="Y43" s="92">
        <f t="shared" si="13"/>
        <v>0.16666666666666666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/>
      <c r="T46" s="90">
        <f>R46-S46</f>
        <v>5</v>
      </c>
      <c r="U46" s="92">
        <f>S46/R46</f>
        <v>0</v>
      </c>
      <c r="V46" s="90">
        <f t="shared" si="10"/>
        <v>18</v>
      </c>
      <c r="W46" s="90">
        <f t="shared" si="11"/>
        <v>12</v>
      </c>
      <c r="X46" s="90">
        <f t="shared" si="12"/>
        <v>6</v>
      </c>
      <c r="Y46" s="92">
        <f t="shared" si="13"/>
        <v>0.66666666666666663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26</v>
      </c>
      <c r="H47" s="90">
        <f t="shared" si="8"/>
        <v>4</v>
      </c>
      <c r="I47" s="92">
        <f t="shared" si="9"/>
        <v>0.8666666666666667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26</v>
      </c>
      <c r="X47" s="90">
        <f t="shared" si="12"/>
        <v>4</v>
      </c>
      <c r="Y47" s="92">
        <f t="shared" si="13"/>
        <v>0.8666666666666667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/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5</v>
      </c>
      <c r="H50" s="90">
        <f t="shared" si="8"/>
        <v>3</v>
      </c>
      <c r="I50" s="92">
        <f t="shared" si="9"/>
        <v>0.625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5</v>
      </c>
      <c r="X50" s="90">
        <f t="shared" si="12"/>
        <v>5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5</v>
      </c>
      <c r="X52" s="90">
        <f t="shared" si="12"/>
        <v>3</v>
      </c>
      <c r="Y52" s="92">
        <f t="shared" si="13"/>
        <v>0.625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126</v>
      </c>
      <c r="H54" s="84">
        <f>SUM(H39:H53)</f>
        <v>37</v>
      </c>
      <c r="I54" s="85">
        <f t="shared" si="9"/>
        <v>0.77300613496932513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0</v>
      </c>
      <c r="T54" s="84">
        <f>R54-S54</f>
        <v>5</v>
      </c>
      <c r="U54" s="85">
        <f>S54/R54</f>
        <v>0</v>
      </c>
      <c r="V54" s="84">
        <f>SUM(V39:V53)</f>
        <v>210</v>
      </c>
      <c r="W54" s="84">
        <f>SUM(W39:W53)</f>
        <v>150</v>
      </c>
      <c r="X54" s="84">
        <f>SUM(X39:X53)</f>
        <v>60</v>
      </c>
      <c r="Y54" s="85">
        <f t="shared" si="13"/>
        <v>0.7142857142857143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2</v>
      </c>
      <c r="L56" s="97">
        <f>J56-K56</f>
        <v>1</v>
      </c>
      <c r="M56" s="99">
        <f>K56/J56</f>
        <v>0.66666666666666663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12</v>
      </c>
      <c r="X56" s="97">
        <f t="shared" si="15"/>
        <v>1</v>
      </c>
      <c r="Y56" s="99">
        <f t="shared" si="13"/>
        <v>0.92307692307692313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0.83333333333333337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10</v>
      </c>
      <c r="H58" s="97">
        <f t="shared" si="14"/>
        <v>0</v>
      </c>
      <c r="I58" s="99">
        <f t="shared" si="9"/>
        <v>1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10</v>
      </c>
      <c r="X58" s="97">
        <f t="shared" si="15"/>
        <v>0</v>
      </c>
      <c r="Y58" s="99">
        <f t="shared" ref="Y58:Y86" si="18">W58/V58</f>
        <v>1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7</v>
      </c>
      <c r="H59" s="97">
        <f t="shared" si="14"/>
        <v>3</v>
      </c>
      <c r="I59" s="99">
        <f t="shared" si="9"/>
        <v>0.7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9</v>
      </c>
      <c r="X59" s="97">
        <f t="shared" si="15"/>
        <v>3</v>
      </c>
      <c r="Y59" s="99">
        <f t="shared" si="18"/>
        <v>0.75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5</v>
      </c>
      <c r="H63" s="97">
        <f t="shared" si="14"/>
        <v>5</v>
      </c>
      <c r="I63" s="99">
        <f t="shared" si="19"/>
        <v>0.5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5</v>
      </c>
      <c r="X63" s="97">
        <f t="shared" si="15"/>
        <v>6</v>
      </c>
      <c r="Y63" s="99">
        <f t="shared" si="18"/>
        <v>0.45454545454545453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3</v>
      </c>
      <c r="H65" s="97">
        <f t="shared" si="14"/>
        <v>3</v>
      </c>
      <c r="I65" s="99">
        <f t="shared" si="19"/>
        <v>0.5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3</v>
      </c>
      <c r="X65" s="97">
        <f t="shared" si="15"/>
        <v>3</v>
      </c>
      <c r="Y65" s="99">
        <f t="shared" si="18"/>
        <v>0.5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15</v>
      </c>
      <c r="X67" s="97">
        <f t="shared" si="15"/>
        <v>1</v>
      </c>
      <c r="Y67" s="99">
        <f t="shared" si="18"/>
        <v>0.9375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17</v>
      </c>
      <c r="H68" s="97">
        <f t="shared" si="14"/>
        <v>3</v>
      </c>
      <c r="I68" s="99">
        <f t="shared" si="19"/>
        <v>0.85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17</v>
      </c>
      <c r="X68" s="97">
        <f t="shared" si="15"/>
        <v>5</v>
      </c>
      <c r="Y68" s="99">
        <f t="shared" si="18"/>
        <v>0.77272727272727271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126</v>
      </c>
      <c r="H70" s="84">
        <f>SUM(H55:H69)</f>
        <v>33</v>
      </c>
      <c r="I70" s="85">
        <f t="shared" si="19"/>
        <v>0.79245283018867929</v>
      </c>
      <c r="J70" s="84">
        <f>SUM(J55:J69)</f>
        <v>9</v>
      </c>
      <c r="K70" s="84">
        <f>SUM(K55:K69)</f>
        <v>3</v>
      </c>
      <c r="L70" s="84">
        <f>J70-K70</f>
        <v>6</v>
      </c>
      <c r="M70" s="85">
        <f>K70/J70</f>
        <v>0.33333333333333331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138</v>
      </c>
      <c r="X70" s="84">
        <f>SUM(X55:X69)</f>
        <v>50</v>
      </c>
      <c r="Y70" s="85">
        <f t="shared" si="18"/>
        <v>0.73404255319148937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13</v>
      </c>
      <c r="H72" s="104">
        <f t="shared" si="21"/>
        <v>1</v>
      </c>
      <c r="I72" s="106">
        <f t="shared" si="19"/>
        <v>0.9285714285714286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13</v>
      </c>
      <c r="X72" s="104">
        <f t="shared" si="24"/>
        <v>1</v>
      </c>
      <c r="Y72" s="106">
        <f t="shared" si="18"/>
        <v>0.9285714285714286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45</v>
      </c>
      <c r="H74" s="104">
        <f t="shared" si="21"/>
        <v>16</v>
      </c>
      <c r="I74" s="106">
        <f t="shared" si="19"/>
        <v>0.73770491803278693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45</v>
      </c>
      <c r="X74" s="104">
        <f t="shared" si="24"/>
        <v>16</v>
      </c>
      <c r="Y74" s="106">
        <f t="shared" si="18"/>
        <v>0.73770491803278693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20</v>
      </c>
      <c r="X76" s="104">
        <f t="shared" si="24"/>
        <v>2</v>
      </c>
      <c r="Y76" s="106">
        <f t="shared" si="18"/>
        <v>0.90909090909090906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4</v>
      </c>
      <c r="P77" s="104">
        <f>N77-O77</f>
        <v>6</v>
      </c>
      <c r="Q77" s="106">
        <f>O77/N77</f>
        <v>0.4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4</v>
      </c>
      <c r="X77" s="104">
        <f t="shared" si="24"/>
        <v>13</v>
      </c>
      <c r="Y77" s="106">
        <f t="shared" si="18"/>
        <v>0.23529411764705882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0</v>
      </c>
      <c r="P78" s="104">
        <f>N78-O78</f>
        <v>7</v>
      </c>
      <c r="Q78" s="106">
        <f>O78/N78</f>
        <v>0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17</v>
      </c>
      <c r="X78" s="104">
        <f t="shared" si="24"/>
        <v>22</v>
      </c>
      <c r="Y78" s="106">
        <f t="shared" si="18"/>
        <v>0.4358974358974359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8</v>
      </c>
      <c r="H81" s="104">
        <f t="shared" si="21"/>
        <v>2</v>
      </c>
      <c r="I81" s="106">
        <f t="shared" si="19"/>
        <v>0.8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8</v>
      </c>
      <c r="X81" s="104">
        <f t="shared" si="24"/>
        <v>2</v>
      </c>
      <c r="Y81" s="106">
        <f t="shared" si="18"/>
        <v>0.8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9</v>
      </c>
      <c r="X83" s="104">
        <f t="shared" si="24"/>
        <v>2</v>
      </c>
      <c r="Y83" s="106">
        <f t="shared" si="18"/>
        <v>0.81818181818181823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1"/>
        <v>2</v>
      </c>
      <c r="I84" s="106">
        <f t="shared" si="19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6</v>
      </c>
      <c r="X84" s="104">
        <f t="shared" si="24"/>
        <v>4</v>
      </c>
      <c r="Y84" s="106">
        <f t="shared" si="18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154</v>
      </c>
      <c r="H85" s="84">
        <f>SUM(H71:H84)</f>
        <v>50</v>
      </c>
      <c r="I85" s="85">
        <f t="shared" si="19"/>
        <v>0.75490196078431371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165</v>
      </c>
      <c r="X85" s="84">
        <f>SUM(X71:X84)</f>
        <v>79</v>
      </c>
      <c r="Y85" s="85">
        <f t="shared" si="18"/>
        <v>0.67622950819672134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824</v>
      </c>
      <c r="H86" s="84">
        <f>H38+H54+H70+H85</f>
        <v>201</v>
      </c>
      <c r="I86" s="85">
        <f t="shared" si="19"/>
        <v>0.80390243902439029</v>
      </c>
      <c r="J86" s="84">
        <f>J38+J54+J70+J85</f>
        <v>81</v>
      </c>
      <c r="K86" s="84">
        <f>K38+K54+K70+K85</f>
        <v>50</v>
      </c>
      <c r="L86" s="84">
        <f>L38+L54+L70+L85</f>
        <v>31</v>
      </c>
      <c r="M86" s="85">
        <f>K86/J86</f>
        <v>0.61728395061728392</v>
      </c>
      <c r="N86" s="84">
        <f>N38+N54+N70+N85</f>
        <v>172</v>
      </c>
      <c r="O86" s="84">
        <f>O38+O54+O70+O85</f>
        <v>57</v>
      </c>
      <c r="P86" s="84">
        <f>P38+P54+P70+P85</f>
        <v>116</v>
      </c>
      <c r="Q86" s="85">
        <f>O86/N86</f>
        <v>0.33139534883720928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935</v>
      </c>
      <c r="X86" s="84">
        <f>V86-W86</f>
        <v>352</v>
      </c>
      <c r="Y86" s="85">
        <f t="shared" si="18"/>
        <v>0.72649572649572647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244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418</v>
      </c>
      <c r="H96" s="41">
        <f t="shared" si="25"/>
        <v>81</v>
      </c>
      <c r="I96" s="42">
        <f t="shared" si="25"/>
        <v>0.83767535070140275</v>
      </c>
      <c r="J96" s="41">
        <f t="shared" si="25"/>
        <v>39</v>
      </c>
      <c r="K96" s="41">
        <f t="shared" si="25"/>
        <v>27</v>
      </c>
      <c r="L96" s="41">
        <f t="shared" si="25"/>
        <v>12</v>
      </c>
      <c r="M96" s="42">
        <f t="shared" si="25"/>
        <v>0.69230769230769229</v>
      </c>
      <c r="N96" s="41">
        <f t="shared" si="25"/>
        <v>103</v>
      </c>
      <c r="O96" s="41">
        <f t="shared" si="25"/>
        <v>33</v>
      </c>
      <c r="P96" s="41">
        <f t="shared" si="25"/>
        <v>70</v>
      </c>
      <c r="Q96" s="42">
        <f t="shared" si="25"/>
        <v>0.32038834951456313</v>
      </c>
      <c r="R96" s="41">
        <f t="shared" si="25"/>
        <v>4</v>
      </c>
      <c r="S96" s="41">
        <f t="shared" si="25"/>
        <v>4</v>
      </c>
      <c r="T96" s="41">
        <f t="shared" si="25"/>
        <v>0</v>
      </c>
      <c r="U96" s="42">
        <f t="shared" si="25"/>
        <v>1</v>
      </c>
      <c r="V96" s="41">
        <f t="shared" si="25"/>
        <v>645</v>
      </c>
      <c r="W96" s="41">
        <f t="shared" si="25"/>
        <v>482</v>
      </c>
      <c r="X96" s="41">
        <f t="shared" si="25"/>
        <v>163</v>
      </c>
      <c r="Y96" s="42">
        <f t="shared" si="25"/>
        <v>0.74728682170542637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126</v>
      </c>
      <c r="H97" s="49">
        <f t="shared" si="26"/>
        <v>37</v>
      </c>
      <c r="I97" s="50">
        <f t="shared" si="26"/>
        <v>0.77300613496932513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0</v>
      </c>
      <c r="T97" s="49">
        <f t="shared" si="26"/>
        <v>5</v>
      </c>
      <c r="U97" s="50">
        <f t="shared" si="26"/>
        <v>0</v>
      </c>
      <c r="V97" s="49">
        <f t="shared" si="26"/>
        <v>210</v>
      </c>
      <c r="W97" s="49">
        <f t="shared" si="26"/>
        <v>150</v>
      </c>
      <c r="X97" s="49">
        <f t="shared" si="26"/>
        <v>60</v>
      </c>
      <c r="Y97" s="50">
        <f t="shared" si="26"/>
        <v>0.7142857142857143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126</v>
      </c>
      <c r="H98" s="51">
        <f t="shared" si="27"/>
        <v>33</v>
      </c>
      <c r="I98" s="52">
        <f t="shared" si="27"/>
        <v>0.79245283018867929</v>
      </c>
      <c r="J98" s="51">
        <f t="shared" si="27"/>
        <v>9</v>
      </c>
      <c r="K98" s="51">
        <f t="shared" si="27"/>
        <v>3</v>
      </c>
      <c r="L98" s="51">
        <f t="shared" si="27"/>
        <v>6</v>
      </c>
      <c r="M98" s="52">
        <f t="shared" si="27"/>
        <v>0.33333333333333331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138</v>
      </c>
      <c r="X98" s="51">
        <f>X70</f>
        <v>50</v>
      </c>
      <c r="Y98" s="52">
        <f>Y70</f>
        <v>0.73404255319148937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154</v>
      </c>
      <c r="H99" s="53">
        <f t="shared" si="28"/>
        <v>50</v>
      </c>
      <c r="I99" s="54">
        <f t="shared" si="28"/>
        <v>0.75490196078431371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165</v>
      </c>
      <c r="X99" s="53">
        <f>X85</f>
        <v>79</v>
      </c>
      <c r="Y99" s="54">
        <f>Y85</f>
        <v>0.67622950819672134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824</v>
      </c>
      <c r="H100" s="60">
        <f t="shared" si="29"/>
        <v>201</v>
      </c>
      <c r="I100" s="61">
        <f t="shared" si="29"/>
        <v>0.80390243902439029</v>
      </c>
      <c r="J100" s="60">
        <f t="shared" si="29"/>
        <v>81</v>
      </c>
      <c r="K100" s="60">
        <f t="shared" si="29"/>
        <v>50</v>
      </c>
      <c r="L100" s="60">
        <f t="shared" si="29"/>
        <v>31</v>
      </c>
      <c r="M100" s="61">
        <f t="shared" si="29"/>
        <v>0.61728395061728392</v>
      </c>
      <c r="N100" s="60">
        <f t="shared" si="29"/>
        <v>172</v>
      </c>
      <c r="O100" s="60">
        <f t="shared" si="29"/>
        <v>57</v>
      </c>
      <c r="P100" s="60">
        <f t="shared" si="29"/>
        <v>116</v>
      </c>
      <c r="Q100" s="61">
        <f t="shared" si="29"/>
        <v>0.33139534883720928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935</v>
      </c>
      <c r="X100" s="60">
        <f t="shared" si="30"/>
        <v>352</v>
      </c>
      <c r="Y100" s="61">
        <f>W100/V100</f>
        <v>0.72649572649572647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245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874</v>
      </c>
      <c r="M113" s="169"/>
      <c r="N113" s="169"/>
      <c r="O113" s="169">
        <f>I113-L113</f>
        <v>232</v>
      </c>
      <c r="P113" s="169"/>
      <c r="Q113" s="169"/>
      <c r="R113" s="170">
        <f>L113/I113</f>
        <v>0.79023508137432186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61</v>
      </c>
      <c r="M114" s="169"/>
      <c r="N114" s="169"/>
      <c r="O114" s="169">
        <f>I114-L114</f>
        <v>120</v>
      </c>
      <c r="P114" s="169"/>
      <c r="Q114" s="169"/>
      <c r="R114" s="170">
        <f>L114/I114</f>
        <v>0.33701657458563539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935</v>
      </c>
      <c r="M115" s="169"/>
      <c r="N115" s="169"/>
      <c r="O115" s="169">
        <f>SUM(O113:O114)</f>
        <v>352</v>
      </c>
      <c r="P115" s="169"/>
      <c r="Q115" s="169"/>
      <c r="R115" s="170">
        <f>L115/I115</f>
        <v>0.72649572649572647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1838</v>
      </c>
      <c r="G121" s="118">
        <v>711</v>
      </c>
      <c r="H121" s="118">
        <f>F121-G121</f>
        <v>1127</v>
      </c>
      <c r="I121" s="119">
        <f>G121/F121</f>
        <v>0.38683351468988031</v>
      </c>
      <c r="J121" s="118">
        <v>464</v>
      </c>
      <c r="K121" s="118">
        <v>100</v>
      </c>
      <c r="L121" s="118">
        <f>J121-K121</f>
        <v>364</v>
      </c>
      <c r="M121" s="119">
        <f>K121/J121</f>
        <v>0.21551724137931033</v>
      </c>
    </row>
    <row r="122" spans="5:20">
      <c r="E122" s="115" t="s">
        <v>26</v>
      </c>
      <c r="F122" s="118">
        <v>986</v>
      </c>
      <c r="G122" s="118">
        <v>449</v>
      </c>
      <c r="H122" s="118">
        <f>F122-G122</f>
        <v>537</v>
      </c>
      <c r="I122" s="119">
        <f>G122/F122</f>
        <v>0.45537525354969571</v>
      </c>
      <c r="J122" s="118">
        <v>389</v>
      </c>
      <c r="K122" s="118">
        <v>61</v>
      </c>
      <c r="L122" s="118">
        <f>J122-K122</f>
        <v>328</v>
      </c>
      <c r="M122" s="119">
        <f>K122/J122</f>
        <v>0.15681233933161953</v>
      </c>
    </row>
    <row r="123" spans="5:20">
      <c r="E123" s="115" t="s">
        <v>27</v>
      </c>
      <c r="F123" s="118">
        <v>954</v>
      </c>
      <c r="G123" s="118">
        <v>471</v>
      </c>
      <c r="H123" s="118">
        <f>F123-G123</f>
        <v>483</v>
      </c>
      <c r="I123" s="119">
        <f>G123/F123</f>
        <v>0.49371069182389937</v>
      </c>
      <c r="J123" s="118">
        <v>347</v>
      </c>
      <c r="K123" s="118">
        <v>80</v>
      </c>
      <c r="L123" s="118">
        <f>J123-K123</f>
        <v>267</v>
      </c>
      <c r="M123" s="119">
        <f>K123/J123</f>
        <v>0.23054755043227665</v>
      </c>
    </row>
    <row r="124" spans="5:20">
      <c r="E124" s="115" t="s">
        <v>28</v>
      </c>
      <c r="F124" s="118">
        <v>1614</v>
      </c>
      <c r="G124" s="118">
        <v>588</v>
      </c>
      <c r="H124" s="118">
        <f>F124-G124</f>
        <v>1026</v>
      </c>
      <c r="I124" s="119">
        <f>G124/F124</f>
        <v>0.36431226765799257</v>
      </c>
      <c r="J124" s="118">
        <v>461</v>
      </c>
      <c r="K124" s="118">
        <v>54</v>
      </c>
      <c r="L124" s="118">
        <f>J124-K124</f>
        <v>407</v>
      </c>
      <c r="M124" s="119">
        <f>K124/J124</f>
        <v>0.11713665943600868</v>
      </c>
    </row>
    <row r="125" spans="5:20">
      <c r="E125" s="115" t="s">
        <v>29</v>
      </c>
      <c r="F125" s="115">
        <f>F121+F122+F123+F124</f>
        <v>5392</v>
      </c>
      <c r="G125" s="115">
        <f>G121+G122+G123+G124</f>
        <v>2219</v>
      </c>
      <c r="H125" s="115">
        <f>H121+H122+H123+H124</f>
        <v>3173</v>
      </c>
      <c r="I125" s="120">
        <f>G125/F125</f>
        <v>0.41153560830860536</v>
      </c>
      <c r="J125" s="115">
        <f>J121+J122+J123+J124</f>
        <v>1661</v>
      </c>
      <c r="K125" s="115">
        <f>K121+K122+K123+K124</f>
        <v>295</v>
      </c>
      <c r="L125" s="115">
        <f>L121+L122+L123+L124</f>
        <v>1366</v>
      </c>
      <c r="M125" s="120">
        <f>K125/J125</f>
        <v>0.17760385310054183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E110" zoomScaleNormal="100" workbookViewId="0">
      <selection activeCell="P119" sqref="P119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7" width="8.140625" customWidth="1"/>
    <col min="8" max="8" width="7.5703125" customWidth="1"/>
    <col min="9" max="9" width="11" customWidth="1"/>
    <col min="10" max="10" width="7" customWidth="1"/>
    <col min="11" max="11" width="7.85546875" customWidth="1"/>
    <col min="12" max="12" width="8" customWidth="1"/>
    <col min="13" max="13" width="11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246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10</v>
      </c>
      <c r="H10" s="80">
        <f>F10-G10</f>
        <v>10</v>
      </c>
      <c r="I10" s="82">
        <f>G10/F10</f>
        <v>0.5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10</v>
      </c>
      <c r="X10" s="80">
        <f t="shared" si="2"/>
        <v>12</v>
      </c>
      <c r="Y10" s="82">
        <f t="shared" si="3"/>
        <v>0.45454545454545453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27</v>
      </c>
      <c r="H14" s="80">
        <f t="shared" si="4"/>
        <v>3</v>
      </c>
      <c r="I14" s="82">
        <f t="shared" si="5"/>
        <v>0.9</v>
      </c>
      <c r="J14" s="83">
        <v>5</v>
      </c>
      <c r="K14" s="81"/>
      <c r="L14" s="80">
        <f>J14-K14</f>
        <v>5</v>
      </c>
      <c r="M14" s="82">
        <f>K14/J14</f>
        <v>0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27</v>
      </c>
      <c r="X14" s="80">
        <f t="shared" si="2"/>
        <v>8</v>
      </c>
      <c r="Y14" s="82">
        <f t="shared" si="3"/>
        <v>0.77142857142857146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10</v>
      </c>
      <c r="H15" s="80">
        <f t="shared" si="4"/>
        <v>10</v>
      </c>
      <c r="I15" s="82">
        <f t="shared" si="5"/>
        <v>0.5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10</v>
      </c>
      <c r="X15" s="80">
        <f t="shared" si="2"/>
        <v>10</v>
      </c>
      <c r="Y15" s="82">
        <f t="shared" si="3"/>
        <v>0.5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24</v>
      </c>
      <c r="H17" s="80">
        <f t="shared" si="4"/>
        <v>4</v>
      </c>
      <c r="I17" s="82">
        <f t="shared" si="5"/>
        <v>0.8571428571428571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24</v>
      </c>
      <c r="X17" s="80">
        <f t="shared" si="2"/>
        <v>4</v>
      </c>
      <c r="Y17" s="82">
        <f t="shared" si="3"/>
        <v>0.8571428571428571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18</v>
      </c>
      <c r="H18" s="80">
        <f t="shared" si="4"/>
        <v>2</v>
      </c>
      <c r="I18" s="82">
        <f t="shared" si="5"/>
        <v>0.9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18</v>
      </c>
      <c r="X18" s="80">
        <f t="shared" si="2"/>
        <v>4</v>
      </c>
      <c r="Y18" s="82">
        <f t="shared" si="3"/>
        <v>0.81818181818181823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16</v>
      </c>
      <c r="P19" s="80">
        <f>N19-O19</f>
        <v>18</v>
      </c>
      <c r="Q19" s="82">
        <f>O19/N19</f>
        <v>0.47058823529411764</v>
      </c>
      <c r="R19" s="80"/>
      <c r="S19" s="81"/>
      <c r="T19" s="80"/>
      <c r="U19" s="82"/>
      <c r="V19" s="80">
        <f t="shared" si="0"/>
        <v>34</v>
      </c>
      <c r="W19" s="80">
        <f t="shared" si="1"/>
        <v>16</v>
      </c>
      <c r="X19" s="80">
        <f t="shared" si="2"/>
        <v>18</v>
      </c>
      <c r="Y19" s="82">
        <f t="shared" si="3"/>
        <v>0.47058823529411764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13</v>
      </c>
      <c r="H21" s="80">
        <f t="shared" si="6"/>
        <v>1</v>
      </c>
      <c r="I21" s="82">
        <f t="shared" si="7"/>
        <v>0.9285714285714286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13</v>
      </c>
      <c r="X21" s="80">
        <f t="shared" si="2"/>
        <v>1</v>
      </c>
      <c r="Y21" s="82">
        <f t="shared" si="3"/>
        <v>0.9285714285714286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/>
      <c r="P23" s="80">
        <f>N23-O23</f>
        <v>4</v>
      </c>
      <c r="Q23" s="82">
        <f>O23/N23</f>
        <v>0</v>
      </c>
      <c r="R23" s="80"/>
      <c r="S23" s="81"/>
      <c r="T23" s="80"/>
      <c r="U23" s="82"/>
      <c r="V23" s="80">
        <f t="shared" si="0"/>
        <v>14</v>
      </c>
      <c r="W23" s="80">
        <f t="shared" si="1"/>
        <v>9</v>
      </c>
      <c r="X23" s="80">
        <f t="shared" si="2"/>
        <v>5</v>
      </c>
      <c r="Y23" s="82">
        <f t="shared" si="3"/>
        <v>0.6428571428571429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19</v>
      </c>
      <c r="H24" s="80">
        <f t="shared" si="6"/>
        <v>21</v>
      </c>
      <c r="I24" s="82">
        <f t="shared" si="7"/>
        <v>0.47499999999999998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19</v>
      </c>
      <c r="X24" s="80">
        <f t="shared" si="2"/>
        <v>29</v>
      </c>
      <c r="Y24" s="82">
        <f t="shared" si="3"/>
        <v>0.39583333333333331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10</v>
      </c>
      <c r="H25" s="80">
        <f t="shared" si="6"/>
        <v>0</v>
      </c>
      <c r="I25" s="82">
        <f t="shared" si="7"/>
        <v>1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10</v>
      </c>
      <c r="X25" s="80">
        <f t="shared" si="2"/>
        <v>0</v>
      </c>
      <c r="Y25" s="82">
        <f t="shared" si="3"/>
        <v>1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5</v>
      </c>
      <c r="L28" s="80">
        <f>J28-K28</f>
        <v>3</v>
      </c>
      <c r="M28" s="82">
        <f>K28/J28</f>
        <v>0.625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5</v>
      </c>
      <c r="X28" s="80">
        <f t="shared" si="2"/>
        <v>3</v>
      </c>
      <c r="Y28" s="82">
        <f t="shared" si="3"/>
        <v>0.625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4</v>
      </c>
      <c r="L29" s="80">
        <f>J29-K29</f>
        <v>0</v>
      </c>
      <c r="M29" s="82">
        <f>K29/J29</f>
        <v>1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16</v>
      </c>
      <c r="X29" s="80">
        <f t="shared" si="2"/>
        <v>0</v>
      </c>
      <c r="Y29" s="82">
        <f t="shared" si="3"/>
        <v>1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23</v>
      </c>
      <c r="X31" s="80">
        <f t="shared" si="2"/>
        <v>1</v>
      </c>
      <c r="Y31" s="82">
        <f t="shared" si="3"/>
        <v>0.95833333333333337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6</v>
      </c>
      <c r="H32" s="80">
        <f t="shared" si="8"/>
        <v>4</v>
      </c>
      <c r="I32" s="82">
        <f t="shared" si="9"/>
        <v>0.6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6</v>
      </c>
      <c r="X32" s="80">
        <f t="shared" si="2"/>
        <v>5</v>
      </c>
      <c r="Y32" s="82">
        <f t="shared" si="3"/>
        <v>0.54545454545454541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9</v>
      </c>
      <c r="L33" s="80">
        <f>J33-K33</f>
        <v>1</v>
      </c>
      <c r="M33" s="82">
        <f>K33/J33</f>
        <v>0.9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19</v>
      </c>
      <c r="X33" s="80">
        <f t="shared" si="2"/>
        <v>1</v>
      </c>
      <c r="Y33" s="82">
        <f t="shared" si="3"/>
        <v>0.95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3</v>
      </c>
      <c r="H34" s="80">
        <f t="shared" si="8"/>
        <v>6</v>
      </c>
      <c r="I34" s="82">
        <f t="shared" si="9"/>
        <v>0.33333333333333331</v>
      </c>
      <c r="J34" s="83"/>
      <c r="K34" s="81"/>
      <c r="L34" s="80"/>
      <c r="M34" s="82"/>
      <c r="N34" s="80">
        <v>4</v>
      </c>
      <c r="O34" s="81"/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3</v>
      </c>
      <c r="X34" s="80">
        <f t="shared" si="2"/>
        <v>10</v>
      </c>
      <c r="Y34" s="82">
        <f t="shared" si="3"/>
        <v>0.23076923076923078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4</v>
      </c>
      <c r="X36" s="80">
        <f t="shared" si="2"/>
        <v>4</v>
      </c>
      <c r="Y36" s="82">
        <f t="shared" si="3"/>
        <v>0.5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10</v>
      </c>
      <c r="H37" s="80">
        <f t="shared" si="8"/>
        <v>0</v>
      </c>
      <c r="I37" s="82">
        <f t="shared" si="9"/>
        <v>1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10</v>
      </c>
      <c r="X37" s="80">
        <f t="shared" si="2"/>
        <v>0</v>
      </c>
      <c r="Y37" s="82">
        <f t="shared" si="3"/>
        <v>1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417</v>
      </c>
      <c r="H38" s="84">
        <f t="shared" si="8"/>
        <v>82</v>
      </c>
      <c r="I38" s="85">
        <f t="shared" si="9"/>
        <v>0.83567134268537069</v>
      </c>
      <c r="J38" s="84">
        <f>SUM(J8:J37)</f>
        <v>39</v>
      </c>
      <c r="K38" s="84">
        <f>SUM(K8:K37)</f>
        <v>27</v>
      </c>
      <c r="L38" s="84">
        <f>J38-K38</f>
        <v>12</v>
      </c>
      <c r="M38" s="85">
        <f>K38/J38</f>
        <v>0.69230769230769229</v>
      </c>
      <c r="N38" s="84">
        <f>SUM(N8:N37)</f>
        <v>103</v>
      </c>
      <c r="O38" s="84">
        <f>SUM(O8:O37)</f>
        <v>38</v>
      </c>
      <c r="P38" s="84">
        <f>SUM(P8:P37)</f>
        <v>65</v>
      </c>
      <c r="Q38" s="85">
        <f>O38/N38</f>
        <v>0.36893203883495146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485</v>
      </c>
      <c r="X38" s="84">
        <f>SUM(X8:X37)</f>
        <v>160</v>
      </c>
      <c r="Y38" s="85">
        <f t="shared" si="3"/>
        <v>0.75193798449612403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1</v>
      </c>
      <c r="H43" s="90">
        <f t="shared" si="8"/>
        <v>5</v>
      </c>
      <c r="I43" s="92">
        <f t="shared" si="9"/>
        <v>0.16666666666666666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1</v>
      </c>
      <c r="X43" s="90">
        <f t="shared" si="12"/>
        <v>5</v>
      </c>
      <c r="Y43" s="92">
        <f t="shared" si="13"/>
        <v>0.16666666666666666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9</v>
      </c>
      <c r="H44" s="90">
        <f t="shared" si="8"/>
        <v>1</v>
      </c>
      <c r="I44" s="92">
        <f t="shared" si="9"/>
        <v>0.9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9</v>
      </c>
      <c r="X44" s="90">
        <f t="shared" si="12"/>
        <v>1</v>
      </c>
      <c r="Y44" s="92">
        <f t="shared" si="13"/>
        <v>0.9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3</v>
      </c>
      <c r="X45" s="90">
        <f t="shared" si="12"/>
        <v>2</v>
      </c>
      <c r="Y45" s="92">
        <f t="shared" si="13"/>
        <v>0.6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28</v>
      </c>
      <c r="H47" s="90">
        <f t="shared" si="8"/>
        <v>2</v>
      </c>
      <c r="I47" s="92">
        <f t="shared" si="9"/>
        <v>0.93333333333333335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28</v>
      </c>
      <c r="X47" s="90">
        <f t="shared" si="12"/>
        <v>2</v>
      </c>
      <c r="Y47" s="92">
        <f t="shared" si="13"/>
        <v>0.93333333333333335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6</v>
      </c>
      <c r="H50" s="90">
        <f t="shared" si="8"/>
        <v>2</v>
      </c>
      <c r="I50" s="92">
        <f t="shared" si="9"/>
        <v>0.75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6</v>
      </c>
      <c r="X50" s="90">
        <f t="shared" si="12"/>
        <v>4</v>
      </c>
      <c r="Y50" s="92">
        <f t="shared" si="13"/>
        <v>0.6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127</v>
      </c>
      <c r="H54" s="84">
        <f>SUM(H39:H53)</f>
        <v>36</v>
      </c>
      <c r="I54" s="85">
        <f t="shared" si="9"/>
        <v>0.77914110429447858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152</v>
      </c>
      <c r="X54" s="84">
        <f>SUM(X39:X53)</f>
        <v>58</v>
      </c>
      <c r="Y54" s="85">
        <f t="shared" si="13"/>
        <v>0.72380952380952379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1</v>
      </c>
      <c r="L55" s="97">
        <f>J55-K55</f>
        <v>2</v>
      </c>
      <c r="M55" s="99">
        <f>K55/J55</f>
        <v>0.33333333333333331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0.58333333333333337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7</v>
      </c>
      <c r="H58" s="97">
        <f t="shared" si="14"/>
        <v>3</v>
      </c>
      <c r="I58" s="99">
        <f t="shared" si="9"/>
        <v>0.7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7</v>
      </c>
      <c r="X58" s="97">
        <f t="shared" si="15"/>
        <v>3</v>
      </c>
      <c r="Y58" s="99">
        <f t="shared" ref="Y58:Y86" si="18">W58/V58</f>
        <v>0.7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10</v>
      </c>
      <c r="X62" s="97">
        <f t="shared" si="15"/>
        <v>1</v>
      </c>
      <c r="Y62" s="99">
        <f t="shared" si="18"/>
        <v>0.90909090909090906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3</v>
      </c>
      <c r="H65" s="97">
        <f t="shared" si="14"/>
        <v>3</v>
      </c>
      <c r="I65" s="99">
        <f t="shared" si="19"/>
        <v>0.5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3</v>
      </c>
      <c r="X65" s="97">
        <f t="shared" si="15"/>
        <v>3</v>
      </c>
      <c r="Y65" s="99">
        <f t="shared" si="18"/>
        <v>0.5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19</v>
      </c>
      <c r="H68" s="97">
        <f t="shared" si="14"/>
        <v>1</v>
      </c>
      <c r="I68" s="99">
        <f t="shared" si="19"/>
        <v>0.95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19</v>
      </c>
      <c r="X68" s="97">
        <f t="shared" si="15"/>
        <v>3</v>
      </c>
      <c r="Y68" s="99">
        <f t="shared" si="18"/>
        <v>0.86363636363636365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132</v>
      </c>
      <c r="H70" s="84">
        <f>SUM(H55:H69)</f>
        <v>27</v>
      </c>
      <c r="I70" s="85">
        <f t="shared" si="19"/>
        <v>0.83018867924528306</v>
      </c>
      <c r="J70" s="84">
        <f>SUM(J55:J69)</f>
        <v>9</v>
      </c>
      <c r="K70" s="84">
        <f>SUM(K55:K69)</f>
        <v>6</v>
      </c>
      <c r="L70" s="84">
        <f>J70-K70</f>
        <v>3</v>
      </c>
      <c r="M70" s="85">
        <f>K70/J70</f>
        <v>0.66666666666666663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147</v>
      </c>
      <c r="X70" s="84">
        <f>SUM(X55:X69)</f>
        <v>41</v>
      </c>
      <c r="Y70" s="85">
        <f t="shared" si="18"/>
        <v>0.78191489361702127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47</v>
      </c>
      <c r="H74" s="104">
        <f t="shared" si="21"/>
        <v>14</v>
      </c>
      <c r="I74" s="106">
        <f t="shared" si="19"/>
        <v>0.77049180327868849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47</v>
      </c>
      <c r="X74" s="104">
        <f t="shared" si="24"/>
        <v>14</v>
      </c>
      <c r="Y74" s="106">
        <f t="shared" si="18"/>
        <v>0.77049180327868849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20</v>
      </c>
      <c r="X76" s="104">
        <f t="shared" si="24"/>
        <v>2</v>
      </c>
      <c r="Y76" s="106">
        <f t="shared" si="18"/>
        <v>0.90909090909090906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21</v>
      </c>
      <c r="X78" s="104">
        <f t="shared" si="24"/>
        <v>18</v>
      </c>
      <c r="Y78" s="106">
        <f t="shared" si="18"/>
        <v>0.53846153846153844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160</v>
      </c>
      <c r="H85" s="84">
        <f>SUM(H71:H84)</f>
        <v>44</v>
      </c>
      <c r="I85" s="85">
        <f t="shared" si="19"/>
        <v>0.78431372549019607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171</v>
      </c>
      <c r="X85" s="84">
        <f>SUM(X71:X84)</f>
        <v>73</v>
      </c>
      <c r="Y85" s="85">
        <f t="shared" si="18"/>
        <v>0.70081967213114749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836</v>
      </c>
      <c r="H86" s="84">
        <f>H38+H54+H70+H85</f>
        <v>189</v>
      </c>
      <c r="I86" s="85">
        <f t="shared" si="19"/>
        <v>0.81560975609756092</v>
      </c>
      <c r="J86" s="84">
        <f>J38+J54+J70+J85</f>
        <v>81</v>
      </c>
      <c r="K86" s="84">
        <f>K38+K54+K70+K85</f>
        <v>53</v>
      </c>
      <c r="L86" s="84">
        <f>L38+L54+L70+L85</f>
        <v>28</v>
      </c>
      <c r="M86" s="85">
        <f>K86/J86</f>
        <v>0.65432098765432101</v>
      </c>
      <c r="N86" s="84">
        <f>N38+N54+N70+N85</f>
        <v>172</v>
      </c>
      <c r="O86" s="84">
        <f>O38+O54+O70+O85</f>
        <v>62</v>
      </c>
      <c r="P86" s="84">
        <f>P38+P54+P70+P85</f>
        <v>111</v>
      </c>
      <c r="Q86" s="85">
        <f>O86/N86</f>
        <v>0.36046511627906974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955</v>
      </c>
      <c r="X86" s="84">
        <f>V86-W86</f>
        <v>332</v>
      </c>
      <c r="Y86" s="85">
        <f t="shared" si="18"/>
        <v>0.74203574203574207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246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417</v>
      </c>
      <c r="H96" s="41">
        <f t="shared" si="25"/>
        <v>82</v>
      </c>
      <c r="I96" s="42">
        <f t="shared" si="25"/>
        <v>0.83567134268537069</v>
      </c>
      <c r="J96" s="41">
        <f t="shared" si="25"/>
        <v>39</v>
      </c>
      <c r="K96" s="41">
        <f t="shared" si="25"/>
        <v>27</v>
      </c>
      <c r="L96" s="41">
        <f t="shared" si="25"/>
        <v>12</v>
      </c>
      <c r="M96" s="42">
        <f t="shared" si="25"/>
        <v>0.69230769230769229</v>
      </c>
      <c r="N96" s="41">
        <f t="shared" si="25"/>
        <v>103</v>
      </c>
      <c r="O96" s="41">
        <f t="shared" si="25"/>
        <v>38</v>
      </c>
      <c r="P96" s="41">
        <f t="shared" si="25"/>
        <v>65</v>
      </c>
      <c r="Q96" s="42">
        <f t="shared" si="25"/>
        <v>0.36893203883495146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485</v>
      </c>
      <c r="X96" s="41">
        <f t="shared" si="25"/>
        <v>160</v>
      </c>
      <c r="Y96" s="42">
        <f t="shared" si="25"/>
        <v>0.75193798449612403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127</v>
      </c>
      <c r="H97" s="49">
        <f t="shared" si="26"/>
        <v>36</v>
      </c>
      <c r="I97" s="50">
        <f t="shared" si="26"/>
        <v>0.77914110429447858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152</v>
      </c>
      <c r="X97" s="49">
        <f t="shared" si="26"/>
        <v>58</v>
      </c>
      <c r="Y97" s="50">
        <f t="shared" si="26"/>
        <v>0.72380952380952379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132</v>
      </c>
      <c r="H98" s="51">
        <f t="shared" si="27"/>
        <v>27</v>
      </c>
      <c r="I98" s="52">
        <f t="shared" si="27"/>
        <v>0.83018867924528306</v>
      </c>
      <c r="J98" s="51">
        <f t="shared" si="27"/>
        <v>9</v>
      </c>
      <c r="K98" s="51">
        <f t="shared" si="27"/>
        <v>6</v>
      </c>
      <c r="L98" s="51">
        <f t="shared" si="27"/>
        <v>3</v>
      </c>
      <c r="M98" s="52">
        <f t="shared" si="27"/>
        <v>0.66666666666666663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147</v>
      </c>
      <c r="X98" s="51">
        <f>X70</f>
        <v>41</v>
      </c>
      <c r="Y98" s="52">
        <f>Y70</f>
        <v>0.78191489361702127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160</v>
      </c>
      <c r="H99" s="53">
        <f t="shared" si="28"/>
        <v>44</v>
      </c>
      <c r="I99" s="54">
        <f t="shared" si="28"/>
        <v>0.78431372549019607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171</v>
      </c>
      <c r="X99" s="53">
        <f>X85</f>
        <v>73</v>
      </c>
      <c r="Y99" s="54">
        <f>Y85</f>
        <v>0.70081967213114749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836</v>
      </c>
      <c r="H100" s="60">
        <f t="shared" si="29"/>
        <v>189</v>
      </c>
      <c r="I100" s="61">
        <f t="shared" si="29"/>
        <v>0.81560975609756092</v>
      </c>
      <c r="J100" s="60">
        <f t="shared" si="29"/>
        <v>81</v>
      </c>
      <c r="K100" s="60">
        <f t="shared" si="29"/>
        <v>53</v>
      </c>
      <c r="L100" s="60">
        <f t="shared" si="29"/>
        <v>28</v>
      </c>
      <c r="M100" s="61">
        <f t="shared" si="29"/>
        <v>0.65432098765432101</v>
      </c>
      <c r="N100" s="60">
        <f t="shared" si="29"/>
        <v>172</v>
      </c>
      <c r="O100" s="60">
        <f t="shared" si="29"/>
        <v>62</v>
      </c>
      <c r="P100" s="60">
        <f t="shared" si="29"/>
        <v>111</v>
      </c>
      <c r="Q100" s="61">
        <f t="shared" si="29"/>
        <v>0.36046511627906974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955</v>
      </c>
      <c r="X100" s="60">
        <f t="shared" si="30"/>
        <v>332</v>
      </c>
      <c r="Y100" s="61">
        <f>W100/V100</f>
        <v>0.74203574203574207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247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889</v>
      </c>
      <c r="M113" s="169"/>
      <c r="N113" s="169"/>
      <c r="O113" s="169">
        <f>I113-L113</f>
        <v>217</v>
      </c>
      <c r="P113" s="169"/>
      <c r="Q113" s="169"/>
      <c r="R113" s="170">
        <f>L113/I113</f>
        <v>0.80379746835443033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66</v>
      </c>
      <c r="M114" s="169"/>
      <c r="N114" s="169"/>
      <c r="O114" s="169">
        <f>I114-L114</f>
        <v>115</v>
      </c>
      <c r="P114" s="169"/>
      <c r="Q114" s="169"/>
      <c r="R114" s="170">
        <f>L114/I114</f>
        <v>0.36464088397790057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955</v>
      </c>
      <c r="M115" s="169"/>
      <c r="N115" s="169"/>
      <c r="O115" s="169">
        <f>SUM(O113:O114)</f>
        <v>332</v>
      </c>
      <c r="P115" s="169"/>
      <c r="Q115" s="169"/>
      <c r="R115" s="170">
        <f>L115/I115</f>
        <v>0.74203574203574207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1827</v>
      </c>
      <c r="G121" s="118">
        <v>737</v>
      </c>
      <c r="H121" s="118">
        <f>F121-G121</f>
        <v>1090</v>
      </c>
      <c r="I121" s="119">
        <f>G121/F121</f>
        <v>0.40339354132457583</v>
      </c>
      <c r="J121" s="118">
        <v>463</v>
      </c>
      <c r="K121" s="118">
        <v>93</v>
      </c>
      <c r="L121" s="118">
        <f>J121-K121</f>
        <v>370</v>
      </c>
      <c r="M121" s="119">
        <f>K121/J121</f>
        <v>0.20086393088552915</v>
      </c>
    </row>
    <row r="122" spans="5:20">
      <c r="E122" s="115" t="s">
        <v>26</v>
      </c>
      <c r="F122" s="118">
        <v>993</v>
      </c>
      <c r="G122" s="118">
        <v>433</v>
      </c>
      <c r="H122" s="118">
        <f>F122-G122</f>
        <v>560</v>
      </c>
      <c r="I122" s="119">
        <f>G122/F122</f>
        <v>0.43605236656596175</v>
      </c>
      <c r="J122" s="118">
        <v>391</v>
      </c>
      <c r="K122" s="118">
        <v>64</v>
      </c>
      <c r="L122" s="118">
        <f>J122-K122</f>
        <v>327</v>
      </c>
      <c r="M122" s="119">
        <f>K122/J122</f>
        <v>0.16368286445012789</v>
      </c>
    </row>
    <row r="123" spans="5:20">
      <c r="E123" s="115" t="s">
        <v>27</v>
      </c>
      <c r="F123" s="118">
        <v>952</v>
      </c>
      <c r="G123" s="118">
        <v>459</v>
      </c>
      <c r="H123" s="118">
        <f>F123-G123</f>
        <v>493</v>
      </c>
      <c r="I123" s="119">
        <f>G123/F123</f>
        <v>0.48214285714285715</v>
      </c>
      <c r="J123" s="118">
        <v>433</v>
      </c>
      <c r="K123" s="118">
        <v>62</v>
      </c>
      <c r="L123" s="118">
        <f>J123-K123</f>
        <v>371</v>
      </c>
      <c r="M123" s="119">
        <f>K123/J123</f>
        <v>0.14318706697459585</v>
      </c>
    </row>
    <row r="124" spans="5:20">
      <c r="E124" s="115" t="s">
        <v>28</v>
      </c>
      <c r="F124" s="118">
        <v>1614</v>
      </c>
      <c r="G124" s="118">
        <v>627</v>
      </c>
      <c r="H124" s="118">
        <f>F124-G124</f>
        <v>987</v>
      </c>
      <c r="I124" s="119">
        <f>G124/F124</f>
        <v>0.38847583643122674</v>
      </c>
      <c r="J124" s="118">
        <v>465</v>
      </c>
      <c r="K124" s="118">
        <v>53</v>
      </c>
      <c r="L124" s="118">
        <f>J124-K124</f>
        <v>412</v>
      </c>
      <c r="M124" s="119">
        <f>K124/J124</f>
        <v>0.11397849462365592</v>
      </c>
    </row>
    <row r="125" spans="5:20">
      <c r="E125" s="115" t="s">
        <v>29</v>
      </c>
      <c r="F125" s="115">
        <f>F121+F122+F123+F124</f>
        <v>5386</v>
      </c>
      <c r="G125" s="115">
        <f>G121+G122+G123+G124</f>
        <v>2256</v>
      </c>
      <c r="H125" s="115">
        <f>H121+H122+H123+H124</f>
        <v>3130</v>
      </c>
      <c r="I125" s="120">
        <f>G125/F125</f>
        <v>0.41886372075751949</v>
      </c>
      <c r="J125" s="115">
        <f>J121+J122+J123+J124</f>
        <v>1752</v>
      </c>
      <c r="K125" s="115">
        <f>K121+K122+K123+K124</f>
        <v>272</v>
      </c>
      <c r="L125" s="115">
        <f>L121+L122+L123+L124</f>
        <v>1480</v>
      </c>
      <c r="M125" s="120">
        <f>K125/J125</f>
        <v>0.15525114155251141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12" zoomScaleNormal="100" workbookViewId="0">
      <selection activeCell="K34" sqref="K3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6.5703125" customWidth="1"/>
    <col min="7" max="7" width="6.7109375" customWidth="1"/>
    <col min="8" max="8" width="8.85546875" customWidth="1"/>
    <col min="9" max="9" width="12.5703125" customWidth="1"/>
    <col min="10" max="10" width="7" customWidth="1"/>
    <col min="11" max="11" width="6.7109375" customWidth="1"/>
    <col min="12" max="12" width="8.42578125" customWidth="1"/>
    <col min="13" max="13" width="12.425781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12</v>
      </c>
      <c r="H10" s="80">
        <f>F10-G10</f>
        <v>8</v>
      </c>
      <c r="I10" s="82">
        <f>G10/F10</f>
        <v>0.6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42</v>
      </c>
      <c r="H12" s="80">
        <f t="shared" ref="H12:H18" si="4">F12-G12</f>
        <v>3</v>
      </c>
      <c r="I12" s="82">
        <f t="shared" ref="I12:I18" si="5">G12/F12</f>
        <v>0.93333333333333335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42</v>
      </c>
      <c r="X12" s="80">
        <f t="shared" si="2"/>
        <v>3</v>
      </c>
      <c r="Y12" s="82">
        <f t="shared" si="3"/>
        <v>0.93333333333333335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11</v>
      </c>
      <c r="H15" s="80">
        <f t="shared" si="4"/>
        <v>9</v>
      </c>
      <c r="I15" s="82">
        <f t="shared" si="5"/>
        <v>0.55000000000000004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11</v>
      </c>
      <c r="X15" s="80">
        <f t="shared" si="2"/>
        <v>9</v>
      </c>
      <c r="Y15" s="82">
        <f t="shared" si="3"/>
        <v>0.55000000000000004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23</v>
      </c>
      <c r="H17" s="80">
        <f t="shared" si="4"/>
        <v>5</v>
      </c>
      <c r="I17" s="82">
        <f t="shared" si="5"/>
        <v>0.8214285714285714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23</v>
      </c>
      <c r="X17" s="80">
        <f t="shared" si="2"/>
        <v>5</v>
      </c>
      <c r="Y17" s="82">
        <f t="shared" si="3"/>
        <v>0.8214285714285714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16</v>
      </c>
      <c r="H18" s="80">
        <f t="shared" si="4"/>
        <v>4</v>
      </c>
      <c r="I18" s="82">
        <f t="shared" si="5"/>
        <v>0.8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16</v>
      </c>
      <c r="X18" s="80">
        <f t="shared" si="2"/>
        <v>6</v>
      </c>
      <c r="Y18" s="82">
        <f t="shared" si="3"/>
        <v>0.72727272727272729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18</v>
      </c>
      <c r="P19" s="80">
        <f>N19-O19</f>
        <v>16</v>
      </c>
      <c r="Q19" s="82">
        <f>O19/N19</f>
        <v>0.52941176470588236</v>
      </c>
      <c r="R19" s="80"/>
      <c r="S19" s="81"/>
      <c r="T19" s="80"/>
      <c r="U19" s="82"/>
      <c r="V19" s="80">
        <f t="shared" si="0"/>
        <v>34</v>
      </c>
      <c r="W19" s="80">
        <f t="shared" si="1"/>
        <v>18</v>
      </c>
      <c r="X19" s="80">
        <f t="shared" si="2"/>
        <v>16</v>
      </c>
      <c r="Y19" s="82">
        <f t="shared" si="3"/>
        <v>0.52941176470588236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13</v>
      </c>
      <c r="H21" s="80">
        <f t="shared" si="6"/>
        <v>1</v>
      </c>
      <c r="I21" s="82">
        <f t="shared" si="7"/>
        <v>0.9285714285714286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13</v>
      </c>
      <c r="X21" s="80">
        <f t="shared" si="2"/>
        <v>1</v>
      </c>
      <c r="Y21" s="82">
        <f t="shared" si="3"/>
        <v>0.9285714285714286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>
        <v>4</v>
      </c>
      <c r="P23" s="80">
        <f>N23-O23</f>
        <v>0</v>
      </c>
      <c r="Q23" s="82">
        <f>O23/N23</f>
        <v>1</v>
      </c>
      <c r="R23" s="80"/>
      <c r="S23" s="81"/>
      <c r="T23" s="80"/>
      <c r="U23" s="82"/>
      <c r="V23" s="80">
        <f t="shared" si="0"/>
        <v>14</v>
      </c>
      <c r="W23" s="80">
        <f t="shared" si="1"/>
        <v>13</v>
      </c>
      <c r="X23" s="80">
        <f t="shared" si="2"/>
        <v>1</v>
      </c>
      <c r="Y23" s="82">
        <f t="shared" si="3"/>
        <v>0.9285714285714286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9</v>
      </c>
      <c r="H25" s="80">
        <f t="shared" si="6"/>
        <v>1</v>
      </c>
      <c r="I25" s="82">
        <f t="shared" si="7"/>
        <v>0.9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9</v>
      </c>
      <c r="X25" s="80">
        <f t="shared" si="2"/>
        <v>1</v>
      </c>
      <c r="Y25" s="82">
        <f t="shared" si="3"/>
        <v>0.9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8</v>
      </c>
      <c r="H27" s="80">
        <f t="shared" si="6"/>
        <v>1</v>
      </c>
      <c r="I27" s="82">
        <f t="shared" si="7"/>
        <v>0.88888888888888884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8</v>
      </c>
      <c r="X27" s="80">
        <f t="shared" si="2"/>
        <v>1</v>
      </c>
      <c r="Y27" s="82">
        <f t="shared" si="3"/>
        <v>0.88888888888888884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5</v>
      </c>
      <c r="L28" s="80">
        <f>J28-K28</f>
        <v>3</v>
      </c>
      <c r="M28" s="82">
        <f>K28/J28</f>
        <v>0.625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5</v>
      </c>
      <c r="X28" s="80">
        <f t="shared" si="2"/>
        <v>3</v>
      </c>
      <c r="Y28" s="82">
        <f t="shared" si="3"/>
        <v>0.625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2</v>
      </c>
      <c r="L31" s="80">
        <f>J31-K31</f>
        <v>6</v>
      </c>
      <c r="M31" s="82">
        <f>K31/J31</f>
        <v>0.25</v>
      </c>
      <c r="N31" s="80"/>
      <c r="O31" s="81"/>
      <c r="P31" s="80"/>
      <c r="Q31" s="82"/>
      <c r="R31" s="80">
        <v>4</v>
      </c>
      <c r="S31" s="81">
        <v>3</v>
      </c>
      <c r="T31" s="80">
        <f>R31-S31</f>
        <v>1</v>
      </c>
      <c r="U31" s="82">
        <f>S31/R31</f>
        <v>0.75</v>
      </c>
      <c r="V31" s="80">
        <f t="shared" si="0"/>
        <v>24</v>
      </c>
      <c r="W31" s="80">
        <f t="shared" si="1"/>
        <v>17</v>
      </c>
      <c r="X31" s="80">
        <f t="shared" si="2"/>
        <v>7</v>
      </c>
      <c r="Y31" s="82">
        <f t="shared" si="3"/>
        <v>0.70833333333333337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6</v>
      </c>
      <c r="H32" s="80">
        <f t="shared" si="8"/>
        <v>4</v>
      </c>
      <c r="I32" s="82">
        <f t="shared" si="9"/>
        <v>0.6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6</v>
      </c>
      <c r="X32" s="80">
        <f t="shared" si="2"/>
        <v>5</v>
      </c>
      <c r="Y32" s="82">
        <f t="shared" si="3"/>
        <v>0.54545454545454541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/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5</v>
      </c>
      <c r="X34" s="80">
        <f t="shared" si="2"/>
        <v>8</v>
      </c>
      <c r="Y34" s="82">
        <f t="shared" si="3"/>
        <v>0.38461538461538464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420</v>
      </c>
      <c r="H38" s="84">
        <f t="shared" si="8"/>
        <v>79</v>
      </c>
      <c r="I38" s="85">
        <f t="shared" si="9"/>
        <v>0.84168336673346689</v>
      </c>
      <c r="J38" s="84">
        <f>SUM(J8:J37)</f>
        <v>39</v>
      </c>
      <c r="K38" s="84">
        <f>SUM(K8:K37)</f>
        <v>21</v>
      </c>
      <c r="L38" s="84">
        <f>J38-K38</f>
        <v>18</v>
      </c>
      <c r="M38" s="85">
        <f>K38/J38</f>
        <v>0.53846153846153844</v>
      </c>
      <c r="N38" s="84">
        <f>SUM(N8:N37)</f>
        <v>103</v>
      </c>
      <c r="O38" s="84">
        <f>SUM(O8:O37)</f>
        <v>45</v>
      </c>
      <c r="P38" s="84">
        <f>SUM(P8:P37)</f>
        <v>58</v>
      </c>
      <c r="Q38" s="85">
        <f>O38/N38</f>
        <v>0.43689320388349512</v>
      </c>
      <c r="R38" s="84">
        <f>SUM(R8:R37)</f>
        <v>4</v>
      </c>
      <c r="S38" s="84">
        <f>SUM(S8:S37)</f>
        <v>3</v>
      </c>
      <c r="T38" s="84">
        <f>SUM(T8:T37)</f>
        <v>1</v>
      </c>
      <c r="U38" s="85">
        <f>S38/R38</f>
        <v>0.75</v>
      </c>
      <c r="V38" s="84">
        <f>SUM(V8:V37)</f>
        <v>645</v>
      </c>
      <c r="W38" s="84">
        <f>SUM(W8:W37)</f>
        <v>489</v>
      </c>
      <c r="X38" s="84">
        <f>SUM(X8:X37)</f>
        <v>156</v>
      </c>
      <c r="Y38" s="85">
        <f t="shared" si="3"/>
        <v>0.75813953488372088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/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9</v>
      </c>
      <c r="H41" s="90">
        <f t="shared" si="8"/>
        <v>4</v>
      </c>
      <c r="I41" s="92">
        <f t="shared" si="9"/>
        <v>0.69230769230769229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9</v>
      </c>
      <c r="X41" s="90">
        <f t="shared" si="12"/>
        <v>4</v>
      </c>
      <c r="Y41" s="92">
        <f t="shared" si="13"/>
        <v>0.69230769230769229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1</v>
      </c>
      <c r="H43" s="90">
        <f t="shared" si="8"/>
        <v>5</v>
      </c>
      <c r="I43" s="92">
        <f t="shared" si="9"/>
        <v>0.16666666666666666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1</v>
      </c>
      <c r="X43" s="90">
        <f t="shared" si="12"/>
        <v>5</v>
      </c>
      <c r="Y43" s="92">
        <f t="shared" si="13"/>
        <v>0.16666666666666666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28</v>
      </c>
      <c r="H47" s="90">
        <f t="shared" si="8"/>
        <v>2</v>
      </c>
      <c r="I47" s="92">
        <f t="shared" si="9"/>
        <v>0.93333333333333335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28</v>
      </c>
      <c r="X47" s="90">
        <f t="shared" si="12"/>
        <v>2</v>
      </c>
      <c r="Y47" s="92">
        <f t="shared" si="13"/>
        <v>0.93333333333333335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/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6</v>
      </c>
      <c r="H50" s="90">
        <f t="shared" si="8"/>
        <v>2</v>
      </c>
      <c r="I50" s="92">
        <f t="shared" si="9"/>
        <v>0.75</v>
      </c>
      <c r="J50" s="93"/>
      <c r="K50" s="91"/>
      <c r="L50" s="90"/>
      <c r="M50" s="92"/>
      <c r="N50" s="90">
        <v>2</v>
      </c>
      <c r="O50" s="91"/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6</v>
      </c>
      <c r="X50" s="90">
        <f t="shared" si="12"/>
        <v>4</v>
      </c>
      <c r="Y50" s="92">
        <f t="shared" si="13"/>
        <v>0.6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127</v>
      </c>
      <c r="H54" s="84">
        <f>SUM(H39:H53)</f>
        <v>36</v>
      </c>
      <c r="I54" s="85">
        <f t="shared" si="9"/>
        <v>0.77914110429447858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152</v>
      </c>
      <c r="X54" s="84">
        <f>SUM(X39:X53)</f>
        <v>58</v>
      </c>
      <c r="Y54" s="85">
        <f t="shared" si="13"/>
        <v>0.72380952380952379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10</v>
      </c>
      <c r="X55" s="97">
        <f t="shared" ref="X55:X69" si="15">V55-W55</f>
        <v>6</v>
      </c>
      <c r="Y55" s="99">
        <f t="shared" si="13"/>
        <v>0.625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2</v>
      </c>
      <c r="L56" s="97">
        <f>J56-K56</f>
        <v>1</v>
      </c>
      <c r="M56" s="99">
        <f>K56/J56</f>
        <v>0.66666666666666663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12</v>
      </c>
      <c r="X56" s="97">
        <f t="shared" si="15"/>
        <v>1</v>
      </c>
      <c r="Y56" s="99">
        <f t="shared" si="13"/>
        <v>0.92307692307692313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5</v>
      </c>
      <c r="X57" s="97">
        <f t="shared" si="15"/>
        <v>7</v>
      </c>
      <c r="Y57" s="99">
        <f>W58/V57</f>
        <v>0.58333333333333337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7</v>
      </c>
      <c r="H58" s="97">
        <f t="shared" si="14"/>
        <v>3</v>
      </c>
      <c r="I58" s="99">
        <f t="shared" si="9"/>
        <v>0.7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7</v>
      </c>
      <c r="X58" s="97">
        <f t="shared" si="15"/>
        <v>3</v>
      </c>
      <c r="Y58" s="99">
        <f t="shared" ref="Y58:Y86" si="18">W58/V58</f>
        <v>0.7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3</v>
      </c>
      <c r="H65" s="97">
        <f t="shared" si="14"/>
        <v>3</v>
      </c>
      <c r="I65" s="99">
        <f t="shared" si="19"/>
        <v>0.5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3</v>
      </c>
      <c r="X65" s="97">
        <f t="shared" si="15"/>
        <v>3</v>
      </c>
      <c r="Y65" s="99">
        <f t="shared" si="18"/>
        <v>0.5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13</v>
      </c>
      <c r="H68" s="97">
        <f t="shared" si="14"/>
        <v>7</v>
      </c>
      <c r="I68" s="99">
        <f t="shared" si="19"/>
        <v>0.65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13</v>
      </c>
      <c r="X68" s="97">
        <f t="shared" si="15"/>
        <v>9</v>
      </c>
      <c r="Y68" s="99">
        <f t="shared" si="18"/>
        <v>0.59090909090909094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0</v>
      </c>
      <c r="P69" s="97">
        <f>N69-O69</f>
        <v>2</v>
      </c>
      <c r="Q69" s="99">
        <f t="shared" si="20"/>
        <v>0</v>
      </c>
      <c r="R69" s="99"/>
      <c r="S69" s="100"/>
      <c r="T69" s="99"/>
      <c r="U69" s="99"/>
      <c r="V69" s="97">
        <f t="shared" si="16"/>
        <v>17</v>
      </c>
      <c r="W69" s="97">
        <f t="shared" si="17"/>
        <v>12</v>
      </c>
      <c r="X69" s="97">
        <f t="shared" si="15"/>
        <v>5</v>
      </c>
      <c r="Y69" s="99">
        <f t="shared" si="18"/>
        <v>0.70588235294117652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120</v>
      </c>
      <c r="H70" s="84">
        <f>SUM(H55:H69)</f>
        <v>39</v>
      </c>
      <c r="I70" s="85">
        <f t="shared" si="19"/>
        <v>0.75471698113207553</v>
      </c>
      <c r="J70" s="84">
        <f>SUM(J55:J69)</f>
        <v>9</v>
      </c>
      <c r="K70" s="84">
        <f>SUM(K55:K69)</f>
        <v>2</v>
      </c>
      <c r="L70" s="84">
        <f>J70-K70</f>
        <v>7</v>
      </c>
      <c r="M70" s="85">
        <f>K70/J70</f>
        <v>0.22222222222222221</v>
      </c>
      <c r="N70" s="84">
        <f>SUM(N55:N69)</f>
        <v>20</v>
      </c>
      <c r="O70" s="84">
        <f>SUM(O55:O69)</f>
        <v>9</v>
      </c>
      <c r="P70" s="84">
        <f>SUM(P55:P69)</f>
        <v>12</v>
      </c>
      <c r="Q70" s="85">
        <f t="shared" si="20"/>
        <v>0.45</v>
      </c>
      <c r="R70" s="85"/>
      <c r="S70" s="85"/>
      <c r="T70" s="85"/>
      <c r="U70" s="85"/>
      <c r="V70" s="84">
        <f>SUM(V55:V69)</f>
        <v>188</v>
      </c>
      <c r="W70" s="84">
        <f>SUM(W55:W69)</f>
        <v>131</v>
      </c>
      <c r="X70" s="84">
        <f>SUM(X55:X69)</f>
        <v>57</v>
      </c>
      <c r="Y70" s="85">
        <f t="shared" si="18"/>
        <v>0.69680851063829785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47</v>
      </c>
      <c r="H74" s="104">
        <f t="shared" si="21"/>
        <v>14</v>
      </c>
      <c r="I74" s="106">
        <f t="shared" si="19"/>
        <v>0.77049180327868849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47</v>
      </c>
      <c r="X74" s="104">
        <f t="shared" si="24"/>
        <v>14</v>
      </c>
      <c r="Y74" s="106">
        <f t="shared" si="18"/>
        <v>0.77049180327868849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1</v>
      </c>
      <c r="P76" s="104">
        <f>N76-O76</f>
        <v>4</v>
      </c>
      <c r="Q76" s="106">
        <f>O76/N76</f>
        <v>0.2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18</v>
      </c>
      <c r="X76" s="104">
        <f t="shared" si="24"/>
        <v>4</v>
      </c>
      <c r="Y76" s="106">
        <f t="shared" si="18"/>
        <v>0.81818181818181823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21</v>
      </c>
      <c r="X78" s="104">
        <f t="shared" si="24"/>
        <v>18</v>
      </c>
      <c r="Y78" s="106">
        <f t="shared" si="18"/>
        <v>0.53846153846153844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9</v>
      </c>
      <c r="X83" s="104">
        <f t="shared" si="24"/>
        <v>2</v>
      </c>
      <c r="Y83" s="106">
        <f t="shared" si="18"/>
        <v>0.81818181818181823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4</v>
      </c>
      <c r="H84" s="104">
        <f t="shared" si="21"/>
        <v>4</v>
      </c>
      <c r="I84" s="106">
        <f t="shared" si="19"/>
        <v>0.5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4</v>
      </c>
      <c r="X84" s="104">
        <f t="shared" si="24"/>
        <v>6</v>
      </c>
      <c r="Y84" s="106">
        <f t="shared" si="18"/>
        <v>0.4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159</v>
      </c>
      <c r="H85" s="84">
        <f>SUM(H71:H84)</f>
        <v>45</v>
      </c>
      <c r="I85" s="85">
        <f t="shared" si="19"/>
        <v>0.77941176470588236</v>
      </c>
      <c r="J85" s="84">
        <f>SUM(J71:J84)</f>
        <v>11</v>
      </c>
      <c r="K85" s="84">
        <f>SUM(K71:K84)</f>
        <v>2</v>
      </c>
      <c r="L85" s="84">
        <f>J85-K85</f>
        <v>9</v>
      </c>
      <c r="M85" s="85">
        <f>K85/J85</f>
        <v>0.18181818181818182</v>
      </c>
      <c r="N85" s="84">
        <f>SUM(N71:N84)</f>
        <v>29</v>
      </c>
      <c r="O85" s="84">
        <f>SUM(O71:O84)</f>
        <v>7</v>
      </c>
      <c r="P85" s="84">
        <f>SUM(P71:P84)</f>
        <v>22</v>
      </c>
      <c r="Q85" s="85">
        <f>O85/N85</f>
        <v>0.2413793103448276</v>
      </c>
      <c r="R85" s="85"/>
      <c r="S85" s="85"/>
      <c r="T85" s="85"/>
      <c r="U85" s="85"/>
      <c r="V85" s="84">
        <f>SUM(V71:V84)</f>
        <v>244</v>
      </c>
      <c r="W85" s="84">
        <f>SUM(W71:W84)</f>
        <v>168</v>
      </c>
      <c r="X85" s="84">
        <f>SUM(X71:X84)</f>
        <v>76</v>
      </c>
      <c r="Y85" s="85">
        <f t="shared" si="18"/>
        <v>0.68852459016393441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826</v>
      </c>
      <c r="H86" s="84">
        <f>H38+H54+H70+H85</f>
        <v>199</v>
      </c>
      <c r="I86" s="85">
        <f t="shared" si="19"/>
        <v>0.80585365853658542</v>
      </c>
      <c r="J86" s="84">
        <f>J38+J54+J70+J85</f>
        <v>81</v>
      </c>
      <c r="K86" s="84">
        <f>K38+K54+K70+K85</f>
        <v>43</v>
      </c>
      <c r="L86" s="84">
        <f>L38+L54+L70+L85</f>
        <v>38</v>
      </c>
      <c r="M86" s="85">
        <f>K86/J86</f>
        <v>0.53086419753086422</v>
      </c>
      <c r="N86" s="84">
        <f>N38+N54+N70+N85</f>
        <v>172</v>
      </c>
      <c r="O86" s="84">
        <f>O38+O54+O70+O85</f>
        <v>67</v>
      </c>
      <c r="P86" s="84">
        <f>P38+P54+P70+P85</f>
        <v>106</v>
      </c>
      <c r="Q86" s="85">
        <f>O86/N86</f>
        <v>0.38953488372093026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1287</v>
      </c>
      <c r="W86" s="84">
        <f>G86+K86+O86+S86</f>
        <v>940</v>
      </c>
      <c r="X86" s="84">
        <f>V86-W86</f>
        <v>347</v>
      </c>
      <c r="Y86" s="85">
        <f t="shared" si="18"/>
        <v>0.73038073038073037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248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420</v>
      </c>
      <c r="H96" s="41">
        <f t="shared" si="25"/>
        <v>79</v>
      </c>
      <c r="I96" s="42">
        <f t="shared" si="25"/>
        <v>0.84168336673346689</v>
      </c>
      <c r="J96" s="41">
        <f t="shared" si="25"/>
        <v>39</v>
      </c>
      <c r="K96" s="41">
        <f t="shared" si="25"/>
        <v>21</v>
      </c>
      <c r="L96" s="41">
        <f t="shared" si="25"/>
        <v>18</v>
      </c>
      <c r="M96" s="42">
        <f t="shared" si="25"/>
        <v>0.53846153846153844</v>
      </c>
      <c r="N96" s="41">
        <f t="shared" si="25"/>
        <v>103</v>
      </c>
      <c r="O96" s="41">
        <f t="shared" si="25"/>
        <v>45</v>
      </c>
      <c r="P96" s="41">
        <f t="shared" si="25"/>
        <v>58</v>
      </c>
      <c r="Q96" s="42">
        <f t="shared" si="25"/>
        <v>0.43689320388349512</v>
      </c>
      <c r="R96" s="41">
        <f t="shared" si="25"/>
        <v>4</v>
      </c>
      <c r="S96" s="41">
        <f t="shared" si="25"/>
        <v>3</v>
      </c>
      <c r="T96" s="41">
        <f t="shared" si="25"/>
        <v>1</v>
      </c>
      <c r="U96" s="42">
        <f t="shared" si="25"/>
        <v>0.75</v>
      </c>
      <c r="V96" s="41">
        <f t="shared" si="25"/>
        <v>645</v>
      </c>
      <c r="W96" s="41">
        <f t="shared" si="25"/>
        <v>489</v>
      </c>
      <c r="X96" s="41">
        <f t="shared" si="25"/>
        <v>156</v>
      </c>
      <c r="Y96" s="42">
        <f t="shared" si="25"/>
        <v>0.75813953488372088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127</v>
      </c>
      <c r="H97" s="49">
        <f t="shared" si="26"/>
        <v>36</v>
      </c>
      <c r="I97" s="50">
        <f t="shared" si="26"/>
        <v>0.77914110429447858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152</v>
      </c>
      <c r="X97" s="49">
        <f t="shared" si="26"/>
        <v>58</v>
      </c>
      <c r="Y97" s="50">
        <f t="shared" si="26"/>
        <v>0.72380952380952379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120</v>
      </c>
      <c r="H98" s="51">
        <f t="shared" si="27"/>
        <v>39</v>
      </c>
      <c r="I98" s="52">
        <f t="shared" si="27"/>
        <v>0.75471698113207553</v>
      </c>
      <c r="J98" s="51">
        <f t="shared" si="27"/>
        <v>9</v>
      </c>
      <c r="K98" s="51">
        <f t="shared" si="27"/>
        <v>2</v>
      </c>
      <c r="L98" s="51">
        <f t="shared" si="27"/>
        <v>7</v>
      </c>
      <c r="M98" s="52">
        <f t="shared" si="27"/>
        <v>0.22222222222222221</v>
      </c>
      <c r="N98" s="51">
        <f t="shared" si="27"/>
        <v>20</v>
      </c>
      <c r="O98" s="51">
        <f t="shared" si="27"/>
        <v>9</v>
      </c>
      <c r="P98" s="51">
        <f t="shared" si="27"/>
        <v>12</v>
      </c>
      <c r="Q98" s="52">
        <f t="shared" si="27"/>
        <v>0.45</v>
      </c>
      <c r="R98" s="52"/>
      <c r="S98" s="52"/>
      <c r="T98" s="52"/>
      <c r="U98" s="52"/>
      <c r="V98" s="51">
        <f>V70</f>
        <v>188</v>
      </c>
      <c r="W98" s="51">
        <f>W70</f>
        <v>131</v>
      </c>
      <c r="X98" s="51">
        <f>X70</f>
        <v>57</v>
      </c>
      <c r="Y98" s="52">
        <f>Y70</f>
        <v>0.69680851063829785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159</v>
      </c>
      <c r="H99" s="53">
        <f t="shared" si="28"/>
        <v>45</v>
      </c>
      <c r="I99" s="54">
        <f t="shared" si="28"/>
        <v>0.77941176470588236</v>
      </c>
      <c r="J99" s="53">
        <f t="shared" si="28"/>
        <v>11</v>
      </c>
      <c r="K99" s="53">
        <f t="shared" si="28"/>
        <v>2</v>
      </c>
      <c r="L99" s="53">
        <f t="shared" si="28"/>
        <v>9</v>
      </c>
      <c r="M99" s="54">
        <f t="shared" si="28"/>
        <v>0.18181818181818182</v>
      </c>
      <c r="N99" s="53">
        <f t="shared" si="28"/>
        <v>29</v>
      </c>
      <c r="O99" s="53">
        <f t="shared" si="28"/>
        <v>7</v>
      </c>
      <c r="P99" s="53">
        <f t="shared" si="28"/>
        <v>22</v>
      </c>
      <c r="Q99" s="54">
        <f t="shared" si="28"/>
        <v>0.2413793103448276</v>
      </c>
      <c r="R99" s="54"/>
      <c r="S99" s="54"/>
      <c r="T99" s="54"/>
      <c r="U99" s="54"/>
      <c r="V99" s="53">
        <f>V85</f>
        <v>244</v>
      </c>
      <c r="W99" s="53">
        <f>W85</f>
        <v>168</v>
      </c>
      <c r="X99" s="53">
        <f>X85</f>
        <v>76</v>
      </c>
      <c r="Y99" s="54">
        <f>Y85</f>
        <v>0.68852459016393441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826</v>
      </c>
      <c r="H100" s="60">
        <f t="shared" si="29"/>
        <v>199</v>
      </c>
      <c r="I100" s="61">
        <f t="shared" si="29"/>
        <v>0.80585365853658542</v>
      </c>
      <c r="J100" s="60">
        <f t="shared" si="29"/>
        <v>81</v>
      </c>
      <c r="K100" s="60">
        <f t="shared" si="29"/>
        <v>43</v>
      </c>
      <c r="L100" s="60">
        <f t="shared" si="29"/>
        <v>38</v>
      </c>
      <c r="M100" s="61">
        <f t="shared" si="29"/>
        <v>0.53086419753086422</v>
      </c>
      <c r="N100" s="60">
        <f t="shared" si="29"/>
        <v>172</v>
      </c>
      <c r="O100" s="60">
        <f t="shared" si="29"/>
        <v>67</v>
      </c>
      <c r="P100" s="60">
        <f t="shared" si="29"/>
        <v>106</v>
      </c>
      <c r="Q100" s="61">
        <f t="shared" si="29"/>
        <v>0.38953488372093026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1287</v>
      </c>
      <c r="W100" s="60">
        <f t="shared" si="30"/>
        <v>940</v>
      </c>
      <c r="X100" s="60">
        <f t="shared" si="30"/>
        <v>347</v>
      </c>
      <c r="Y100" s="61">
        <f>W100/V100</f>
        <v>0.73038073038073037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249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869</v>
      </c>
      <c r="M113" s="169"/>
      <c r="N113" s="169"/>
      <c r="O113" s="169">
        <f>I113-L113</f>
        <v>237</v>
      </c>
      <c r="P113" s="169"/>
      <c r="Q113" s="169"/>
      <c r="R113" s="170">
        <f>L113/I113</f>
        <v>0.7857142857142857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71</v>
      </c>
      <c r="M114" s="169"/>
      <c r="N114" s="169"/>
      <c r="O114" s="169">
        <f>I114-L114</f>
        <v>110</v>
      </c>
      <c r="P114" s="169"/>
      <c r="Q114" s="169"/>
      <c r="R114" s="170">
        <f>L114/I114</f>
        <v>0.39226519337016574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940</v>
      </c>
      <c r="M115" s="169"/>
      <c r="N115" s="169"/>
      <c r="O115" s="169">
        <f>SUM(O113:O114)</f>
        <v>347</v>
      </c>
      <c r="P115" s="169"/>
      <c r="Q115" s="169"/>
      <c r="R115" s="170">
        <f>L115/I115</f>
        <v>0.73038073038073037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1795</v>
      </c>
      <c r="G121" s="118">
        <v>675</v>
      </c>
      <c r="H121" s="118">
        <f>F121-G121</f>
        <v>1120</v>
      </c>
      <c r="I121" s="119">
        <f>G121/F121</f>
        <v>0.37604456824512533</v>
      </c>
      <c r="J121" s="118">
        <v>451</v>
      </c>
      <c r="K121" s="118">
        <v>78</v>
      </c>
      <c r="L121" s="118">
        <f>J121-K121</f>
        <v>373</v>
      </c>
      <c r="M121" s="119">
        <f>K121/J121</f>
        <v>0.17294900221729489</v>
      </c>
    </row>
    <row r="122" spans="5:20">
      <c r="E122" s="115" t="s">
        <v>26</v>
      </c>
      <c r="F122" s="118">
        <v>993</v>
      </c>
      <c r="G122" s="118">
        <v>416</v>
      </c>
      <c r="H122" s="118">
        <f>F122-G122</f>
        <v>577</v>
      </c>
      <c r="I122" s="119">
        <f>G122/F122</f>
        <v>0.41893252769385703</v>
      </c>
      <c r="J122" s="118">
        <v>391</v>
      </c>
      <c r="K122" s="118">
        <v>57</v>
      </c>
      <c r="L122" s="118">
        <f>J122-K122</f>
        <v>334</v>
      </c>
      <c r="M122" s="119">
        <f>K122/J122</f>
        <v>0.14578005115089515</v>
      </c>
    </row>
    <row r="123" spans="5:20">
      <c r="E123" s="115" t="s">
        <v>27</v>
      </c>
      <c r="F123" s="118">
        <v>952</v>
      </c>
      <c r="G123" s="118">
        <v>461</v>
      </c>
      <c r="H123" s="118">
        <f>F123-G123</f>
        <v>491</v>
      </c>
      <c r="I123" s="119">
        <f>G123/F123</f>
        <v>0.4842436974789916</v>
      </c>
      <c r="J123" s="118">
        <v>344</v>
      </c>
      <c r="K123" s="118">
        <v>63</v>
      </c>
      <c r="L123" s="118">
        <f>J123-K123</f>
        <v>281</v>
      </c>
      <c r="M123" s="119">
        <f>K123/J123</f>
        <v>0.18313953488372092</v>
      </c>
    </row>
    <row r="124" spans="5:20">
      <c r="E124" s="115" t="s">
        <v>28</v>
      </c>
      <c r="F124" s="118">
        <v>1621</v>
      </c>
      <c r="G124" s="118">
        <v>597</v>
      </c>
      <c r="H124" s="118">
        <f>F124-G124</f>
        <v>1024</v>
      </c>
      <c r="I124" s="119">
        <f>G124/F124</f>
        <v>0.36829117828500924</v>
      </c>
      <c r="J124" s="118">
        <v>468</v>
      </c>
      <c r="K124" s="118">
        <v>45</v>
      </c>
      <c r="L124" s="118">
        <f>J124-K124</f>
        <v>423</v>
      </c>
      <c r="M124" s="119">
        <f>K124/J124</f>
        <v>9.6153846153846159E-2</v>
      </c>
    </row>
    <row r="125" spans="5:20">
      <c r="E125" s="115" t="s">
        <v>29</v>
      </c>
      <c r="F125" s="115">
        <f>F121+F122+F123+F124</f>
        <v>5361</v>
      </c>
      <c r="G125" s="115">
        <f>G121+G122+G123+G124</f>
        <v>2149</v>
      </c>
      <c r="H125" s="115">
        <f>H121+H122+H123+H124</f>
        <v>3212</v>
      </c>
      <c r="I125" s="120">
        <f>G125/F125</f>
        <v>0.40085804887147919</v>
      </c>
      <c r="J125" s="115">
        <f>J121+J122+J123+J124</f>
        <v>1654</v>
      </c>
      <c r="K125" s="115">
        <f>K121+K122+K123+K124</f>
        <v>243</v>
      </c>
      <c r="L125" s="115">
        <f>L121+L122+L123+L124</f>
        <v>1411</v>
      </c>
      <c r="M125" s="120">
        <f>K125/J125</f>
        <v>0.14691656590084642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zoomScaleNormal="100" workbookViewId="0">
      <pane xSplit="1" ySplit="2" topLeftCell="D18" activePane="bottomRight" state="frozen"/>
      <selection pane="topRight" activeCell="D1" sqref="D1"/>
      <selection pane="bottomLeft" activeCell="A18" sqref="A18"/>
      <selection pane="bottomRight" activeCell="F96" sqref="F9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7.5703125" customWidth="1"/>
    <col min="7" max="7" width="7.85546875" customWidth="1"/>
    <col min="8" max="8" width="7.42578125" customWidth="1"/>
    <col min="9" max="9" width="11.42578125" customWidth="1"/>
    <col min="10" max="10" width="7.5703125" customWidth="1"/>
    <col min="11" max="11" width="7.42578125" customWidth="1"/>
    <col min="12" max="12" width="7.5703125" customWidth="1"/>
    <col min="13" max="13" width="9.425781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2.75" customHeight="1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8"/>
      <c r="C6" s="148"/>
      <c r="D6" s="148"/>
      <c r="E6" s="148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8"/>
      <c r="C7" s="148"/>
      <c r="D7" s="148"/>
      <c r="E7" s="148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 ht="12.75" customHeight="1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50"/>
      <c r="C10" s="151" t="s">
        <v>69</v>
      </c>
      <c r="D10" s="78">
        <v>1472</v>
      </c>
      <c r="E10" s="79" t="s">
        <v>70</v>
      </c>
      <c r="F10" s="80">
        <v>20</v>
      </c>
      <c r="G10" s="81">
        <v>12</v>
      </c>
      <c r="H10" s="80">
        <f>F10-G10</f>
        <v>8</v>
      </c>
      <c r="I10" s="82">
        <f>G10/F10</f>
        <v>0.6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50"/>
      <c r="C11" s="151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7</v>
      </c>
      <c r="P11" s="80">
        <f>N11-O11</f>
        <v>3</v>
      </c>
      <c r="Q11" s="82">
        <f>O11/N11</f>
        <v>0.7</v>
      </c>
      <c r="R11" s="80"/>
      <c r="S11" s="81"/>
      <c r="T11" s="80"/>
      <c r="U11" s="82"/>
      <c r="V11" s="80">
        <f t="shared" si="0"/>
        <v>10</v>
      </c>
      <c r="W11" s="80">
        <f t="shared" si="1"/>
        <v>7</v>
      </c>
      <c r="X11" s="80">
        <f t="shared" si="2"/>
        <v>3</v>
      </c>
      <c r="Y11" s="82">
        <f t="shared" si="3"/>
        <v>0.7</v>
      </c>
    </row>
    <row r="12" spans="1:25" ht="18" customHeight="1">
      <c r="A12" s="149"/>
      <c r="B12" s="150"/>
      <c r="C12" s="151"/>
      <c r="D12" s="78">
        <v>1529</v>
      </c>
      <c r="E12" s="79" t="s">
        <v>72</v>
      </c>
      <c r="F12" s="80">
        <v>45</v>
      </c>
      <c r="G12" s="81">
        <v>40</v>
      </c>
      <c r="H12" s="80">
        <f t="shared" ref="H12:H18" si="4">F12-G12</f>
        <v>5</v>
      </c>
      <c r="I12" s="82">
        <f t="shared" ref="I12:I18" si="5">G12/F12</f>
        <v>0.88888888888888884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40</v>
      </c>
      <c r="X12" s="80">
        <f t="shared" si="2"/>
        <v>5</v>
      </c>
      <c r="Y12" s="82">
        <f t="shared" si="3"/>
        <v>0.88888888888888884</v>
      </c>
    </row>
    <row r="13" spans="1:25">
      <c r="A13" s="149"/>
      <c r="B13" s="150"/>
      <c r="C13" s="151"/>
      <c r="D13" s="78">
        <v>1482</v>
      </c>
      <c r="E13" s="79" t="s">
        <v>73</v>
      </c>
      <c r="F13" s="80">
        <v>48</v>
      </c>
      <c r="G13" s="81">
        <v>33</v>
      </c>
      <c r="H13" s="80">
        <f t="shared" si="4"/>
        <v>15</v>
      </c>
      <c r="I13" s="82">
        <f t="shared" si="5"/>
        <v>0.6875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35</v>
      </c>
      <c r="X13" s="80">
        <f t="shared" si="2"/>
        <v>38</v>
      </c>
      <c r="Y13" s="82">
        <f t="shared" si="3"/>
        <v>0.47945205479452052</v>
      </c>
    </row>
    <row r="14" spans="1:25">
      <c r="A14" s="149"/>
      <c r="B14" s="150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4</v>
      </c>
      <c r="L14" s="80">
        <f>J14-K14</f>
        <v>1</v>
      </c>
      <c r="M14" s="82">
        <f>K14/J14</f>
        <v>0.8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34</v>
      </c>
      <c r="X14" s="80">
        <f t="shared" si="2"/>
        <v>1</v>
      </c>
      <c r="Y14" s="82">
        <f t="shared" si="3"/>
        <v>0.97142857142857142</v>
      </c>
    </row>
    <row r="15" spans="1:25">
      <c r="A15" s="149"/>
      <c r="B15" s="150"/>
      <c r="C15" s="151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50"/>
      <c r="C16" s="151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50"/>
      <c r="C17" s="151"/>
      <c r="D17" s="78"/>
      <c r="E17" s="79" t="s">
        <v>78</v>
      </c>
      <c r="F17" s="80">
        <v>28</v>
      </c>
      <c r="G17" s="81">
        <v>14</v>
      </c>
      <c r="H17" s="80">
        <f t="shared" si="4"/>
        <v>14</v>
      </c>
      <c r="I17" s="82">
        <f t="shared" si="5"/>
        <v>0.5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14</v>
      </c>
      <c r="X17" s="80">
        <f t="shared" si="2"/>
        <v>14</v>
      </c>
      <c r="Y17" s="82">
        <f t="shared" si="3"/>
        <v>0.5</v>
      </c>
    </row>
    <row r="18" spans="1:25">
      <c r="A18" s="149"/>
      <c r="B18" s="150"/>
      <c r="C18" s="151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50"/>
      <c r="C19" s="151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14</v>
      </c>
      <c r="P19" s="80">
        <f>N19-O19</f>
        <v>20</v>
      </c>
      <c r="Q19" s="82">
        <f>O19/N19</f>
        <v>0.41176470588235292</v>
      </c>
      <c r="R19" s="80"/>
      <c r="S19" s="81"/>
      <c r="T19" s="80"/>
      <c r="U19" s="82"/>
      <c r="V19" s="80">
        <f t="shared" si="0"/>
        <v>34</v>
      </c>
      <c r="W19" s="80">
        <f t="shared" si="1"/>
        <v>14</v>
      </c>
      <c r="X19" s="80">
        <f t="shared" si="2"/>
        <v>20</v>
      </c>
      <c r="Y19" s="82">
        <f t="shared" si="3"/>
        <v>0.41176470588235292</v>
      </c>
    </row>
    <row r="20" spans="1:25">
      <c r="A20" s="149"/>
      <c r="B20" s="150"/>
      <c r="C20" s="151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50"/>
      <c r="C21" s="151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50"/>
      <c r="C22" s="151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50"/>
      <c r="C23" s="151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10</v>
      </c>
      <c r="X23" s="80">
        <f t="shared" si="2"/>
        <v>4</v>
      </c>
      <c r="Y23" s="82">
        <f t="shared" si="3"/>
        <v>0.7142857142857143</v>
      </c>
    </row>
    <row r="24" spans="1:25">
      <c r="A24" s="149"/>
      <c r="B24" s="150"/>
      <c r="C24" s="151"/>
      <c r="D24" s="78"/>
      <c r="E24" s="79" t="s">
        <v>85</v>
      </c>
      <c r="F24" s="80">
        <v>40</v>
      </c>
      <c r="G24" s="81">
        <v>16</v>
      </c>
      <c r="H24" s="80">
        <f t="shared" si="6"/>
        <v>24</v>
      </c>
      <c r="I24" s="82">
        <f t="shared" si="7"/>
        <v>0.4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16</v>
      </c>
      <c r="X24" s="80">
        <f t="shared" si="2"/>
        <v>32</v>
      </c>
      <c r="Y24" s="82">
        <f t="shared" si="3"/>
        <v>0.33333333333333331</v>
      </c>
    </row>
    <row r="25" spans="1:25">
      <c r="A25" s="149"/>
      <c r="B25" s="150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50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50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50"/>
      <c r="C29" s="151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50"/>
      <c r="C30" s="151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50"/>
      <c r="C31" s="151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2</v>
      </c>
      <c r="L31" s="80">
        <f>J31-K31</f>
        <v>6</v>
      </c>
      <c r="M31" s="82">
        <f>K31/J31</f>
        <v>0.25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15</v>
      </c>
      <c r="X31" s="80">
        <f t="shared" si="2"/>
        <v>9</v>
      </c>
      <c r="Y31" s="82">
        <f t="shared" si="3"/>
        <v>0.625</v>
      </c>
    </row>
    <row r="32" spans="1:25" ht="12.75" customHeight="1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3</v>
      </c>
      <c r="L33" s="80">
        <f>J33-K33</f>
        <v>7</v>
      </c>
      <c r="M33" s="82">
        <f>K33/J33</f>
        <v>0.3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13</v>
      </c>
      <c r="X33" s="80">
        <f t="shared" si="2"/>
        <v>7</v>
      </c>
      <c r="Y33" s="82">
        <f t="shared" si="3"/>
        <v>0.65</v>
      </c>
    </row>
    <row r="34" spans="1:25">
      <c r="A34" s="149"/>
      <c r="B34" s="150"/>
      <c r="C34" s="151"/>
      <c r="D34" s="78">
        <v>9222</v>
      </c>
      <c r="E34" s="79" t="s">
        <v>101</v>
      </c>
      <c r="F34" s="80">
        <v>9</v>
      </c>
      <c r="G34" s="81">
        <v>9</v>
      </c>
      <c r="H34" s="80">
        <f t="shared" si="8"/>
        <v>0</v>
      </c>
      <c r="I34" s="82">
        <f t="shared" si="9"/>
        <v>1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9</v>
      </c>
      <c r="X34" s="80">
        <f t="shared" si="2"/>
        <v>4</v>
      </c>
      <c r="Y34" s="82">
        <f t="shared" si="3"/>
        <v>0.69230769230769229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50"/>
      <c r="C36" s="151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0</v>
      </c>
      <c r="P36" s="80">
        <f>N36-O36</f>
        <v>3</v>
      </c>
      <c r="Q36" s="82">
        <f>O36/N36</f>
        <v>0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7</v>
      </c>
      <c r="H37" s="80">
        <f t="shared" si="8"/>
        <v>3</v>
      </c>
      <c r="I37" s="82">
        <f t="shared" si="9"/>
        <v>0.7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7</v>
      </c>
      <c r="X37" s="80">
        <f t="shared" si="2"/>
        <v>3</v>
      </c>
      <c r="Y37" s="82">
        <f t="shared" si="3"/>
        <v>0.7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392</v>
      </c>
      <c r="H38" s="84">
        <f t="shared" si="8"/>
        <v>107</v>
      </c>
      <c r="I38" s="85">
        <f t="shared" si="9"/>
        <v>0.78557114228456915</v>
      </c>
      <c r="J38" s="84">
        <f>SUM(J8:J37)</f>
        <v>39</v>
      </c>
      <c r="K38" s="84">
        <f>SUM(K8:K37)</f>
        <v>20</v>
      </c>
      <c r="L38" s="84">
        <f>J38-K38</f>
        <v>19</v>
      </c>
      <c r="M38" s="85">
        <f>K38/J38</f>
        <v>0.51282051282051277</v>
      </c>
      <c r="N38" s="84">
        <f>SUM(N8:N37)</f>
        <v>103</v>
      </c>
      <c r="O38" s="84">
        <f>SUM(O8:O37)</f>
        <v>34</v>
      </c>
      <c r="P38" s="84">
        <f>SUM(P8:P37)</f>
        <v>69</v>
      </c>
      <c r="Q38" s="85">
        <f>O38/N38</f>
        <v>0.3300970873786408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448</v>
      </c>
      <c r="X38" s="84">
        <f>SUM(X8:X37)</f>
        <v>197</v>
      </c>
      <c r="Y38" s="85">
        <f t="shared" si="3"/>
        <v>0.6945736434108527</v>
      </c>
    </row>
    <row r="39" spans="1:25" ht="12.75" customHeight="1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4"/>
      <c r="C40" s="155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4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10</v>
      </c>
      <c r="H42" s="90">
        <f t="shared" si="8"/>
        <v>0</v>
      </c>
      <c r="I42" s="92">
        <f t="shared" si="9"/>
        <v>1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10</v>
      </c>
      <c r="X42" s="90">
        <f t="shared" si="12"/>
        <v>0</v>
      </c>
      <c r="Y42" s="92">
        <f t="shared" si="13"/>
        <v>1</v>
      </c>
    </row>
    <row r="43" spans="1:25">
      <c r="A43" s="153"/>
      <c r="B43" s="154"/>
      <c r="C43" s="155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4"/>
      <c r="C44" s="155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2</v>
      </c>
      <c r="L45" s="90">
        <f>J45-K45</f>
        <v>0</v>
      </c>
      <c r="M45" s="92">
        <f>K45/J45</f>
        <v>1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5</v>
      </c>
      <c r="X45" s="90">
        <f t="shared" si="12"/>
        <v>0</v>
      </c>
      <c r="Y45" s="92">
        <f t="shared" si="13"/>
        <v>1</v>
      </c>
    </row>
    <row r="46" spans="1:25">
      <c r="A46" s="153"/>
      <c r="B46" s="154"/>
      <c r="C46" s="155" t="s">
        <v>120</v>
      </c>
      <c r="D46" s="88">
        <v>8473</v>
      </c>
      <c r="E46" s="89" t="s">
        <v>121</v>
      </c>
      <c r="F46" s="90">
        <v>12</v>
      </c>
      <c r="G46" s="91">
        <v>9</v>
      </c>
      <c r="H46" s="90">
        <f t="shared" si="8"/>
        <v>3</v>
      </c>
      <c r="I46" s="92">
        <f t="shared" si="9"/>
        <v>0.75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4</v>
      </c>
      <c r="T46" s="90">
        <f>R46-S46</f>
        <v>1</v>
      </c>
      <c r="U46" s="92">
        <f>S46/R46</f>
        <v>0.8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</row>
    <row r="47" spans="1:25">
      <c r="A47" s="153"/>
      <c r="B47" s="154"/>
      <c r="C47" s="155"/>
      <c r="D47" s="88">
        <v>8639</v>
      </c>
      <c r="E47" s="89" t="s">
        <v>122</v>
      </c>
      <c r="F47" s="90">
        <v>30</v>
      </c>
      <c r="G47" s="91">
        <v>24</v>
      </c>
      <c r="H47" s="90">
        <f t="shared" si="8"/>
        <v>6</v>
      </c>
      <c r="I47" s="92">
        <f t="shared" si="9"/>
        <v>0.8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24</v>
      </c>
      <c r="X47" s="90">
        <f t="shared" si="12"/>
        <v>6</v>
      </c>
      <c r="Y47" s="92">
        <f t="shared" si="13"/>
        <v>0.8</v>
      </c>
    </row>
    <row r="48" spans="1:25" ht="12.75" customHeight="1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3</v>
      </c>
      <c r="H48" s="90">
        <f t="shared" si="8"/>
        <v>2</v>
      </c>
      <c r="I48" s="92">
        <f t="shared" si="9"/>
        <v>0.6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3</v>
      </c>
      <c r="X48" s="90">
        <f t="shared" si="12"/>
        <v>2</v>
      </c>
      <c r="Y48" s="92">
        <f t="shared" si="13"/>
        <v>0.6</v>
      </c>
    </row>
    <row r="49" spans="1:25">
      <c r="A49" s="153"/>
      <c r="B49" s="154"/>
      <c r="C49" s="155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23</v>
      </c>
      <c r="X49" s="90">
        <f t="shared" si="12"/>
        <v>0</v>
      </c>
      <c r="Y49" s="92">
        <f t="shared" si="13"/>
        <v>1</v>
      </c>
    </row>
    <row r="50" spans="1:25">
      <c r="A50" s="153"/>
      <c r="B50" s="154"/>
      <c r="C50" s="155"/>
      <c r="D50" s="88">
        <v>2038</v>
      </c>
      <c r="E50" s="89" t="s">
        <v>126</v>
      </c>
      <c r="F50" s="90">
        <v>10</v>
      </c>
      <c r="G50" s="91">
        <v>5</v>
      </c>
      <c r="H50" s="90">
        <f t="shared" si="8"/>
        <v>5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5</v>
      </c>
      <c r="X50" s="90">
        <f t="shared" si="12"/>
        <v>7</v>
      </c>
      <c r="Y50" s="92">
        <f t="shared" si="13"/>
        <v>0.41666666666666669</v>
      </c>
    </row>
    <row r="51" spans="1:25">
      <c r="A51" s="153"/>
      <c r="B51" s="154"/>
      <c r="C51" s="155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5</v>
      </c>
      <c r="P51" s="90">
        <f>N51-O51</f>
        <v>0</v>
      </c>
      <c r="Q51" s="92">
        <f>O51/N51</f>
        <v>1</v>
      </c>
      <c r="R51" s="90"/>
      <c r="S51" s="91"/>
      <c r="T51" s="90"/>
      <c r="U51" s="92"/>
      <c r="V51" s="90">
        <f t="shared" si="10"/>
        <v>24</v>
      </c>
      <c r="W51" s="90">
        <f t="shared" si="11"/>
        <v>24</v>
      </c>
      <c r="X51" s="90">
        <f t="shared" si="12"/>
        <v>0</v>
      </c>
      <c r="Y51" s="92">
        <f t="shared" si="13"/>
        <v>1</v>
      </c>
    </row>
    <row r="52" spans="1:25">
      <c r="A52" s="153"/>
      <c r="B52" s="154"/>
      <c r="C52" s="155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124</v>
      </c>
      <c r="H54" s="84">
        <f>SUM(H39:H53)</f>
        <v>41</v>
      </c>
      <c r="I54" s="85">
        <f t="shared" si="9"/>
        <v>0.75151515151515147</v>
      </c>
      <c r="J54" s="84">
        <f>SUM(J39:J53)</f>
        <v>22</v>
      </c>
      <c r="K54" s="84">
        <f>SUM(K39:K53)</f>
        <v>21</v>
      </c>
      <c r="L54" s="84">
        <f>SUM(L39:L53)</f>
        <v>1</v>
      </c>
      <c r="M54" s="85">
        <f>K54/J54</f>
        <v>0.95454545454545459</v>
      </c>
      <c r="N54" s="84">
        <f>SUM(N39:N53)</f>
        <v>20</v>
      </c>
      <c r="O54" s="84">
        <f>SUM(O39:O53)</f>
        <v>10</v>
      </c>
      <c r="P54" s="84">
        <f>N54-O54</f>
        <v>10</v>
      </c>
      <c r="Q54" s="85">
        <f>O54/N54</f>
        <v>0.5</v>
      </c>
      <c r="R54" s="84">
        <f>SUM(R39:R53)</f>
        <v>5</v>
      </c>
      <c r="S54" s="84">
        <f>SUM(S39:S53)</f>
        <v>4</v>
      </c>
      <c r="T54" s="84">
        <f>R54-S54</f>
        <v>1</v>
      </c>
      <c r="U54" s="85">
        <f>S54/R54</f>
        <v>0.8</v>
      </c>
      <c r="V54" s="84">
        <f>SUM(V39:V53)</f>
        <v>212</v>
      </c>
      <c r="W54" s="84">
        <f>SUM(W39:W53)</f>
        <v>159</v>
      </c>
      <c r="X54" s="84">
        <f>SUM(X39:X53)</f>
        <v>53</v>
      </c>
      <c r="Y54" s="85">
        <f t="shared" si="13"/>
        <v>0.75</v>
      </c>
    </row>
    <row r="55" spans="1:25" ht="12.75" customHeight="1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3</v>
      </c>
      <c r="L55" s="97">
        <f>J55-K55</f>
        <v>0</v>
      </c>
      <c r="M55" s="99">
        <f>K55/J55</f>
        <v>1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14</v>
      </c>
      <c r="X55" s="97">
        <f t="shared" ref="X55:X69" si="15">V55-W55</f>
        <v>2</v>
      </c>
      <c r="Y55" s="99">
        <f t="shared" si="13"/>
        <v>0.875</v>
      </c>
    </row>
    <row r="56" spans="1:25">
      <c r="A56" s="156"/>
      <c r="B56" s="157"/>
      <c r="C56" s="158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7</v>
      </c>
      <c r="H57" s="97">
        <f t="shared" si="14"/>
        <v>3</v>
      </c>
      <c r="I57" s="99">
        <f t="shared" si="9"/>
        <v>0.7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7</v>
      </c>
      <c r="X57" s="97">
        <f t="shared" si="15"/>
        <v>5</v>
      </c>
      <c r="Y57" s="99">
        <f>W58/V57</f>
        <v>0.66666666666666663</v>
      </c>
    </row>
    <row r="58" spans="1:25">
      <c r="A58" s="156"/>
      <c r="B58" s="157"/>
      <c r="C58" s="158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7"/>
      <c r="C59" s="158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7"/>
      <c r="C60" s="158"/>
      <c r="D60" s="95">
        <v>24293</v>
      </c>
      <c r="E60" s="96" t="s">
        <v>139</v>
      </c>
      <c r="F60" s="97">
        <v>14</v>
      </c>
      <c r="G60" s="98">
        <v>10</v>
      </c>
      <c r="H60" s="97">
        <f t="shared" si="14"/>
        <v>4</v>
      </c>
      <c r="I60" s="99">
        <f t="shared" si="9"/>
        <v>0.7142857142857143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10</v>
      </c>
      <c r="X60" s="97">
        <f t="shared" si="15"/>
        <v>4</v>
      </c>
      <c r="Y60" s="99">
        <f t="shared" si="18"/>
        <v>0.7142857142857143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7"/>
      <c r="C62" s="158"/>
      <c r="D62" s="95">
        <v>2619</v>
      </c>
      <c r="E62" s="96" t="s">
        <v>142</v>
      </c>
      <c r="F62" s="97">
        <v>8</v>
      </c>
      <c r="G62" s="98">
        <v>0</v>
      </c>
      <c r="H62" s="97">
        <f t="shared" si="14"/>
        <v>8</v>
      </c>
      <c r="I62" s="99">
        <f t="shared" si="19"/>
        <v>0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2</v>
      </c>
      <c r="X62" s="97">
        <f t="shared" si="15"/>
        <v>9</v>
      </c>
      <c r="Y62" s="99">
        <f t="shared" si="18"/>
        <v>0.18181818181818182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 ht="12.75" customHeight="1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7"/>
      <c r="C65" s="158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7"/>
      <c r="C66" s="158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7"/>
      <c r="C67" s="158"/>
      <c r="D67" s="95">
        <v>12227</v>
      </c>
      <c r="E67" s="96" t="s">
        <v>149</v>
      </c>
      <c r="F67" s="97">
        <v>14</v>
      </c>
      <c r="G67" s="98">
        <v>11</v>
      </c>
      <c r="H67" s="97">
        <f t="shared" si="14"/>
        <v>3</v>
      </c>
      <c r="I67" s="99">
        <f t="shared" si="19"/>
        <v>0.7857142857142857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13</v>
      </c>
      <c r="X67" s="97">
        <f t="shared" si="15"/>
        <v>3</v>
      </c>
      <c r="Y67" s="99">
        <f t="shared" si="18"/>
        <v>0.8125</v>
      </c>
    </row>
    <row r="68" spans="1:25">
      <c r="A68" s="156"/>
      <c r="B68" s="157"/>
      <c r="C68" s="158"/>
      <c r="D68" s="95">
        <v>12100</v>
      </c>
      <c r="E68" s="96" t="s">
        <v>150</v>
      </c>
      <c r="F68" s="97">
        <v>30</v>
      </c>
      <c r="G68" s="98">
        <v>23</v>
      </c>
      <c r="H68" s="97">
        <f t="shared" si="14"/>
        <v>7</v>
      </c>
      <c r="I68" s="99">
        <f t="shared" si="19"/>
        <v>0.76666666666666672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24</v>
      </c>
      <c r="X68" s="97">
        <f t="shared" si="15"/>
        <v>8</v>
      </c>
      <c r="Y68" s="99">
        <f t="shared" si="18"/>
        <v>0.75</v>
      </c>
    </row>
    <row r="69" spans="1:25">
      <c r="A69" s="156"/>
      <c r="B69" s="157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16</v>
      </c>
      <c r="X69" s="97">
        <f t="shared" si="15"/>
        <v>1</v>
      </c>
      <c r="Y69" s="99">
        <f t="shared" si="18"/>
        <v>0.94117647058823528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134</v>
      </c>
      <c r="H70" s="84">
        <f>SUM(H55:H69)</f>
        <v>35</v>
      </c>
      <c r="I70" s="85">
        <f t="shared" si="19"/>
        <v>0.79289940828402372</v>
      </c>
      <c r="J70" s="84">
        <f>SUM(J55:J69)</f>
        <v>9</v>
      </c>
      <c r="K70" s="84">
        <f>SUM(K55:K69)</f>
        <v>8</v>
      </c>
      <c r="L70" s="84">
        <f>J70-K70</f>
        <v>1</v>
      </c>
      <c r="M70" s="85">
        <f>K70/J70</f>
        <v>0.88888888888888884</v>
      </c>
      <c r="N70" s="84">
        <f>SUM(N55:N69)</f>
        <v>20</v>
      </c>
      <c r="O70" s="84">
        <f>SUM(O55:O69)</f>
        <v>11</v>
      </c>
      <c r="P70" s="84">
        <f>SUM(P55:P69)</f>
        <v>10</v>
      </c>
      <c r="Q70" s="85">
        <f t="shared" si="20"/>
        <v>0.55000000000000004</v>
      </c>
      <c r="R70" s="85"/>
      <c r="S70" s="85"/>
      <c r="T70" s="85"/>
      <c r="U70" s="85"/>
      <c r="V70" s="84">
        <f>SUM(V55:V69)</f>
        <v>198</v>
      </c>
      <c r="W70" s="84">
        <f>SUM(W55:W69)</f>
        <v>153</v>
      </c>
      <c r="X70" s="84">
        <f>SUM(X55:X69)</f>
        <v>45</v>
      </c>
      <c r="Y70" s="85">
        <f t="shared" si="18"/>
        <v>0.77272727272727271</v>
      </c>
    </row>
    <row r="71" spans="1:25" ht="12.75" customHeight="1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60"/>
      <c r="C72" s="127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60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1</v>
      </c>
      <c r="L73" s="104">
        <f>J73-K73</f>
        <v>4</v>
      </c>
      <c r="M73" s="106">
        <f>K73/J73</f>
        <v>0.2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60"/>
      <c r="C74" s="127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60"/>
      <c r="C76" s="127"/>
      <c r="D76" s="20">
        <v>10723</v>
      </c>
      <c r="E76" s="103" t="s">
        <v>162</v>
      </c>
      <c r="F76" s="104">
        <v>17</v>
      </c>
      <c r="G76" s="105">
        <v>14</v>
      </c>
      <c r="H76" s="104">
        <f t="shared" si="21"/>
        <v>3</v>
      </c>
      <c r="I76" s="106">
        <f t="shared" si="19"/>
        <v>0.82352941176470584</v>
      </c>
      <c r="J76" s="107"/>
      <c r="K76" s="105"/>
      <c r="L76" s="104"/>
      <c r="M76" s="106"/>
      <c r="N76" s="104">
        <v>5</v>
      </c>
      <c r="O76" s="105">
        <v>3</v>
      </c>
      <c r="P76" s="104">
        <f>N76-O76</f>
        <v>2</v>
      </c>
      <c r="Q76" s="106">
        <f>O76/N76</f>
        <v>0.6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17</v>
      </c>
      <c r="X76" s="104">
        <f t="shared" si="24"/>
        <v>5</v>
      </c>
      <c r="Y76" s="106">
        <f t="shared" si="18"/>
        <v>0.77272727272727271</v>
      </c>
    </row>
    <row r="77" spans="1:25">
      <c r="A77" s="159"/>
      <c r="B77" s="160"/>
      <c r="C77" s="127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60"/>
      <c r="C78" s="127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3</v>
      </c>
      <c r="L78" s="104">
        <f>J78-K78</f>
        <v>1</v>
      </c>
      <c r="M78" s="106">
        <f>K78/J78</f>
        <v>0.75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24</v>
      </c>
      <c r="X78" s="104">
        <f t="shared" si="24"/>
        <v>15</v>
      </c>
      <c r="Y78" s="106">
        <f t="shared" si="18"/>
        <v>0.61538461538461542</v>
      </c>
    </row>
    <row r="79" spans="1:25">
      <c r="A79" s="159"/>
      <c r="B79" s="160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7</v>
      </c>
      <c r="H80" s="104">
        <f t="shared" si="21"/>
        <v>3</v>
      </c>
      <c r="I80" s="106">
        <f t="shared" si="19"/>
        <v>0.7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7</v>
      </c>
      <c r="X80" s="104">
        <f t="shared" si="24"/>
        <v>3</v>
      </c>
      <c r="Y80" s="106">
        <f t="shared" si="18"/>
        <v>0.7</v>
      </c>
    </row>
    <row r="81" spans="1:25">
      <c r="A81" s="159"/>
      <c r="B81" s="160"/>
      <c r="C81" s="109" t="s">
        <v>169</v>
      </c>
      <c r="D81" s="20">
        <v>2969</v>
      </c>
      <c r="E81" s="103" t="s">
        <v>170</v>
      </c>
      <c r="F81" s="104">
        <v>10</v>
      </c>
      <c r="G81" s="105">
        <v>8</v>
      </c>
      <c r="H81" s="104">
        <f t="shared" si="21"/>
        <v>2</v>
      </c>
      <c r="I81" s="106">
        <f t="shared" si="19"/>
        <v>0.8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8</v>
      </c>
      <c r="X81" s="104">
        <f t="shared" si="24"/>
        <v>2</v>
      </c>
      <c r="Y81" s="106">
        <f t="shared" si="18"/>
        <v>0.8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8</v>
      </c>
      <c r="H83" s="104">
        <f t="shared" si="21"/>
        <v>1</v>
      </c>
      <c r="I83" s="106">
        <f t="shared" si="19"/>
        <v>0.88888888888888884</v>
      </c>
      <c r="J83" s="107"/>
      <c r="K83" s="105"/>
      <c r="L83" s="104"/>
      <c r="M83" s="106"/>
      <c r="N83" s="104">
        <v>2</v>
      </c>
      <c r="O83" s="105">
        <v>2</v>
      </c>
      <c r="P83" s="104">
        <f>N83-O83</f>
        <v>0</v>
      </c>
      <c r="Q83" s="106">
        <f>O83/N83</f>
        <v>1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10</v>
      </c>
      <c r="X83" s="104">
        <f t="shared" si="24"/>
        <v>1</v>
      </c>
      <c r="Y83" s="106">
        <f t="shared" si="18"/>
        <v>0.90909090909090906</v>
      </c>
    </row>
    <row r="84" spans="1:25">
      <c r="A84" s="159"/>
      <c r="B84" s="160"/>
      <c r="C84" s="127"/>
      <c r="D84" s="20">
        <v>10014</v>
      </c>
      <c r="E84" s="103" t="s">
        <v>175</v>
      </c>
      <c r="F84" s="104">
        <v>8</v>
      </c>
      <c r="G84" s="105">
        <v>5</v>
      </c>
      <c r="H84" s="104">
        <f t="shared" si="21"/>
        <v>3</v>
      </c>
      <c r="I84" s="106">
        <f t="shared" si="19"/>
        <v>0.625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5</v>
      </c>
      <c r="X84" s="104">
        <f t="shared" si="24"/>
        <v>5</v>
      </c>
      <c r="Y84" s="106">
        <f t="shared" si="18"/>
        <v>0.5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150</v>
      </c>
      <c r="H85" s="84">
        <f>SUM(H71:H84)</f>
        <v>54</v>
      </c>
      <c r="I85" s="85">
        <f t="shared" si="19"/>
        <v>0.73529411764705888</v>
      </c>
      <c r="J85" s="84">
        <f>SUM(J71:J84)</f>
        <v>11</v>
      </c>
      <c r="K85" s="84">
        <f>SUM(K71:K84)</f>
        <v>6</v>
      </c>
      <c r="L85" s="84">
        <f>J85-K85</f>
        <v>5</v>
      </c>
      <c r="M85" s="85">
        <f>K85/J85</f>
        <v>0.54545454545454541</v>
      </c>
      <c r="N85" s="84">
        <f>SUM(N71:N84)</f>
        <v>29</v>
      </c>
      <c r="O85" s="84">
        <f>SUM(O71:O84)</f>
        <v>10</v>
      </c>
      <c r="P85" s="84">
        <f>SUM(P71:P84)</f>
        <v>19</v>
      </c>
      <c r="Q85" s="85">
        <f>O85/N85</f>
        <v>0.34482758620689657</v>
      </c>
      <c r="R85" s="85"/>
      <c r="S85" s="85"/>
      <c r="T85" s="85"/>
      <c r="U85" s="85"/>
      <c r="V85" s="84">
        <f>SUM(V71:V84)</f>
        <v>244</v>
      </c>
      <c r="W85" s="84">
        <f>SUM(W71:W84)</f>
        <v>166</v>
      </c>
      <c r="X85" s="84">
        <f>SUM(X71:X84)</f>
        <v>78</v>
      </c>
      <c r="Y85" s="85">
        <f t="shared" si="18"/>
        <v>0.68032786885245899</v>
      </c>
    </row>
    <row r="86" spans="1:25" s="101" customFormat="1" ht="12.75" customHeigh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800</v>
      </c>
      <c r="H86" s="84">
        <f>H38+H54+H70+H85</f>
        <v>237</v>
      </c>
      <c r="I86" s="85">
        <f t="shared" si="19"/>
        <v>0.77145612343297976</v>
      </c>
      <c r="J86" s="84">
        <f>J38+J54+J70+J85</f>
        <v>81</v>
      </c>
      <c r="K86" s="84">
        <f>K38+K54+K70+K85</f>
        <v>55</v>
      </c>
      <c r="L86" s="84">
        <f>L38+L54+L70+L85</f>
        <v>26</v>
      </c>
      <c r="M86" s="85">
        <f>K86/J86</f>
        <v>0.67901234567901236</v>
      </c>
      <c r="N86" s="84">
        <f>N38+N54+N70+N85</f>
        <v>172</v>
      </c>
      <c r="O86" s="84">
        <f>O38+O54+O70+O85</f>
        <v>65</v>
      </c>
      <c r="P86" s="84">
        <f>P38+P54+P70+P85</f>
        <v>108</v>
      </c>
      <c r="Q86" s="85">
        <f>O86/N86</f>
        <v>0.37790697674418605</v>
      </c>
      <c r="R86" s="110">
        <f>R38+R54</f>
        <v>9</v>
      </c>
      <c r="S86" s="110">
        <f>S38+S54</f>
        <v>6</v>
      </c>
      <c r="T86" s="110">
        <f>T38+T54</f>
        <v>3</v>
      </c>
      <c r="U86" s="85">
        <f>S86/R86</f>
        <v>0.66666666666666663</v>
      </c>
      <c r="V86" s="84">
        <f>V38+V54+V70+V85</f>
        <v>1299</v>
      </c>
      <c r="W86" s="84">
        <f>G86+K86+O86+S86</f>
        <v>926</v>
      </c>
      <c r="X86" s="84">
        <f>V86-W86</f>
        <v>373</v>
      </c>
      <c r="Y86" s="85">
        <f t="shared" si="18"/>
        <v>0.71285604311008466</v>
      </c>
    </row>
    <row r="87" spans="1:25" ht="12.75" customHeight="1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59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12.75" customHeight="1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 ht="12.75" customHeight="1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392</v>
      </c>
      <c r="H96" s="41">
        <f t="shared" si="25"/>
        <v>107</v>
      </c>
      <c r="I96" s="42">
        <f t="shared" si="25"/>
        <v>0.78557114228456915</v>
      </c>
      <c r="J96" s="41">
        <f t="shared" si="25"/>
        <v>39</v>
      </c>
      <c r="K96" s="41">
        <f t="shared" si="25"/>
        <v>20</v>
      </c>
      <c r="L96" s="41">
        <f t="shared" si="25"/>
        <v>19</v>
      </c>
      <c r="M96" s="42">
        <f t="shared" si="25"/>
        <v>0.51282051282051277</v>
      </c>
      <c r="N96" s="41">
        <f t="shared" si="25"/>
        <v>103</v>
      </c>
      <c r="O96" s="41">
        <f t="shared" si="25"/>
        <v>34</v>
      </c>
      <c r="P96" s="41">
        <f t="shared" si="25"/>
        <v>69</v>
      </c>
      <c r="Q96" s="42">
        <f t="shared" si="25"/>
        <v>0.3300970873786408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448</v>
      </c>
      <c r="X96" s="41">
        <f t="shared" si="25"/>
        <v>197</v>
      </c>
      <c r="Y96" s="42">
        <f t="shared" si="25"/>
        <v>0.6945736434108527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124</v>
      </c>
      <c r="H97" s="49">
        <f t="shared" si="26"/>
        <v>41</v>
      </c>
      <c r="I97" s="50">
        <f t="shared" si="26"/>
        <v>0.75151515151515147</v>
      </c>
      <c r="J97" s="49">
        <f t="shared" si="26"/>
        <v>22</v>
      </c>
      <c r="K97" s="49">
        <f t="shared" si="26"/>
        <v>21</v>
      </c>
      <c r="L97" s="49">
        <f t="shared" si="26"/>
        <v>1</v>
      </c>
      <c r="M97" s="50">
        <f t="shared" si="26"/>
        <v>0.95454545454545459</v>
      </c>
      <c r="N97" s="49">
        <f t="shared" si="26"/>
        <v>20</v>
      </c>
      <c r="O97" s="49">
        <f t="shared" si="26"/>
        <v>10</v>
      </c>
      <c r="P97" s="49">
        <f t="shared" si="26"/>
        <v>10</v>
      </c>
      <c r="Q97" s="50">
        <f t="shared" si="26"/>
        <v>0.5</v>
      </c>
      <c r="R97" s="49">
        <f t="shared" si="26"/>
        <v>5</v>
      </c>
      <c r="S97" s="49">
        <f t="shared" si="26"/>
        <v>4</v>
      </c>
      <c r="T97" s="49">
        <f t="shared" si="26"/>
        <v>1</v>
      </c>
      <c r="U97" s="50">
        <f t="shared" si="26"/>
        <v>0.8</v>
      </c>
      <c r="V97" s="49">
        <f t="shared" si="26"/>
        <v>212</v>
      </c>
      <c r="W97" s="49">
        <f t="shared" si="26"/>
        <v>159</v>
      </c>
      <c r="X97" s="49">
        <f t="shared" si="26"/>
        <v>53</v>
      </c>
      <c r="Y97" s="50">
        <f t="shared" si="26"/>
        <v>0.75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134</v>
      </c>
      <c r="H98" s="51">
        <f t="shared" si="27"/>
        <v>35</v>
      </c>
      <c r="I98" s="52">
        <f t="shared" si="27"/>
        <v>0.79289940828402372</v>
      </c>
      <c r="J98" s="51">
        <f t="shared" si="27"/>
        <v>9</v>
      </c>
      <c r="K98" s="51">
        <f t="shared" si="27"/>
        <v>8</v>
      </c>
      <c r="L98" s="51">
        <f t="shared" si="27"/>
        <v>1</v>
      </c>
      <c r="M98" s="52">
        <f t="shared" si="27"/>
        <v>0.88888888888888884</v>
      </c>
      <c r="N98" s="51">
        <f t="shared" si="27"/>
        <v>20</v>
      </c>
      <c r="O98" s="51">
        <f t="shared" si="27"/>
        <v>11</v>
      </c>
      <c r="P98" s="51">
        <f t="shared" si="27"/>
        <v>10</v>
      </c>
      <c r="Q98" s="52">
        <f t="shared" si="27"/>
        <v>0.55000000000000004</v>
      </c>
      <c r="R98" s="52"/>
      <c r="S98" s="52"/>
      <c r="T98" s="52"/>
      <c r="U98" s="52"/>
      <c r="V98" s="51">
        <f>V70</f>
        <v>198</v>
      </c>
      <c r="W98" s="51">
        <f>W70</f>
        <v>153</v>
      </c>
      <c r="X98" s="51">
        <f>X70</f>
        <v>45</v>
      </c>
      <c r="Y98" s="52">
        <f>Y70</f>
        <v>0.77272727272727271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150</v>
      </c>
      <c r="H99" s="53">
        <f t="shared" si="28"/>
        <v>54</v>
      </c>
      <c r="I99" s="54">
        <f t="shared" si="28"/>
        <v>0.73529411764705888</v>
      </c>
      <c r="J99" s="53">
        <f t="shared" si="28"/>
        <v>11</v>
      </c>
      <c r="K99" s="53">
        <f t="shared" si="28"/>
        <v>6</v>
      </c>
      <c r="L99" s="53">
        <f t="shared" si="28"/>
        <v>5</v>
      </c>
      <c r="M99" s="54">
        <f t="shared" si="28"/>
        <v>0.54545454545454541</v>
      </c>
      <c r="N99" s="53">
        <f t="shared" si="28"/>
        <v>29</v>
      </c>
      <c r="O99" s="53">
        <f t="shared" si="28"/>
        <v>10</v>
      </c>
      <c r="P99" s="53">
        <f t="shared" si="28"/>
        <v>19</v>
      </c>
      <c r="Q99" s="54">
        <f t="shared" si="28"/>
        <v>0.34482758620689657</v>
      </c>
      <c r="R99" s="54"/>
      <c r="S99" s="54"/>
      <c r="T99" s="54"/>
      <c r="U99" s="54"/>
      <c r="V99" s="53">
        <f>V85</f>
        <v>244</v>
      </c>
      <c r="W99" s="53">
        <f>W85</f>
        <v>166</v>
      </c>
      <c r="X99" s="53">
        <f>X85</f>
        <v>78</v>
      </c>
      <c r="Y99" s="54">
        <f>Y85</f>
        <v>0.68032786885245899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800</v>
      </c>
      <c r="H100" s="60">
        <f t="shared" si="29"/>
        <v>237</v>
      </c>
      <c r="I100" s="61">
        <f t="shared" si="29"/>
        <v>0.77145612343297976</v>
      </c>
      <c r="J100" s="60">
        <f t="shared" si="29"/>
        <v>81</v>
      </c>
      <c r="K100" s="60">
        <f t="shared" si="29"/>
        <v>55</v>
      </c>
      <c r="L100" s="60">
        <f t="shared" si="29"/>
        <v>26</v>
      </c>
      <c r="M100" s="61">
        <f t="shared" si="29"/>
        <v>0.67901234567901236</v>
      </c>
      <c r="N100" s="60">
        <f t="shared" si="29"/>
        <v>172</v>
      </c>
      <c r="O100" s="60">
        <f t="shared" si="29"/>
        <v>65</v>
      </c>
      <c r="P100" s="60">
        <f t="shared" si="29"/>
        <v>108</v>
      </c>
      <c r="Q100" s="61">
        <f t="shared" si="29"/>
        <v>0.37790697674418605</v>
      </c>
      <c r="R100" s="62">
        <f t="shared" ref="R100:X100" si="30">R86</f>
        <v>9</v>
      </c>
      <c r="S100" s="62">
        <f t="shared" si="30"/>
        <v>6</v>
      </c>
      <c r="T100" s="62">
        <f t="shared" si="30"/>
        <v>3</v>
      </c>
      <c r="U100" s="61">
        <f t="shared" si="30"/>
        <v>0.66666666666666663</v>
      </c>
      <c r="V100" s="60">
        <f t="shared" si="30"/>
        <v>1299</v>
      </c>
      <c r="W100" s="60">
        <f t="shared" si="30"/>
        <v>926</v>
      </c>
      <c r="X100" s="60">
        <f t="shared" si="30"/>
        <v>373</v>
      </c>
      <c r="Y100" s="61">
        <f>W100/V100</f>
        <v>0.71285604311008466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179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855</v>
      </c>
      <c r="M113" s="169"/>
      <c r="N113" s="169"/>
      <c r="O113" s="169">
        <f>I113-L113</f>
        <v>263</v>
      </c>
      <c r="P113" s="169"/>
      <c r="Q113" s="169"/>
      <c r="R113" s="170">
        <f>L113/I113</f>
        <v>0.76475849731663681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71</v>
      </c>
      <c r="M114" s="169"/>
      <c r="N114" s="169"/>
      <c r="O114" s="169">
        <f>I114-L114</f>
        <v>110</v>
      </c>
      <c r="P114" s="169"/>
      <c r="Q114" s="169"/>
      <c r="R114" s="170">
        <f>L114/I114</f>
        <v>0.39226519337016574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926</v>
      </c>
      <c r="M115" s="169"/>
      <c r="N115" s="169"/>
      <c r="O115" s="169">
        <f>SUM(O113:O114)</f>
        <v>373</v>
      </c>
      <c r="P115" s="169"/>
      <c r="Q115" s="169"/>
      <c r="R115" s="170">
        <f>L115/I115</f>
        <v>0.71285604311008466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1855</v>
      </c>
      <c r="G121" s="118">
        <v>766</v>
      </c>
      <c r="H121" s="118">
        <v>1089</v>
      </c>
      <c r="I121" s="119">
        <f>G121/F121</f>
        <v>0.41293800539083558</v>
      </c>
      <c r="J121" s="118">
        <v>467</v>
      </c>
      <c r="K121" s="118">
        <v>104</v>
      </c>
      <c r="L121" s="118">
        <v>363</v>
      </c>
      <c r="M121" s="119">
        <f>K121/J121</f>
        <v>0.22269807280513917</v>
      </c>
    </row>
    <row r="122" spans="5:20">
      <c r="E122" s="115" t="s">
        <v>26</v>
      </c>
      <c r="F122" s="118">
        <v>978</v>
      </c>
      <c r="G122" s="118">
        <v>415</v>
      </c>
      <c r="H122" s="118">
        <v>563</v>
      </c>
      <c r="I122" s="119">
        <f>G122/F122</f>
        <v>0.42433537832310836</v>
      </c>
      <c r="J122" s="118">
        <v>392</v>
      </c>
      <c r="K122" s="118">
        <v>59</v>
      </c>
      <c r="L122" s="118">
        <v>333</v>
      </c>
      <c r="M122" s="119">
        <f>K122/J122</f>
        <v>0.15051020408163265</v>
      </c>
    </row>
    <row r="123" spans="5:20">
      <c r="E123" s="115" t="s">
        <v>27</v>
      </c>
      <c r="F123" s="118">
        <v>979</v>
      </c>
      <c r="G123" s="118">
        <v>424</v>
      </c>
      <c r="H123" s="118">
        <v>555</v>
      </c>
      <c r="I123" s="119">
        <f>G123/F123</f>
        <v>0.43309499489274772</v>
      </c>
      <c r="J123" s="118">
        <v>356</v>
      </c>
      <c r="K123" s="118">
        <v>72</v>
      </c>
      <c r="L123" s="118">
        <v>284</v>
      </c>
      <c r="M123" s="119">
        <f>K123/J123</f>
        <v>0.20224719101123595</v>
      </c>
    </row>
    <row r="124" spans="5:20">
      <c r="E124" s="115" t="s">
        <v>28</v>
      </c>
      <c r="F124" s="118">
        <v>1562</v>
      </c>
      <c r="G124" s="118">
        <v>628</v>
      </c>
      <c r="H124" s="118">
        <v>934</v>
      </c>
      <c r="I124" s="119">
        <f>G124/F124</f>
        <v>0.40204865556978231</v>
      </c>
      <c r="J124" s="118">
        <v>450</v>
      </c>
      <c r="K124" s="118">
        <v>64</v>
      </c>
      <c r="L124" s="118">
        <v>386</v>
      </c>
      <c r="M124" s="119">
        <f>K124/J124</f>
        <v>0.14222222222222222</v>
      </c>
    </row>
    <row r="125" spans="5:20">
      <c r="E125" s="115" t="s">
        <v>29</v>
      </c>
      <c r="F125" s="115">
        <f>F121+F122+F123+F124</f>
        <v>5374</v>
      </c>
      <c r="G125" s="115">
        <f>G121+G122+G123+G124</f>
        <v>2233</v>
      </c>
      <c r="H125" s="115">
        <f>H121+H122+H123+H124</f>
        <v>3141</v>
      </c>
      <c r="I125" s="120">
        <f>G125/F125</f>
        <v>0.41551916635653147</v>
      </c>
      <c r="J125" s="115">
        <f>J121+J122+J123+J124</f>
        <v>1665</v>
      </c>
      <c r="K125" s="115">
        <f>K121+K122+K123+K124</f>
        <v>299</v>
      </c>
      <c r="L125" s="115">
        <f>L121+L122+L123+L124</f>
        <v>1366</v>
      </c>
      <c r="M125" s="120">
        <f>K125/J125</f>
        <v>0.17957957957957957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E112" zoomScaleNormal="100" workbookViewId="0">
      <selection activeCell="G26" sqref="G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6.5703125" customWidth="1"/>
    <col min="7" max="7" width="7" customWidth="1"/>
    <col min="8" max="8" width="7.85546875" customWidth="1"/>
    <col min="9" max="9" width="9.28515625" customWidth="1"/>
    <col min="10" max="10" width="7.5703125" customWidth="1"/>
    <col min="11" max="11" width="6.5703125" customWidth="1"/>
    <col min="12" max="12" width="8.140625" customWidth="1"/>
    <col min="13" max="13" width="10.57031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2</v>
      </c>
      <c r="L14" s="80">
        <f>J14-K14</f>
        <v>3</v>
      </c>
      <c r="M14" s="82">
        <f>K14/J14</f>
        <v>0.4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32</v>
      </c>
      <c r="X14" s="80">
        <f t="shared" si="2"/>
        <v>3</v>
      </c>
      <c r="Y14" s="82">
        <f t="shared" si="3"/>
        <v>0.91428571428571426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16</v>
      </c>
      <c r="H17" s="80">
        <f t="shared" si="4"/>
        <v>12</v>
      </c>
      <c r="I17" s="82">
        <f t="shared" si="5"/>
        <v>0.5714285714285714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16</v>
      </c>
      <c r="X17" s="80">
        <f t="shared" si="2"/>
        <v>12</v>
      </c>
      <c r="Y17" s="82">
        <f t="shared" si="3"/>
        <v>0.5714285714285714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13</v>
      </c>
      <c r="P19" s="80">
        <f>N19-O19</f>
        <v>21</v>
      </c>
      <c r="Q19" s="82">
        <f>O19/N19</f>
        <v>0.38235294117647056</v>
      </c>
      <c r="R19" s="80"/>
      <c r="S19" s="81"/>
      <c r="T19" s="80"/>
      <c r="U19" s="82"/>
      <c r="V19" s="80">
        <f t="shared" si="0"/>
        <v>34</v>
      </c>
      <c r="W19" s="80">
        <f t="shared" si="1"/>
        <v>13</v>
      </c>
      <c r="X19" s="80">
        <f t="shared" si="2"/>
        <v>21</v>
      </c>
      <c r="Y19" s="82">
        <f t="shared" si="3"/>
        <v>0.38235294117647056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3</v>
      </c>
      <c r="P23" s="80">
        <f>N23-O23</f>
        <v>1</v>
      </c>
      <c r="Q23" s="82">
        <f>O23/N23</f>
        <v>0.75</v>
      </c>
      <c r="R23" s="80"/>
      <c r="S23" s="81"/>
      <c r="T23" s="80"/>
      <c r="U23" s="82"/>
      <c r="V23" s="80">
        <f t="shared" si="0"/>
        <v>14</v>
      </c>
      <c r="W23" s="80">
        <f t="shared" si="1"/>
        <v>11</v>
      </c>
      <c r="X23" s="80">
        <f t="shared" si="2"/>
        <v>3</v>
      </c>
      <c r="Y23" s="82">
        <f t="shared" si="3"/>
        <v>0.7857142857142857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20</v>
      </c>
      <c r="H24" s="80">
        <f t="shared" si="6"/>
        <v>20</v>
      </c>
      <c r="I24" s="82">
        <f t="shared" si="7"/>
        <v>0.5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20</v>
      </c>
      <c r="X24" s="80">
        <f t="shared" si="2"/>
        <v>28</v>
      </c>
      <c r="Y24" s="82">
        <f t="shared" si="3"/>
        <v>0.41666666666666669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3</v>
      </c>
      <c r="H27" s="80">
        <f t="shared" si="6"/>
        <v>6</v>
      </c>
      <c r="I27" s="82">
        <f t="shared" si="7"/>
        <v>0.33333333333333331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3</v>
      </c>
      <c r="X27" s="80">
        <f t="shared" si="2"/>
        <v>6</v>
      </c>
      <c r="Y27" s="82">
        <f t="shared" si="3"/>
        <v>0.33333333333333331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4</v>
      </c>
      <c r="L28" s="80">
        <f>J28-K28</f>
        <v>4</v>
      </c>
      <c r="M28" s="82">
        <f>K28/J28</f>
        <v>0.5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4</v>
      </c>
      <c r="X28" s="80">
        <f t="shared" si="2"/>
        <v>4</v>
      </c>
      <c r="Y28" s="82">
        <f t="shared" si="3"/>
        <v>0.5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8</v>
      </c>
      <c r="H32" s="80">
        <f t="shared" si="8"/>
        <v>2</v>
      </c>
      <c r="I32" s="82">
        <f t="shared" si="9"/>
        <v>0.8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8</v>
      </c>
      <c r="X32" s="80">
        <f t="shared" si="2"/>
        <v>3</v>
      </c>
      <c r="Y32" s="82">
        <f t="shared" si="3"/>
        <v>0.72727272727272729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5</v>
      </c>
      <c r="H34" s="80">
        <f t="shared" si="8"/>
        <v>4</v>
      </c>
      <c r="I34" s="82">
        <f t="shared" si="9"/>
        <v>0.55555555555555558</v>
      </c>
      <c r="J34" s="83"/>
      <c r="K34" s="81"/>
      <c r="L34" s="80"/>
      <c r="M34" s="82"/>
      <c r="N34" s="80">
        <v>4</v>
      </c>
      <c r="O34" s="81">
        <v>1</v>
      </c>
      <c r="P34" s="80">
        <f>N34-O34</f>
        <v>3</v>
      </c>
      <c r="Q34" s="82">
        <f>O34/N34</f>
        <v>0.25</v>
      </c>
      <c r="R34" s="80"/>
      <c r="S34" s="81"/>
      <c r="T34" s="80"/>
      <c r="U34" s="82"/>
      <c r="V34" s="80">
        <f t="shared" si="0"/>
        <v>13</v>
      </c>
      <c r="W34" s="80">
        <f t="shared" si="1"/>
        <v>6</v>
      </c>
      <c r="X34" s="80">
        <f t="shared" si="2"/>
        <v>7</v>
      </c>
      <c r="Y34" s="82">
        <f t="shared" si="3"/>
        <v>0.46153846153846156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8</v>
      </c>
      <c r="H37" s="80">
        <f t="shared" si="8"/>
        <v>2</v>
      </c>
      <c r="I37" s="82">
        <f t="shared" si="9"/>
        <v>0.8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8</v>
      </c>
      <c r="X37" s="80">
        <f t="shared" si="2"/>
        <v>2</v>
      </c>
      <c r="Y37" s="82">
        <f t="shared" si="3"/>
        <v>0.8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407</v>
      </c>
      <c r="H38" s="84">
        <f t="shared" si="8"/>
        <v>92</v>
      </c>
      <c r="I38" s="85">
        <f t="shared" si="9"/>
        <v>0.81563126252505014</v>
      </c>
      <c r="J38" s="84">
        <f>SUM(J8:J37)</f>
        <v>39</v>
      </c>
      <c r="K38" s="84">
        <f>SUM(K8:K37)</f>
        <v>21</v>
      </c>
      <c r="L38" s="84">
        <f>J38-K38</f>
        <v>18</v>
      </c>
      <c r="M38" s="85">
        <f>K38/J38</f>
        <v>0.53846153846153844</v>
      </c>
      <c r="N38" s="84">
        <f>SUM(N8:N37)</f>
        <v>103</v>
      </c>
      <c r="O38" s="84">
        <f>SUM(O8:O37)</f>
        <v>40</v>
      </c>
      <c r="P38" s="84">
        <f>SUM(P8:P37)</f>
        <v>63</v>
      </c>
      <c r="Q38" s="85">
        <f>O38/N38</f>
        <v>0.38834951456310679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469</v>
      </c>
      <c r="X38" s="84">
        <f>SUM(X8:X37)</f>
        <v>176</v>
      </c>
      <c r="Y38" s="85">
        <f t="shared" si="3"/>
        <v>0.72713178294573644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/>
      <c r="P40" s="90">
        <f>N40-O40</f>
        <v>3</v>
      </c>
      <c r="Q40" s="92">
        <f>O40/N40</f>
        <v>0</v>
      </c>
      <c r="R40" s="90"/>
      <c r="S40" s="91"/>
      <c r="T40" s="90"/>
      <c r="U40" s="92"/>
      <c r="V40" s="90">
        <f t="shared" si="10"/>
        <v>13</v>
      </c>
      <c r="W40" s="90">
        <f t="shared" si="11"/>
        <v>6</v>
      </c>
      <c r="X40" s="90">
        <f t="shared" si="12"/>
        <v>7</v>
      </c>
      <c r="Y40" s="92">
        <f t="shared" ref="Y40:Y56" si="13">W40/V40</f>
        <v>0.46153846153846156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1</v>
      </c>
      <c r="H43" s="90">
        <f t="shared" si="8"/>
        <v>5</v>
      </c>
      <c r="I43" s="92">
        <f t="shared" si="9"/>
        <v>0.16666666666666666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1</v>
      </c>
      <c r="X43" s="90">
        <f t="shared" si="12"/>
        <v>5</v>
      </c>
      <c r="Y43" s="92">
        <f t="shared" si="13"/>
        <v>0.16666666666666666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13</v>
      </c>
      <c r="X46" s="90">
        <f t="shared" si="12"/>
        <v>5</v>
      </c>
      <c r="Y46" s="92">
        <f t="shared" si="13"/>
        <v>0.72222222222222221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27</v>
      </c>
      <c r="H47" s="90">
        <f t="shared" si="8"/>
        <v>3</v>
      </c>
      <c r="I47" s="92">
        <f t="shared" si="9"/>
        <v>0.9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27</v>
      </c>
      <c r="X47" s="90">
        <f t="shared" si="12"/>
        <v>3</v>
      </c>
      <c r="Y47" s="92">
        <f t="shared" si="13"/>
        <v>0.9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7</v>
      </c>
      <c r="L49" s="90">
        <f>J49-K49</f>
        <v>7</v>
      </c>
      <c r="M49" s="92">
        <f>K49/J49</f>
        <v>0.5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16</v>
      </c>
      <c r="X49" s="90">
        <f t="shared" si="12"/>
        <v>7</v>
      </c>
      <c r="Y49" s="92">
        <f t="shared" si="13"/>
        <v>0.69565217391304346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7</v>
      </c>
      <c r="H50" s="90">
        <f t="shared" si="8"/>
        <v>1</v>
      </c>
      <c r="I50" s="92">
        <f t="shared" si="9"/>
        <v>0.875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7</v>
      </c>
      <c r="X50" s="90">
        <f t="shared" si="12"/>
        <v>3</v>
      </c>
      <c r="Y50" s="92">
        <f t="shared" si="13"/>
        <v>0.7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3</v>
      </c>
      <c r="P51" s="90">
        <f>N51-O51</f>
        <v>2</v>
      </c>
      <c r="Q51" s="92">
        <f>O51/N51</f>
        <v>0.6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125</v>
      </c>
      <c r="H54" s="84">
        <f>SUM(H39:H53)</f>
        <v>38</v>
      </c>
      <c r="I54" s="85">
        <f t="shared" si="9"/>
        <v>0.76687116564417179</v>
      </c>
      <c r="J54" s="84">
        <f>SUM(J39:J53)</f>
        <v>22</v>
      </c>
      <c r="K54" s="84">
        <f>SUM(K39:K53)</f>
        <v>12</v>
      </c>
      <c r="L54" s="84">
        <f>SUM(L39:L53)</f>
        <v>10</v>
      </c>
      <c r="M54" s="85">
        <f>K54/J54</f>
        <v>0.54545454545454541</v>
      </c>
      <c r="N54" s="84">
        <f>SUM(N39:N53)</f>
        <v>20</v>
      </c>
      <c r="O54" s="84">
        <f>SUM(O39:O53)</f>
        <v>4</v>
      </c>
      <c r="P54" s="84">
        <f>N54-O54</f>
        <v>16</v>
      </c>
      <c r="Q54" s="85">
        <f>O54/N54</f>
        <v>0.2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142</v>
      </c>
      <c r="X54" s="84">
        <f>SUM(X39:X53)</f>
        <v>68</v>
      </c>
      <c r="Y54" s="85">
        <f t="shared" si="13"/>
        <v>0.67619047619047623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8</v>
      </c>
      <c r="H55" s="97">
        <f t="shared" ref="H55:H69" si="14">F55-G55</f>
        <v>2</v>
      </c>
      <c r="I55" s="99">
        <f t="shared" si="9"/>
        <v>0.8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9</v>
      </c>
      <c r="X55" s="97">
        <f t="shared" ref="X55:X69" si="15">V55-W55</f>
        <v>7</v>
      </c>
      <c r="Y55" s="99">
        <f t="shared" si="13"/>
        <v>0.5625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5</v>
      </c>
      <c r="X57" s="97">
        <f t="shared" si="15"/>
        <v>7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1</v>
      </c>
      <c r="H65" s="97">
        <f t="shared" si="14"/>
        <v>5</v>
      </c>
      <c r="I65" s="99">
        <f t="shared" si="19"/>
        <v>0.16666666666666666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1</v>
      </c>
      <c r="X65" s="97">
        <f t="shared" si="15"/>
        <v>5</v>
      </c>
      <c r="Y65" s="99">
        <f t="shared" si="18"/>
        <v>0.16666666666666666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4</v>
      </c>
      <c r="P66" s="97">
        <f>N66-O66</f>
        <v>2</v>
      </c>
      <c r="Q66" s="99">
        <f t="shared" ref="Q66:Q71" si="20">O66/N66</f>
        <v>0.66666666666666663</v>
      </c>
      <c r="R66" s="99"/>
      <c r="S66" s="100"/>
      <c r="T66" s="99"/>
      <c r="U66" s="99"/>
      <c r="V66" s="97">
        <f t="shared" si="16"/>
        <v>14</v>
      </c>
      <c r="W66" s="97">
        <f t="shared" si="17"/>
        <v>12</v>
      </c>
      <c r="X66" s="97">
        <f t="shared" si="15"/>
        <v>2</v>
      </c>
      <c r="Y66" s="99">
        <f t="shared" si="18"/>
        <v>0.8571428571428571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15</v>
      </c>
      <c r="X67" s="97">
        <f t="shared" si="15"/>
        <v>1</v>
      </c>
      <c r="Y67" s="99">
        <f t="shared" si="18"/>
        <v>0.9375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13</v>
      </c>
      <c r="H68" s="97">
        <f t="shared" si="14"/>
        <v>7</v>
      </c>
      <c r="I68" s="99">
        <f t="shared" si="19"/>
        <v>0.65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13</v>
      </c>
      <c r="X68" s="97">
        <f t="shared" si="15"/>
        <v>9</v>
      </c>
      <c r="Y68" s="99">
        <f t="shared" si="18"/>
        <v>0.59090909090909094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4"/>
        <v>2</v>
      </c>
      <c r="I69" s="99">
        <f t="shared" si="19"/>
        <v>0.8666666666666667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14</v>
      </c>
      <c r="X69" s="97">
        <f t="shared" si="15"/>
        <v>3</v>
      </c>
      <c r="Y69" s="99">
        <f t="shared" si="18"/>
        <v>0.82352941176470584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120</v>
      </c>
      <c r="H70" s="84">
        <f>SUM(H55:H69)</f>
        <v>39</v>
      </c>
      <c r="I70" s="85">
        <f t="shared" si="19"/>
        <v>0.75471698113207553</v>
      </c>
      <c r="J70" s="84">
        <f>SUM(J55:J69)</f>
        <v>9</v>
      </c>
      <c r="K70" s="84">
        <f>SUM(K55:K69)</f>
        <v>3</v>
      </c>
      <c r="L70" s="84">
        <f>J70-K70</f>
        <v>6</v>
      </c>
      <c r="M70" s="85">
        <f>K70/J70</f>
        <v>0.33333333333333331</v>
      </c>
      <c r="N70" s="84">
        <f>SUM(N55:N69)</f>
        <v>20</v>
      </c>
      <c r="O70" s="84">
        <f>SUM(O55:O69)</f>
        <v>10</v>
      </c>
      <c r="P70" s="84">
        <f>SUM(P55:P69)</f>
        <v>11</v>
      </c>
      <c r="Q70" s="85">
        <f t="shared" si="20"/>
        <v>0.5</v>
      </c>
      <c r="R70" s="85"/>
      <c r="S70" s="85"/>
      <c r="T70" s="85"/>
      <c r="U70" s="85"/>
      <c r="V70" s="84">
        <f>SUM(V55:V69)</f>
        <v>188</v>
      </c>
      <c r="W70" s="84">
        <f>SUM(W55:W69)</f>
        <v>133</v>
      </c>
      <c r="X70" s="84">
        <f>SUM(X55:X69)</f>
        <v>55</v>
      </c>
      <c r="Y70" s="85">
        <f t="shared" si="18"/>
        <v>0.70744680851063835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1</v>
      </c>
      <c r="P76" s="104">
        <f>N76-O76</f>
        <v>4</v>
      </c>
      <c r="Q76" s="106">
        <f>O76/N76</f>
        <v>0.2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18</v>
      </c>
      <c r="X76" s="104">
        <f t="shared" si="24"/>
        <v>4</v>
      </c>
      <c r="Y76" s="106">
        <f t="shared" si="18"/>
        <v>0.81818181818181823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21</v>
      </c>
      <c r="X78" s="104">
        <f t="shared" si="24"/>
        <v>18</v>
      </c>
      <c r="Y78" s="106">
        <f t="shared" si="18"/>
        <v>0.53846153846153844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6</v>
      </c>
      <c r="X83" s="104">
        <f t="shared" si="24"/>
        <v>5</v>
      </c>
      <c r="Y83" s="106">
        <f t="shared" si="18"/>
        <v>0.54545454545454541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2</v>
      </c>
      <c r="H84" s="104">
        <f t="shared" si="21"/>
        <v>6</v>
      </c>
      <c r="I84" s="106">
        <f t="shared" si="19"/>
        <v>0.25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2</v>
      </c>
      <c r="X84" s="104">
        <f t="shared" si="24"/>
        <v>8</v>
      </c>
      <c r="Y84" s="106">
        <f t="shared" si="18"/>
        <v>0.2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153</v>
      </c>
      <c r="H85" s="84">
        <f>SUM(H71:H84)</f>
        <v>51</v>
      </c>
      <c r="I85" s="85">
        <f t="shared" si="19"/>
        <v>0.75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7</v>
      </c>
      <c r="P85" s="84">
        <f>SUM(P71:P84)</f>
        <v>22</v>
      </c>
      <c r="Q85" s="85">
        <f>O85/N85</f>
        <v>0.2413793103448276</v>
      </c>
      <c r="R85" s="85"/>
      <c r="S85" s="85"/>
      <c r="T85" s="85"/>
      <c r="U85" s="85"/>
      <c r="V85" s="84">
        <f>SUM(V71:V84)</f>
        <v>244</v>
      </c>
      <c r="W85" s="84">
        <f>SUM(W71:W84)</f>
        <v>160</v>
      </c>
      <c r="X85" s="84">
        <f>SUM(X71:X84)</f>
        <v>84</v>
      </c>
      <c r="Y85" s="85">
        <f t="shared" si="18"/>
        <v>0.65573770491803274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805</v>
      </c>
      <c r="H86" s="84">
        <f>H38+H54+H70+H85</f>
        <v>220</v>
      </c>
      <c r="I86" s="85">
        <f t="shared" si="19"/>
        <v>0.78536585365853662</v>
      </c>
      <c r="J86" s="84">
        <f>J38+J54+J70+J85</f>
        <v>81</v>
      </c>
      <c r="K86" s="84">
        <f>K38+K54+K70+K85</f>
        <v>36</v>
      </c>
      <c r="L86" s="84">
        <f>L38+L54+L70+L85</f>
        <v>45</v>
      </c>
      <c r="M86" s="85">
        <f>K86/J86</f>
        <v>0.44444444444444442</v>
      </c>
      <c r="N86" s="84">
        <f>N38+N54+N70+N85</f>
        <v>172</v>
      </c>
      <c r="O86" s="84">
        <f>O38+O54+O70+O85</f>
        <v>61</v>
      </c>
      <c r="P86" s="84">
        <f>P38+P54+P70+P85</f>
        <v>112</v>
      </c>
      <c r="Q86" s="85">
        <f>O86/N86</f>
        <v>0.35465116279069769</v>
      </c>
      <c r="R86" s="110">
        <f>R38+R54</f>
        <v>9</v>
      </c>
      <c r="S86" s="110">
        <f>S38+S54</f>
        <v>2</v>
      </c>
      <c r="T86" s="110">
        <f>T38+T54</f>
        <v>7</v>
      </c>
      <c r="U86" s="85">
        <f>S86/R86</f>
        <v>0.22222222222222221</v>
      </c>
      <c r="V86" s="84">
        <f>V38+V54+V70+V85</f>
        <v>1287</v>
      </c>
      <c r="W86" s="84">
        <f>G86+K86+O86+S86</f>
        <v>904</v>
      </c>
      <c r="X86" s="84">
        <f>V86-W86</f>
        <v>383</v>
      </c>
      <c r="Y86" s="85">
        <f t="shared" si="18"/>
        <v>0.70240870240870246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250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407</v>
      </c>
      <c r="H96" s="41">
        <f t="shared" si="25"/>
        <v>92</v>
      </c>
      <c r="I96" s="42">
        <f t="shared" si="25"/>
        <v>0.81563126252505014</v>
      </c>
      <c r="J96" s="41">
        <f t="shared" si="25"/>
        <v>39</v>
      </c>
      <c r="K96" s="41">
        <f t="shared" si="25"/>
        <v>21</v>
      </c>
      <c r="L96" s="41">
        <f t="shared" si="25"/>
        <v>18</v>
      </c>
      <c r="M96" s="42">
        <f t="shared" si="25"/>
        <v>0.53846153846153844</v>
      </c>
      <c r="N96" s="41">
        <f t="shared" si="25"/>
        <v>103</v>
      </c>
      <c r="O96" s="41">
        <f t="shared" si="25"/>
        <v>40</v>
      </c>
      <c r="P96" s="41">
        <f t="shared" si="25"/>
        <v>63</v>
      </c>
      <c r="Q96" s="42">
        <f t="shared" si="25"/>
        <v>0.38834951456310679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469</v>
      </c>
      <c r="X96" s="41">
        <f t="shared" si="25"/>
        <v>176</v>
      </c>
      <c r="Y96" s="42">
        <f t="shared" si="25"/>
        <v>0.72713178294573644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125</v>
      </c>
      <c r="H97" s="49">
        <f t="shared" si="26"/>
        <v>38</v>
      </c>
      <c r="I97" s="50">
        <f t="shared" si="26"/>
        <v>0.76687116564417179</v>
      </c>
      <c r="J97" s="49">
        <f t="shared" si="26"/>
        <v>22</v>
      </c>
      <c r="K97" s="49">
        <f t="shared" si="26"/>
        <v>12</v>
      </c>
      <c r="L97" s="49">
        <f t="shared" si="26"/>
        <v>10</v>
      </c>
      <c r="M97" s="50">
        <f t="shared" si="26"/>
        <v>0.54545454545454541</v>
      </c>
      <c r="N97" s="49">
        <f t="shared" si="26"/>
        <v>20</v>
      </c>
      <c r="O97" s="49">
        <f t="shared" si="26"/>
        <v>4</v>
      </c>
      <c r="P97" s="49">
        <f t="shared" si="26"/>
        <v>16</v>
      </c>
      <c r="Q97" s="50">
        <f t="shared" si="26"/>
        <v>0.2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142</v>
      </c>
      <c r="X97" s="49">
        <f t="shared" si="26"/>
        <v>68</v>
      </c>
      <c r="Y97" s="50">
        <f t="shared" si="26"/>
        <v>0.67619047619047623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120</v>
      </c>
      <c r="H98" s="51">
        <f t="shared" si="27"/>
        <v>39</v>
      </c>
      <c r="I98" s="52">
        <f t="shared" si="27"/>
        <v>0.75471698113207553</v>
      </c>
      <c r="J98" s="51">
        <f t="shared" si="27"/>
        <v>9</v>
      </c>
      <c r="K98" s="51">
        <f t="shared" si="27"/>
        <v>3</v>
      </c>
      <c r="L98" s="51">
        <f t="shared" si="27"/>
        <v>6</v>
      </c>
      <c r="M98" s="52">
        <f t="shared" si="27"/>
        <v>0.33333333333333331</v>
      </c>
      <c r="N98" s="51">
        <f t="shared" si="27"/>
        <v>20</v>
      </c>
      <c r="O98" s="51">
        <f t="shared" si="27"/>
        <v>10</v>
      </c>
      <c r="P98" s="51">
        <f t="shared" si="27"/>
        <v>11</v>
      </c>
      <c r="Q98" s="52">
        <f t="shared" si="27"/>
        <v>0.5</v>
      </c>
      <c r="R98" s="52"/>
      <c r="S98" s="52"/>
      <c r="T98" s="52"/>
      <c r="U98" s="52"/>
      <c r="V98" s="51">
        <f>V70</f>
        <v>188</v>
      </c>
      <c r="W98" s="51">
        <f>W70</f>
        <v>133</v>
      </c>
      <c r="X98" s="51">
        <f>X70</f>
        <v>55</v>
      </c>
      <c r="Y98" s="52">
        <f>Y70</f>
        <v>0.70744680851063835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153</v>
      </c>
      <c r="H99" s="53">
        <f t="shared" si="28"/>
        <v>51</v>
      </c>
      <c r="I99" s="54">
        <f t="shared" si="28"/>
        <v>0.75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7</v>
      </c>
      <c r="P99" s="53">
        <f t="shared" si="28"/>
        <v>22</v>
      </c>
      <c r="Q99" s="54">
        <f t="shared" si="28"/>
        <v>0.2413793103448276</v>
      </c>
      <c r="R99" s="54"/>
      <c r="S99" s="54"/>
      <c r="T99" s="54"/>
      <c r="U99" s="54"/>
      <c r="V99" s="53">
        <f>V85</f>
        <v>244</v>
      </c>
      <c r="W99" s="53">
        <f>W85</f>
        <v>160</v>
      </c>
      <c r="X99" s="53">
        <f>X85</f>
        <v>84</v>
      </c>
      <c r="Y99" s="54">
        <f>Y85</f>
        <v>0.65573770491803274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805</v>
      </c>
      <c r="H100" s="60">
        <f t="shared" si="29"/>
        <v>220</v>
      </c>
      <c r="I100" s="61">
        <f t="shared" si="29"/>
        <v>0.78536585365853662</v>
      </c>
      <c r="J100" s="60">
        <f t="shared" si="29"/>
        <v>81</v>
      </c>
      <c r="K100" s="60">
        <f t="shared" si="29"/>
        <v>36</v>
      </c>
      <c r="L100" s="60">
        <f t="shared" si="29"/>
        <v>45</v>
      </c>
      <c r="M100" s="61">
        <f t="shared" si="29"/>
        <v>0.44444444444444442</v>
      </c>
      <c r="N100" s="60">
        <f t="shared" si="29"/>
        <v>172</v>
      </c>
      <c r="O100" s="60">
        <f t="shared" si="29"/>
        <v>61</v>
      </c>
      <c r="P100" s="60">
        <f t="shared" si="29"/>
        <v>112</v>
      </c>
      <c r="Q100" s="61">
        <f t="shared" si="29"/>
        <v>0.35465116279069769</v>
      </c>
      <c r="R100" s="62">
        <f t="shared" ref="R100:X100" si="30">R86</f>
        <v>9</v>
      </c>
      <c r="S100" s="62">
        <f t="shared" si="30"/>
        <v>2</v>
      </c>
      <c r="T100" s="62">
        <f t="shared" si="30"/>
        <v>7</v>
      </c>
      <c r="U100" s="61">
        <f t="shared" si="30"/>
        <v>0.22222222222222221</v>
      </c>
      <c r="V100" s="60">
        <f t="shared" si="30"/>
        <v>1287</v>
      </c>
      <c r="W100" s="60">
        <f t="shared" si="30"/>
        <v>904</v>
      </c>
      <c r="X100" s="60">
        <f t="shared" si="30"/>
        <v>383</v>
      </c>
      <c r="Y100" s="61">
        <f>W100/V100</f>
        <v>0.70240870240870246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251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841</v>
      </c>
      <c r="M113" s="169"/>
      <c r="N113" s="169"/>
      <c r="O113" s="169">
        <f>I113-L113</f>
        <v>265</v>
      </c>
      <c r="P113" s="169"/>
      <c r="Q113" s="169"/>
      <c r="R113" s="170">
        <f>L113/I113</f>
        <v>0.76039783001808314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63</v>
      </c>
      <c r="M114" s="169"/>
      <c r="N114" s="169"/>
      <c r="O114" s="169">
        <f>I114-L114</f>
        <v>118</v>
      </c>
      <c r="P114" s="169"/>
      <c r="Q114" s="169"/>
      <c r="R114" s="170">
        <f>L114/I114</f>
        <v>0.34806629834254144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904</v>
      </c>
      <c r="M115" s="169"/>
      <c r="N115" s="169"/>
      <c r="O115" s="169">
        <f>SUM(O113:O114)</f>
        <v>383</v>
      </c>
      <c r="P115" s="169"/>
      <c r="Q115" s="169"/>
      <c r="R115" s="170">
        <f>L115/I115</f>
        <v>0.70240870240870246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1827</v>
      </c>
      <c r="G121" s="118">
        <v>695</v>
      </c>
      <c r="H121" s="118">
        <f>F121-G121</f>
        <v>1132</v>
      </c>
      <c r="I121" s="119">
        <f>G121/F121</f>
        <v>0.38040503557744937</v>
      </c>
      <c r="J121" s="118">
        <v>459</v>
      </c>
      <c r="K121" s="118">
        <v>73</v>
      </c>
      <c r="L121" s="118">
        <f>J121-K121</f>
        <v>386</v>
      </c>
      <c r="M121" s="119">
        <f>K121/J121</f>
        <v>0.15904139433551198</v>
      </c>
    </row>
    <row r="122" spans="5:20">
      <c r="E122" s="115" t="s">
        <v>26</v>
      </c>
      <c r="F122" s="118">
        <v>994</v>
      </c>
      <c r="G122" s="118">
        <v>411</v>
      </c>
      <c r="H122" s="118">
        <f>F122-G122</f>
        <v>583</v>
      </c>
      <c r="I122" s="119">
        <f>G122/F122</f>
        <v>0.41348088531187122</v>
      </c>
      <c r="J122" s="118">
        <v>391</v>
      </c>
      <c r="K122" s="118">
        <v>60</v>
      </c>
      <c r="L122" s="118">
        <f>J122-K122</f>
        <v>331</v>
      </c>
      <c r="M122" s="119">
        <f>K122/J122</f>
        <v>0.15345268542199489</v>
      </c>
    </row>
    <row r="123" spans="5:20">
      <c r="E123" s="115" t="s">
        <v>27</v>
      </c>
      <c r="F123" s="118">
        <v>964</v>
      </c>
      <c r="G123" s="118">
        <v>439</v>
      </c>
      <c r="H123" s="118">
        <f>F123-G123</f>
        <v>525</v>
      </c>
      <c r="I123" s="119">
        <f>G123/F123</f>
        <v>0.45539419087136929</v>
      </c>
      <c r="J123" s="118">
        <v>350</v>
      </c>
      <c r="K123" s="118">
        <v>70</v>
      </c>
      <c r="L123" s="118">
        <f>J123-K123</f>
        <v>280</v>
      </c>
      <c r="M123" s="119">
        <f>K123/J123</f>
        <v>0.2</v>
      </c>
    </row>
    <row r="124" spans="5:20">
      <c r="E124" s="115" t="s">
        <v>28</v>
      </c>
      <c r="F124" s="118">
        <v>1628</v>
      </c>
      <c r="G124" s="118">
        <v>608</v>
      </c>
      <c r="H124" s="118">
        <f>F124-G124</f>
        <v>1020</v>
      </c>
      <c r="I124" s="119">
        <f>G124/F124</f>
        <v>0.37346437346437344</v>
      </c>
      <c r="J124" s="118">
        <v>471</v>
      </c>
      <c r="K124" s="118">
        <v>50</v>
      </c>
      <c r="L124" s="118">
        <f>J124-K124</f>
        <v>421</v>
      </c>
      <c r="M124" s="119">
        <f>K124/J124</f>
        <v>0.10615711252653928</v>
      </c>
    </row>
    <row r="125" spans="5:20">
      <c r="E125" s="115" t="s">
        <v>29</v>
      </c>
      <c r="F125" s="115">
        <f>F121+F122+F123+F124</f>
        <v>5413</v>
      </c>
      <c r="G125" s="115">
        <f>G121+G122+G123+G124</f>
        <v>2153</v>
      </c>
      <c r="H125" s="115">
        <f>H121+H122+H123+H124</f>
        <v>3260</v>
      </c>
      <c r="I125" s="120">
        <f>G125/F125</f>
        <v>0.39774616663587659</v>
      </c>
      <c r="J125" s="115">
        <f>J121+J122+J123+J124</f>
        <v>1671</v>
      </c>
      <c r="K125" s="115">
        <f>K121+K122+K123+K124</f>
        <v>253</v>
      </c>
      <c r="L125" s="115">
        <f>L121+L122+L123+L124</f>
        <v>1418</v>
      </c>
      <c r="M125" s="120">
        <f>K125/J125</f>
        <v>0.15140634350688212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E112" zoomScaleNormal="100" workbookViewId="0">
      <selection activeCell="K15" sqref="K15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7.140625" customWidth="1"/>
    <col min="7" max="7" width="7.42578125" customWidth="1"/>
    <col min="8" max="8" width="7.140625" customWidth="1"/>
    <col min="9" max="9" width="9" customWidth="1"/>
    <col min="10" max="10" width="7" customWidth="1"/>
    <col min="11" max="11" width="8" customWidth="1"/>
    <col min="12" max="12" width="7.42578125" customWidth="1"/>
    <col min="13" max="14" width="10" customWidth="1"/>
    <col min="15" max="16" width="5.85546875" customWidth="1"/>
    <col min="17" max="17" width="7.140625" customWidth="1"/>
    <col min="18" max="24" width="5.85546875" customWidth="1"/>
    <col min="25" max="26" width="8.140625" customWidth="1"/>
    <col min="27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252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23</v>
      </c>
      <c r="H17" s="80">
        <f t="shared" si="4"/>
        <v>5</v>
      </c>
      <c r="I17" s="82">
        <f t="shared" si="5"/>
        <v>0.8214285714285714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23</v>
      </c>
      <c r="X17" s="80">
        <f t="shared" si="2"/>
        <v>5</v>
      </c>
      <c r="Y17" s="82">
        <f t="shared" si="3"/>
        <v>0.8214285714285714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/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11</v>
      </c>
      <c r="P19" s="80">
        <f>N19-O19</f>
        <v>23</v>
      </c>
      <c r="Q19" s="82">
        <f>O19/N19</f>
        <v>0.3235294117647059</v>
      </c>
      <c r="R19" s="80"/>
      <c r="S19" s="81"/>
      <c r="T19" s="80"/>
      <c r="U19" s="82"/>
      <c r="V19" s="80">
        <f t="shared" si="0"/>
        <v>34</v>
      </c>
      <c r="W19" s="80">
        <f t="shared" si="1"/>
        <v>11</v>
      </c>
      <c r="X19" s="80">
        <f t="shared" si="2"/>
        <v>23</v>
      </c>
      <c r="Y19" s="82">
        <f t="shared" si="3"/>
        <v>0.3235294117647059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31</v>
      </c>
      <c r="H20" s="80">
        <f t="shared" ref="H20:H27" si="6">F20-G20</f>
        <v>-2</v>
      </c>
      <c r="I20" s="82">
        <f t="shared" ref="I20:I27" si="7">G20/F20</f>
        <v>1.0689655172413792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31</v>
      </c>
      <c r="X20" s="80">
        <f t="shared" si="2"/>
        <v>-2</v>
      </c>
      <c r="Y20" s="82">
        <f t="shared" si="3"/>
        <v>1.0689655172413792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9</v>
      </c>
      <c r="X23" s="80">
        <f t="shared" si="2"/>
        <v>5</v>
      </c>
      <c r="Y23" s="82">
        <f t="shared" si="3"/>
        <v>0.6428571428571429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16</v>
      </c>
      <c r="H24" s="80">
        <f t="shared" si="6"/>
        <v>24</v>
      </c>
      <c r="I24" s="82">
        <f t="shared" si="7"/>
        <v>0.4</v>
      </c>
      <c r="J24" s="83"/>
      <c r="K24" s="81"/>
      <c r="L24" s="80"/>
      <c r="M24" s="82"/>
      <c r="N24" s="80">
        <v>8</v>
      </c>
      <c r="O24" s="81"/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16</v>
      </c>
      <c r="X24" s="80">
        <f t="shared" si="2"/>
        <v>32</v>
      </c>
      <c r="Y24" s="82">
        <f t="shared" si="3"/>
        <v>0.33333333333333331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/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3</v>
      </c>
      <c r="H27" s="80">
        <f t="shared" si="6"/>
        <v>6</v>
      </c>
      <c r="I27" s="82">
        <f t="shared" si="7"/>
        <v>0.33333333333333331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3</v>
      </c>
      <c r="X27" s="80">
        <f t="shared" si="2"/>
        <v>6</v>
      </c>
      <c r="Y27" s="82">
        <f t="shared" si="3"/>
        <v>0.33333333333333331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4</v>
      </c>
      <c r="L28" s="80">
        <f>J28-K28</f>
        <v>4</v>
      </c>
      <c r="M28" s="82">
        <f>K28/J28</f>
        <v>0.5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4</v>
      </c>
      <c r="X28" s="80">
        <f t="shared" si="2"/>
        <v>4</v>
      </c>
      <c r="Y28" s="82">
        <f t="shared" si="3"/>
        <v>0.5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11</v>
      </c>
      <c r="H30" s="80">
        <f t="shared" si="8"/>
        <v>1</v>
      </c>
      <c r="I30" s="82">
        <f t="shared" si="9"/>
        <v>0.91666666666666663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11</v>
      </c>
      <c r="X30" s="80">
        <f t="shared" si="2"/>
        <v>1</v>
      </c>
      <c r="Y30" s="82">
        <f t="shared" si="3"/>
        <v>0.91666666666666663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20</v>
      </c>
      <c r="X31" s="80">
        <f t="shared" si="2"/>
        <v>4</v>
      </c>
      <c r="Y31" s="82">
        <f t="shared" si="3"/>
        <v>0.83333333333333337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8</v>
      </c>
      <c r="H32" s="80">
        <f t="shared" si="8"/>
        <v>2</v>
      </c>
      <c r="I32" s="82">
        <f t="shared" si="9"/>
        <v>0.8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8</v>
      </c>
      <c r="X32" s="80">
        <f t="shared" si="2"/>
        <v>3</v>
      </c>
      <c r="Y32" s="82">
        <f t="shared" si="3"/>
        <v>0.72727272727272729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4</v>
      </c>
      <c r="L33" s="80">
        <f>J33-K33</f>
        <v>6</v>
      </c>
      <c r="M33" s="82">
        <f>K33/J33</f>
        <v>0.4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14</v>
      </c>
      <c r="X33" s="80">
        <f t="shared" si="2"/>
        <v>6</v>
      </c>
      <c r="Y33" s="82">
        <f t="shared" si="3"/>
        <v>0.7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6</v>
      </c>
      <c r="H34" s="80">
        <f t="shared" si="8"/>
        <v>3</v>
      </c>
      <c r="I34" s="82">
        <f t="shared" si="9"/>
        <v>0.66666666666666663</v>
      </c>
      <c r="J34" s="83"/>
      <c r="K34" s="81"/>
      <c r="L34" s="80"/>
      <c r="M34" s="82"/>
      <c r="N34" s="80">
        <v>4</v>
      </c>
      <c r="O34" s="81">
        <v>1</v>
      </c>
      <c r="P34" s="80">
        <f>N34-O34</f>
        <v>3</v>
      </c>
      <c r="Q34" s="82">
        <f>O34/N34</f>
        <v>0.25</v>
      </c>
      <c r="R34" s="80"/>
      <c r="S34" s="81"/>
      <c r="T34" s="80"/>
      <c r="U34" s="82"/>
      <c r="V34" s="80">
        <f t="shared" si="0"/>
        <v>13</v>
      </c>
      <c r="W34" s="80">
        <f t="shared" si="1"/>
        <v>7</v>
      </c>
      <c r="X34" s="80">
        <f t="shared" si="2"/>
        <v>6</v>
      </c>
      <c r="Y34" s="82">
        <f t="shared" si="3"/>
        <v>0.53846153846153844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7</v>
      </c>
      <c r="H37" s="80">
        <f t="shared" si="8"/>
        <v>3</v>
      </c>
      <c r="I37" s="82">
        <f t="shared" si="9"/>
        <v>0.7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7</v>
      </c>
      <c r="X37" s="80">
        <f t="shared" si="2"/>
        <v>3</v>
      </c>
      <c r="Y37" s="82">
        <f t="shared" si="3"/>
        <v>0.7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413</v>
      </c>
      <c r="H38" s="84">
        <f t="shared" si="8"/>
        <v>86</v>
      </c>
      <c r="I38" s="85">
        <f t="shared" si="9"/>
        <v>0.82765531062124253</v>
      </c>
      <c r="J38" s="84">
        <f>SUM(J8:J37)</f>
        <v>39</v>
      </c>
      <c r="K38" s="84">
        <f>SUM(K8:K37)</f>
        <v>23</v>
      </c>
      <c r="L38" s="84">
        <f>J38-K38</f>
        <v>16</v>
      </c>
      <c r="M38" s="85">
        <f>K38/J38</f>
        <v>0.58974358974358976</v>
      </c>
      <c r="N38" s="84">
        <f>SUM(N8:N37)</f>
        <v>103</v>
      </c>
      <c r="O38" s="84">
        <f>SUM(O8:O37)</f>
        <v>36</v>
      </c>
      <c r="P38" s="84">
        <f>SUM(P8:P37)</f>
        <v>67</v>
      </c>
      <c r="Q38" s="85">
        <f>O38/N38</f>
        <v>0.34951456310679613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473</v>
      </c>
      <c r="X38" s="84">
        <f>SUM(X8:X37)</f>
        <v>172</v>
      </c>
      <c r="Y38" s="85">
        <f t="shared" si="3"/>
        <v>0.73333333333333328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1</v>
      </c>
      <c r="H43" s="90">
        <f t="shared" si="8"/>
        <v>5</v>
      </c>
      <c r="I43" s="92">
        <f t="shared" si="9"/>
        <v>0.16666666666666666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1</v>
      </c>
      <c r="X43" s="90">
        <f t="shared" si="12"/>
        <v>5</v>
      </c>
      <c r="Y43" s="92">
        <f t="shared" si="13"/>
        <v>0.16666666666666666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1</v>
      </c>
      <c r="H45" s="90">
        <f t="shared" si="8"/>
        <v>2</v>
      </c>
      <c r="I45" s="92">
        <f t="shared" si="9"/>
        <v>0.33333333333333331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1</v>
      </c>
      <c r="X45" s="90">
        <f t="shared" si="12"/>
        <v>4</v>
      </c>
      <c r="Y45" s="92">
        <f t="shared" si="13"/>
        <v>0.2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8</v>
      </c>
      <c r="H46" s="90">
        <f t="shared" si="8"/>
        <v>4</v>
      </c>
      <c r="I46" s="92">
        <f t="shared" si="9"/>
        <v>0.66666666666666663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>
        <v>1</v>
      </c>
      <c r="T46" s="90">
        <f>R46-S46</f>
        <v>4</v>
      </c>
      <c r="U46" s="92">
        <f>S46/R46</f>
        <v>0.2</v>
      </c>
      <c r="V46" s="90">
        <f t="shared" si="10"/>
        <v>18</v>
      </c>
      <c r="W46" s="90">
        <f t="shared" si="11"/>
        <v>10</v>
      </c>
      <c r="X46" s="90">
        <f t="shared" si="12"/>
        <v>8</v>
      </c>
      <c r="Y46" s="92">
        <f t="shared" si="13"/>
        <v>0.55555555555555558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27</v>
      </c>
      <c r="H47" s="90">
        <f t="shared" si="8"/>
        <v>3</v>
      </c>
      <c r="I47" s="92">
        <f t="shared" si="9"/>
        <v>0.9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27</v>
      </c>
      <c r="X47" s="90">
        <f t="shared" si="12"/>
        <v>3</v>
      </c>
      <c r="Y47" s="92">
        <f t="shared" si="13"/>
        <v>0.9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8</v>
      </c>
      <c r="L49" s="90">
        <f>J49-K49</f>
        <v>6</v>
      </c>
      <c r="M49" s="92">
        <f>K49/J49</f>
        <v>0.5714285714285714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17</v>
      </c>
      <c r="X49" s="90">
        <f t="shared" si="12"/>
        <v>6</v>
      </c>
      <c r="Y49" s="92">
        <f t="shared" si="13"/>
        <v>0.73913043478260865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8</v>
      </c>
      <c r="H50" s="90">
        <f t="shared" si="8"/>
        <v>0</v>
      </c>
      <c r="I50" s="92">
        <f t="shared" si="9"/>
        <v>1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8</v>
      </c>
      <c r="X50" s="90">
        <f t="shared" si="12"/>
        <v>2</v>
      </c>
      <c r="Y50" s="92">
        <f t="shared" si="13"/>
        <v>0.8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21</v>
      </c>
      <c r="X51" s="90">
        <f t="shared" si="12"/>
        <v>3</v>
      </c>
      <c r="Y51" s="92">
        <f t="shared" si="13"/>
        <v>0.875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/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5</v>
      </c>
      <c r="X52" s="90">
        <f t="shared" si="12"/>
        <v>3</v>
      </c>
      <c r="Y52" s="92">
        <f t="shared" si="13"/>
        <v>0.625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18</v>
      </c>
      <c r="H53" s="90">
        <f t="shared" si="8"/>
        <v>2</v>
      </c>
      <c r="I53" s="92">
        <f t="shared" si="9"/>
        <v>0.9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18</v>
      </c>
      <c r="X53" s="90">
        <f t="shared" si="12"/>
        <v>2</v>
      </c>
      <c r="Y53" s="92">
        <f t="shared" si="13"/>
        <v>0.9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123</v>
      </c>
      <c r="H54" s="84">
        <f>SUM(H39:H53)</f>
        <v>40</v>
      </c>
      <c r="I54" s="85">
        <f t="shared" si="9"/>
        <v>0.754601226993865</v>
      </c>
      <c r="J54" s="84">
        <f>SUM(J39:J53)</f>
        <v>22</v>
      </c>
      <c r="K54" s="84">
        <f>SUM(K39:K53)</f>
        <v>13</v>
      </c>
      <c r="L54" s="84">
        <f>SUM(L39:L53)</f>
        <v>9</v>
      </c>
      <c r="M54" s="85">
        <f>K54/J54</f>
        <v>0.59090909090909094</v>
      </c>
      <c r="N54" s="84">
        <f>SUM(N39:N53)</f>
        <v>20</v>
      </c>
      <c r="O54" s="84">
        <f>SUM(O39:O53)</f>
        <v>5</v>
      </c>
      <c r="P54" s="84">
        <f>N54-O54</f>
        <v>15</v>
      </c>
      <c r="Q54" s="85">
        <f>O54/N54</f>
        <v>0.25</v>
      </c>
      <c r="R54" s="84">
        <f>SUM(R39:R53)</f>
        <v>5</v>
      </c>
      <c r="S54" s="84">
        <f>SUM(S39:S53)</f>
        <v>1</v>
      </c>
      <c r="T54" s="84">
        <f>R54-S54</f>
        <v>4</v>
      </c>
      <c r="U54" s="85">
        <f>S54/R54</f>
        <v>0.2</v>
      </c>
      <c r="V54" s="84">
        <f>SUM(V39:V53)</f>
        <v>210</v>
      </c>
      <c r="W54" s="84">
        <f>SUM(W39:W53)</f>
        <v>142</v>
      </c>
      <c r="X54" s="84">
        <f>SUM(X39:X53)</f>
        <v>68</v>
      </c>
      <c r="Y54" s="85">
        <f t="shared" si="13"/>
        <v>0.67619047619047623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8</v>
      </c>
      <c r="H55" s="97">
        <f t="shared" ref="H55:H69" si="14">F55-G55</f>
        <v>2</v>
      </c>
      <c r="I55" s="99">
        <f t="shared" si="9"/>
        <v>0.8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1</v>
      </c>
      <c r="P55" s="97">
        <v>3</v>
      </c>
      <c r="Q55" s="99">
        <f>O55/N55</f>
        <v>0.33333333333333331</v>
      </c>
      <c r="R55" s="99"/>
      <c r="S55" s="100"/>
      <c r="T55" s="99"/>
      <c r="U55" s="99"/>
      <c r="V55" s="97">
        <f>F55+J55+N55</f>
        <v>16</v>
      </c>
      <c r="W55" s="97">
        <f>G55+K55+O55</f>
        <v>9</v>
      </c>
      <c r="X55" s="97">
        <f t="shared" ref="X55:X69" si="15">V55-W55</f>
        <v>7</v>
      </c>
      <c r="Y55" s="99">
        <f t="shared" si="13"/>
        <v>0.5625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2</v>
      </c>
      <c r="H61" s="97">
        <f t="shared" si="14"/>
        <v>6</v>
      </c>
      <c r="I61" s="99">
        <f t="shared" ref="I61:I86" si="19">G61/F61</f>
        <v>0.25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2</v>
      </c>
      <c r="X61" s="97">
        <f t="shared" si="15"/>
        <v>6</v>
      </c>
      <c r="Y61" s="99">
        <f t="shared" si="18"/>
        <v>0.25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/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3</v>
      </c>
      <c r="H65" s="97">
        <f t="shared" si="14"/>
        <v>3</v>
      </c>
      <c r="I65" s="99">
        <f t="shared" si="19"/>
        <v>0.5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3</v>
      </c>
      <c r="X65" s="97">
        <f t="shared" si="15"/>
        <v>3</v>
      </c>
      <c r="Y65" s="99">
        <f t="shared" si="18"/>
        <v>0.5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12</v>
      </c>
      <c r="H67" s="97">
        <f t="shared" si="14"/>
        <v>2</v>
      </c>
      <c r="I67" s="99">
        <f t="shared" si="19"/>
        <v>0.8571428571428571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13</v>
      </c>
      <c r="H68" s="97">
        <f t="shared" si="14"/>
        <v>7</v>
      </c>
      <c r="I68" s="99">
        <f t="shared" si="19"/>
        <v>0.65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13</v>
      </c>
      <c r="X68" s="97">
        <f t="shared" si="15"/>
        <v>9</v>
      </c>
      <c r="Y68" s="99">
        <f t="shared" si="18"/>
        <v>0.59090909090909094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12</v>
      </c>
      <c r="H69" s="97">
        <f t="shared" si="14"/>
        <v>3</v>
      </c>
      <c r="I69" s="99">
        <f t="shared" si="19"/>
        <v>0.8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13</v>
      </c>
      <c r="X69" s="97">
        <f t="shared" si="15"/>
        <v>4</v>
      </c>
      <c r="Y69" s="99">
        <f t="shared" si="18"/>
        <v>0.76470588235294112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121</v>
      </c>
      <c r="H70" s="84">
        <f>SUM(H55:H69)</f>
        <v>38</v>
      </c>
      <c r="I70" s="85">
        <f t="shared" si="19"/>
        <v>0.76100628930817615</v>
      </c>
      <c r="J70" s="84">
        <f>SUM(J55:J69)</f>
        <v>9</v>
      </c>
      <c r="K70" s="84">
        <f>SUM(K55:K69)</f>
        <v>3</v>
      </c>
      <c r="L70" s="84">
        <f>J70-K70</f>
        <v>6</v>
      </c>
      <c r="M70" s="85">
        <f>K70/J70</f>
        <v>0.33333333333333331</v>
      </c>
      <c r="N70" s="84">
        <f>SUM(N55:N69)</f>
        <v>20</v>
      </c>
      <c r="O70" s="84">
        <f>SUM(O55:O69)</f>
        <v>11</v>
      </c>
      <c r="P70" s="84">
        <f>SUM(P55:P69)</f>
        <v>10</v>
      </c>
      <c r="Q70" s="85">
        <f t="shared" si="20"/>
        <v>0.55000000000000004</v>
      </c>
      <c r="R70" s="85"/>
      <c r="S70" s="85"/>
      <c r="T70" s="85"/>
      <c r="U70" s="85"/>
      <c r="V70" s="84">
        <f>SUM(V55:V69)</f>
        <v>188</v>
      </c>
      <c r="W70" s="84">
        <f>SUM(W55:W69)</f>
        <v>135</v>
      </c>
      <c r="X70" s="84">
        <f>SUM(X55:X69)</f>
        <v>53</v>
      </c>
      <c r="Y70" s="85">
        <f t="shared" si="18"/>
        <v>0.71808510638297873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2</v>
      </c>
      <c r="P71" s="104">
        <f>N71-O71</f>
        <v>0</v>
      </c>
      <c r="Q71" s="106">
        <f t="shared" si="20"/>
        <v>1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2</v>
      </c>
      <c r="X71" s="104">
        <f t="shared" ref="X71:X84" si="24">V71-W71</f>
        <v>2</v>
      </c>
      <c r="Y71" s="106">
        <f t="shared" si="18"/>
        <v>0.5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45</v>
      </c>
      <c r="H74" s="104">
        <f t="shared" si="21"/>
        <v>16</v>
      </c>
      <c r="I74" s="106">
        <f t="shared" si="19"/>
        <v>0.73770491803278693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45</v>
      </c>
      <c r="X74" s="104">
        <f t="shared" si="24"/>
        <v>16</v>
      </c>
      <c r="Y74" s="106">
        <f t="shared" si="18"/>
        <v>0.73770491803278693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/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1</v>
      </c>
      <c r="P76" s="104">
        <f>N76-O76</f>
        <v>4</v>
      </c>
      <c r="Q76" s="106">
        <f>O76/N76</f>
        <v>0.2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18</v>
      </c>
      <c r="X76" s="104">
        <f t="shared" si="24"/>
        <v>4</v>
      </c>
      <c r="Y76" s="106">
        <f t="shared" si="18"/>
        <v>0.81818181818181823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/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21</v>
      </c>
      <c r="X78" s="104">
        <f t="shared" si="24"/>
        <v>18</v>
      </c>
      <c r="Y78" s="106">
        <f t="shared" si="18"/>
        <v>0.53846153846153844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/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6</v>
      </c>
      <c r="X83" s="104">
        <f t="shared" si="24"/>
        <v>5</v>
      </c>
      <c r="Y83" s="106">
        <f t="shared" si="18"/>
        <v>0.54545454545454541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3</v>
      </c>
      <c r="H84" s="104">
        <f t="shared" si="21"/>
        <v>5</v>
      </c>
      <c r="I84" s="106">
        <f t="shared" si="19"/>
        <v>0.375</v>
      </c>
      <c r="J84" s="107"/>
      <c r="K84" s="105"/>
      <c r="L84" s="104"/>
      <c r="M84" s="106"/>
      <c r="N84" s="104">
        <v>2</v>
      </c>
      <c r="O84" s="105"/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3</v>
      </c>
      <c r="X84" s="104">
        <f t="shared" si="24"/>
        <v>7</v>
      </c>
      <c r="Y84" s="106">
        <f t="shared" si="18"/>
        <v>0.3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150</v>
      </c>
      <c r="H85" s="84">
        <f>SUM(H71:H84)</f>
        <v>54</v>
      </c>
      <c r="I85" s="85">
        <f t="shared" si="19"/>
        <v>0.73529411764705888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7</v>
      </c>
      <c r="P85" s="84">
        <f>SUM(P71:P84)</f>
        <v>22</v>
      </c>
      <c r="Q85" s="85">
        <f>O85/N85</f>
        <v>0.2413793103448276</v>
      </c>
      <c r="R85" s="85"/>
      <c r="S85" s="85"/>
      <c r="T85" s="85"/>
      <c r="U85" s="85"/>
      <c r="V85" s="84">
        <f>SUM(V71:V84)</f>
        <v>244</v>
      </c>
      <c r="W85" s="84">
        <f>SUM(W71:W84)</f>
        <v>157</v>
      </c>
      <c r="X85" s="84">
        <f>SUM(X71:X84)</f>
        <v>87</v>
      </c>
      <c r="Y85" s="85">
        <f t="shared" si="18"/>
        <v>0.64344262295081966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807</v>
      </c>
      <c r="H86" s="84">
        <f>H38+H54+H70+H85</f>
        <v>218</v>
      </c>
      <c r="I86" s="85">
        <f t="shared" si="19"/>
        <v>0.78731707317073174</v>
      </c>
      <c r="J86" s="84">
        <f>J38+J54+J70+J85</f>
        <v>81</v>
      </c>
      <c r="K86" s="84">
        <f>K38+K54+K70+K85</f>
        <v>39</v>
      </c>
      <c r="L86" s="84">
        <f>L38+L54+L70+L85</f>
        <v>42</v>
      </c>
      <c r="M86" s="85">
        <f>K86/J86</f>
        <v>0.48148148148148145</v>
      </c>
      <c r="N86" s="84">
        <f>N38+N54+N70+N85</f>
        <v>172</v>
      </c>
      <c r="O86" s="84">
        <f>O38+O54+O70+O85</f>
        <v>59</v>
      </c>
      <c r="P86" s="84">
        <f>P38+P54+P70+P85</f>
        <v>114</v>
      </c>
      <c r="Q86" s="85">
        <f>O86/N86</f>
        <v>0.34302325581395349</v>
      </c>
      <c r="R86" s="110">
        <f>R38+R54</f>
        <v>9</v>
      </c>
      <c r="S86" s="110">
        <f>S38+S54</f>
        <v>2</v>
      </c>
      <c r="T86" s="110">
        <f>T38+T54</f>
        <v>7</v>
      </c>
      <c r="U86" s="85">
        <f>S86/R86</f>
        <v>0.22222222222222221</v>
      </c>
      <c r="V86" s="84">
        <f>V38+V54+V70+V85</f>
        <v>1287</v>
      </c>
      <c r="W86" s="84">
        <f>G86+K86+O86+S86</f>
        <v>907</v>
      </c>
      <c r="X86" s="84">
        <f>V86-W86</f>
        <v>380</v>
      </c>
      <c r="Y86" s="85">
        <f t="shared" si="18"/>
        <v>0.70473970473970471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252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413</v>
      </c>
      <c r="H96" s="41">
        <f t="shared" si="25"/>
        <v>86</v>
      </c>
      <c r="I96" s="42">
        <f t="shared" si="25"/>
        <v>0.82765531062124253</v>
      </c>
      <c r="J96" s="41">
        <f t="shared" si="25"/>
        <v>39</v>
      </c>
      <c r="K96" s="41">
        <f t="shared" si="25"/>
        <v>23</v>
      </c>
      <c r="L96" s="41">
        <f t="shared" si="25"/>
        <v>16</v>
      </c>
      <c r="M96" s="42">
        <f t="shared" si="25"/>
        <v>0.58974358974358976</v>
      </c>
      <c r="N96" s="41">
        <f t="shared" si="25"/>
        <v>103</v>
      </c>
      <c r="O96" s="41">
        <f t="shared" si="25"/>
        <v>36</v>
      </c>
      <c r="P96" s="41">
        <f t="shared" si="25"/>
        <v>67</v>
      </c>
      <c r="Q96" s="42">
        <f t="shared" si="25"/>
        <v>0.34951456310679613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473</v>
      </c>
      <c r="X96" s="41">
        <f t="shared" si="25"/>
        <v>172</v>
      </c>
      <c r="Y96" s="42">
        <f t="shared" si="25"/>
        <v>0.73333333333333328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123</v>
      </c>
      <c r="H97" s="49">
        <f t="shared" si="26"/>
        <v>40</v>
      </c>
      <c r="I97" s="50">
        <f t="shared" si="26"/>
        <v>0.754601226993865</v>
      </c>
      <c r="J97" s="49">
        <f t="shared" si="26"/>
        <v>22</v>
      </c>
      <c r="K97" s="49">
        <f t="shared" si="26"/>
        <v>13</v>
      </c>
      <c r="L97" s="49">
        <f t="shared" si="26"/>
        <v>9</v>
      </c>
      <c r="M97" s="50">
        <f t="shared" si="26"/>
        <v>0.59090909090909094</v>
      </c>
      <c r="N97" s="49">
        <f t="shared" si="26"/>
        <v>20</v>
      </c>
      <c r="O97" s="49">
        <f t="shared" si="26"/>
        <v>5</v>
      </c>
      <c r="P97" s="49">
        <f t="shared" si="26"/>
        <v>15</v>
      </c>
      <c r="Q97" s="50">
        <f t="shared" si="26"/>
        <v>0.25</v>
      </c>
      <c r="R97" s="49">
        <f t="shared" si="26"/>
        <v>5</v>
      </c>
      <c r="S97" s="49">
        <f t="shared" si="26"/>
        <v>1</v>
      </c>
      <c r="T97" s="49">
        <f t="shared" si="26"/>
        <v>4</v>
      </c>
      <c r="U97" s="50">
        <f t="shared" si="26"/>
        <v>0.2</v>
      </c>
      <c r="V97" s="49">
        <f t="shared" si="26"/>
        <v>210</v>
      </c>
      <c r="W97" s="49">
        <f t="shared" si="26"/>
        <v>142</v>
      </c>
      <c r="X97" s="49">
        <f t="shared" si="26"/>
        <v>68</v>
      </c>
      <c r="Y97" s="50">
        <f t="shared" si="26"/>
        <v>0.67619047619047623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121</v>
      </c>
      <c r="H98" s="51">
        <f t="shared" si="27"/>
        <v>38</v>
      </c>
      <c r="I98" s="52">
        <f t="shared" si="27"/>
        <v>0.76100628930817615</v>
      </c>
      <c r="J98" s="51">
        <f t="shared" si="27"/>
        <v>9</v>
      </c>
      <c r="K98" s="51">
        <f t="shared" si="27"/>
        <v>3</v>
      </c>
      <c r="L98" s="51">
        <f t="shared" si="27"/>
        <v>6</v>
      </c>
      <c r="M98" s="52">
        <f t="shared" si="27"/>
        <v>0.33333333333333331</v>
      </c>
      <c r="N98" s="51">
        <f t="shared" si="27"/>
        <v>20</v>
      </c>
      <c r="O98" s="51">
        <f t="shared" si="27"/>
        <v>11</v>
      </c>
      <c r="P98" s="51">
        <f t="shared" si="27"/>
        <v>10</v>
      </c>
      <c r="Q98" s="52">
        <f t="shared" si="27"/>
        <v>0.55000000000000004</v>
      </c>
      <c r="R98" s="52"/>
      <c r="S98" s="52"/>
      <c r="T98" s="52"/>
      <c r="U98" s="52"/>
      <c r="V98" s="51">
        <f>V70</f>
        <v>188</v>
      </c>
      <c r="W98" s="51">
        <f>W70</f>
        <v>135</v>
      </c>
      <c r="X98" s="51">
        <f>X70</f>
        <v>53</v>
      </c>
      <c r="Y98" s="52">
        <f>Y70</f>
        <v>0.71808510638297873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150</v>
      </c>
      <c r="H99" s="53">
        <f t="shared" si="28"/>
        <v>54</v>
      </c>
      <c r="I99" s="54">
        <f t="shared" si="28"/>
        <v>0.73529411764705888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7</v>
      </c>
      <c r="P99" s="53">
        <f t="shared" si="28"/>
        <v>22</v>
      </c>
      <c r="Q99" s="54">
        <f t="shared" si="28"/>
        <v>0.2413793103448276</v>
      </c>
      <c r="R99" s="54"/>
      <c r="S99" s="54"/>
      <c r="T99" s="54"/>
      <c r="U99" s="54"/>
      <c r="V99" s="53">
        <f>V85</f>
        <v>244</v>
      </c>
      <c r="W99" s="53">
        <f>W85</f>
        <v>157</v>
      </c>
      <c r="X99" s="53">
        <f>X85</f>
        <v>87</v>
      </c>
      <c r="Y99" s="54">
        <f>Y85</f>
        <v>0.64344262295081966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807</v>
      </c>
      <c r="H100" s="60">
        <f t="shared" si="29"/>
        <v>218</v>
      </c>
      <c r="I100" s="61">
        <f t="shared" si="29"/>
        <v>0.78731707317073174</v>
      </c>
      <c r="J100" s="60">
        <f t="shared" si="29"/>
        <v>81</v>
      </c>
      <c r="K100" s="60">
        <f t="shared" si="29"/>
        <v>39</v>
      </c>
      <c r="L100" s="60">
        <f t="shared" si="29"/>
        <v>42</v>
      </c>
      <c r="M100" s="61">
        <f t="shared" si="29"/>
        <v>0.48148148148148145</v>
      </c>
      <c r="N100" s="60">
        <f t="shared" si="29"/>
        <v>172</v>
      </c>
      <c r="O100" s="60">
        <f t="shared" si="29"/>
        <v>59</v>
      </c>
      <c r="P100" s="60">
        <f t="shared" si="29"/>
        <v>114</v>
      </c>
      <c r="Q100" s="61">
        <f t="shared" si="29"/>
        <v>0.34302325581395349</v>
      </c>
      <c r="R100" s="62">
        <f t="shared" ref="R100:X100" si="30">R86</f>
        <v>9</v>
      </c>
      <c r="S100" s="62">
        <f t="shared" si="30"/>
        <v>2</v>
      </c>
      <c r="T100" s="62">
        <f t="shared" si="30"/>
        <v>7</v>
      </c>
      <c r="U100" s="61">
        <f t="shared" si="30"/>
        <v>0.22222222222222221</v>
      </c>
      <c r="V100" s="60">
        <f t="shared" si="30"/>
        <v>1287</v>
      </c>
      <c r="W100" s="60">
        <f t="shared" si="30"/>
        <v>907</v>
      </c>
      <c r="X100" s="60">
        <f t="shared" si="30"/>
        <v>380</v>
      </c>
      <c r="Y100" s="61">
        <f>W100/V100</f>
        <v>0.70473970473970471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253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846</v>
      </c>
      <c r="M113" s="169"/>
      <c r="N113" s="169"/>
      <c r="O113" s="169">
        <f>I113-L113</f>
        <v>260</v>
      </c>
      <c r="P113" s="169"/>
      <c r="Q113" s="169"/>
      <c r="R113" s="170">
        <f>L113/I113</f>
        <v>0.7649186256781193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61</v>
      </c>
      <c r="M114" s="169"/>
      <c r="N114" s="169"/>
      <c r="O114" s="169">
        <f>I114-L114</f>
        <v>120</v>
      </c>
      <c r="P114" s="169"/>
      <c r="Q114" s="169"/>
      <c r="R114" s="170">
        <f>L114/I114</f>
        <v>0.33701657458563539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907</v>
      </c>
      <c r="M115" s="169"/>
      <c r="N115" s="169"/>
      <c r="O115" s="169">
        <f>SUM(O113:O114)</f>
        <v>380</v>
      </c>
      <c r="P115" s="169"/>
      <c r="Q115" s="169"/>
      <c r="R115" s="170">
        <f>L115/I115</f>
        <v>0.70473970473970471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1859</v>
      </c>
      <c r="G121" s="118">
        <v>709</v>
      </c>
      <c r="H121" s="118">
        <f>F121-G121</f>
        <v>1150</v>
      </c>
      <c r="I121" s="119">
        <f>G121/F121</f>
        <v>0.38138784292630445</v>
      </c>
      <c r="J121" s="118">
        <v>469</v>
      </c>
      <c r="K121" s="118">
        <v>71</v>
      </c>
      <c r="L121" s="118">
        <f>J121-K121</f>
        <v>398</v>
      </c>
      <c r="M121" s="119">
        <f>K121/J121</f>
        <v>0.1513859275053305</v>
      </c>
    </row>
    <row r="122" spans="5:20">
      <c r="E122" s="115" t="s">
        <v>26</v>
      </c>
      <c r="F122" s="118">
        <v>994</v>
      </c>
      <c r="G122" s="118">
        <v>422</v>
      </c>
      <c r="H122" s="118">
        <f>F122-G122</f>
        <v>572</v>
      </c>
      <c r="I122" s="119">
        <f>G122/F122</f>
        <v>0.42454728370221329</v>
      </c>
      <c r="J122" s="118">
        <v>391</v>
      </c>
      <c r="K122" s="118">
        <v>58</v>
      </c>
      <c r="L122" s="118">
        <f>J122-K122</f>
        <v>333</v>
      </c>
      <c r="M122" s="119">
        <f>K122/J122</f>
        <v>0.14833759590792839</v>
      </c>
    </row>
    <row r="123" spans="5:20">
      <c r="E123" s="115" t="s">
        <v>27</v>
      </c>
      <c r="F123" s="118">
        <v>956</v>
      </c>
      <c r="G123" s="118">
        <v>434</v>
      </c>
      <c r="H123" s="118">
        <f>F123-G123</f>
        <v>522</v>
      </c>
      <c r="I123" s="119">
        <f>G123/F123</f>
        <v>0.45397489539748953</v>
      </c>
      <c r="J123" s="118">
        <v>347</v>
      </c>
      <c r="K123" s="118">
        <v>70</v>
      </c>
      <c r="L123" s="118">
        <f>J123-K123</f>
        <v>277</v>
      </c>
      <c r="M123" s="119">
        <f>K123/J123</f>
        <v>0.20172910662824209</v>
      </c>
    </row>
    <row r="124" spans="5:20">
      <c r="E124" s="115" t="s">
        <v>28</v>
      </c>
      <c r="F124" s="118">
        <v>1637</v>
      </c>
      <c r="G124" s="118">
        <v>608</v>
      </c>
      <c r="H124" s="118">
        <f>F124-G124</f>
        <v>1029</v>
      </c>
      <c r="I124" s="119">
        <f>G124/F124</f>
        <v>0.37141111789859499</v>
      </c>
      <c r="J124" s="118">
        <v>474</v>
      </c>
      <c r="K124" s="118">
        <v>46</v>
      </c>
      <c r="L124" s="118">
        <f>J124-K124</f>
        <v>428</v>
      </c>
      <c r="M124" s="119">
        <f>K124/J124</f>
        <v>9.7046413502109699E-2</v>
      </c>
    </row>
    <row r="125" spans="5:20">
      <c r="E125" s="115" t="s">
        <v>29</v>
      </c>
      <c r="F125" s="115">
        <f>F121+F122+F123+F124</f>
        <v>5446</v>
      </c>
      <c r="G125" s="115">
        <f>G121+G122+G123+G124</f>
        <v>2173</v>
      </c>
      <c r="H125" s="115">
        <f>H121+H122+H123+H124</f>
        <v>3273</v>
      </c>
      <c r="I125" s="120">
        <f>G125/F125</f>
        <v>0.3990084465662872</v>
      </c>
      <c r="J125" s="115">
        <f>J121+J122+J123+J124</f>
        <v>1681</v>
      </c>
      <c r="K125" s="115">
        <f>K121+K122+K123+K124</f>
        <v>245</v>
      </c>
      <c r="L125" s="115">
        <f>L121+L122+L123+L124</f>
        <v>1436</v>
      </c>
      <c r="M125" s="120">
        <f>K125/J125</f>
        <v>0.14574657941701369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showGridLines="0" tabSelected="1" topLeftCell="C1" zoomScaleNormal="100" workbookViewId="0">
      <pane ySplit="7" topLeftCell="A8" activePane="bottomLeft" state="frozen"/>
      <selection activeCell="C1" sqref="C1"/>
      <selection pane="bottomLeft" activeCell="C14" sqref="C14:C2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7.42578125" customWidth="1"/>
    <col min="7" max="8" width="8.140625" customWidth="1"/>
    <col min="9" max="9" width="9.5703125" customWidth="1"/>
    <col min="10" max="10" width="6.85546875" customWidth="1"/>
    <col min="11" max="11" width="7" customWidth="1"/>
    <col min="12" max="12" width="7.5703125" customWidth="1"/>
    <col min="13" max="13" width="9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8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8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8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8">
      <c r="A4" s="127" t="s">
        <v>254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8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8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8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8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13</v>
      </c>
      <c r="H8" s="80">
        <f>F8-G8</f>
        <v>1</v>
      </c>
      <c r="I8" s="82">
        <f>G8/F8</f>
        <v>0.9285714285714286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13</v>
      </c>
      <c r="X8" s="80">
        <f t="shared" ref="X8:X37" si="2">V8-W8</f>
        <v>1</v>
      </c>
      <c r="Y8" s="82">
        <f t="shared" ref="Y8:Y39" si="3">W8/V8</f>
        <v>0.9285714285714286</v>
      </c>
    </row>
    <row r="9" spans="1:28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10</v>
      </c>
      <c r="P9" s="80">
        <f>N9-O9</f>
        <v>0</v>
      </c>
      <c r="Q9" s="82">
        <f>O9/N9</f>
        <v>1</v>
      </c>
      <c r="R9" s="80"/>
      <c r="S9" s="81"/>
      <c r="T9" s="80"/>
      <c r="U9" s="82"/>
      <c r="V9" s="80">
        <f t="shared" si="0"/>
        <v>68</v>
      </c>
      <c r="W9" s="80">
        <f t="shared" si="1"/>
        <v>68</v>
      </c>
      <c r="X9" s="80">
        <f t="shared" si="2"/>
        <v>0</v>
      </c>
      <c r="Y9" s="82">
        <f t="shared" si="3"/>
        <v>1</v>
      </c>
    </row>
    <row r="10" spans="1:28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/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8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10</v>
      </c>
      <c r="P11" s="80">
        <f>N11-O11</f>
        <v>0</v>
      </c>
      <c r="Q11" s="82">
        <f>O11/N11</f>
        <v>1</v>
      </c>
      <c r="R11" s="80"/>
      <c r="S11" s="81"/>
      <c r="T11" s="80"/>
      <c r="U11" s="82"/>
      <c r="V11" s="80">
        <f t="shared" si="0"/>
        <v>10</v>
      </c>
      <c r="W11" s="80">
        <f t="shared" si="1"/>
        <v>10</v>
      </c>
      <c r="X11" s="80">
        <f t="shared" si="2"/>
        <v>0</v>
      </c>
      <c r="Y11" s="82">
        <f t="shared" si="3"/>
        <v>1</v>
      </c>
      <c r="AB11" t="s">
        <v>104</v>
      </c>
    </row>
    <row r="12" spans="1:28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40</v>
      </c>
      <c r="H12" s="80">
        <f t="shared" ref="H12:H18" si="4">F12-G12</f>
        <v>5</v>
      </c>
      <c r="I12" s="82">
        <f t="shared" ref="I12:I18" si="5">G12/F12</f>
        <v>0.88888888888888884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40</v>
      </c>
      <c r="X12" s="80">
        <f t="shared" si="2"/>
        <v>5</v>
      </c>
      <c r="Y12" s="82">
        <f t="shared" si="3"/>
        <v>0.88888888888888884</v>
      </c>
    </row>
    <row r="13" spans="1:28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48</v>
      </c>
      <c r="H13" s="80">
        <f t="shared" si="4"/>
        <v>0</v>
      </c>
      <c r="I13" s="82">
        <f t="shared" si="5"/>
        <v>1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50</v>
      </c>
      <c r="X13" s="80">
        <f t="shared" si="2"/>
        <v>23</v>
      </c>
      <c r="Y13" s="82">
        <f t="shared" si="3"/>
        <v>0.68493150684931503</v>
      </c>
    </row>
    <row r="14" spans="1:28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8">
      <c r="A15" s="149"/>
      <c r="B15" s="149"/>
      <c r="C15" s="149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8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17</v>
      </c>
      <c r="H17" s="80">
        <f t="shared" si="4"/>
        <v>11</v>
      </c>
      <c r="I17" s="82">
        <f t="shared" si="5"/>
        <v>0.6071428571428571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17</v>
      </c>
      <c r="X17" s="80">
        <f t="shared" si="2"/>
        <v>11</v>
      </c>
      <c r="Y17" s="82">
        <f t="shared" si="3"/>
        <v>0.6071428571428571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17</v>
      </c>
      <c r="H18" s="80">
        <f t="shared" si="4"/>
        <v>3</v>
      </c>
      <c r="I18" s="82">
        <f t="shared" si="5"/>
        <v>0.85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17</v>
      </c>
      <c r="X18" s="80">
        <f t="shared" si="2"/>
        <v>5</v>
      </c>
      <c r="Y18" s="82">
        <f t="shared" si="3"/>
        <v>0.77272727272727271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11</v>
      </c>
      <c r="H21" s="80">
        <f t="shared" si="6"/>
        <v>3</v>
      </c>
      <c r="I21" s="82">
        <f t="shared" si="7"/>
        <v>0.7857142857142857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11</v>
      </c>
      <c r="X21" s="80">
        <f t="shared" si="2"/>
        <v>3</v>
      </c>
      <c r="Y21" s="82">
        <f t="shared" si="3"/>
        <v>0.7857142857142857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>
        <v>2</v>
      </c>
      <c r="P23" s="80">
        <f>N23-O23</f>
        <v>2</v>
      </c>
      <c r="Q23" s="82">
        <f>O23/N23</f>
        <v>0.5</v>
      </c>
      <c r="R23" s="80"/>
      <c r="S23" s="81"/>
      <c r="T23" s="80"/>
      <c r="U23" s="82"/>
      <c r="V23" s="80">
        <f t="shared" si="0"/>
        <v>14</v>
      </c>
      <c r="W23" s="80">
        <f t="shared" si="1"/>
        <v>9</v>
      </c>
      <c r="X23" s="80">
        <f t="shared" si="2"/>
        <v>5</v>
      </c>
      <c r="Y23" s="82">
        <f t="shared" si="3"/>
        <v>0.6428571428571429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15</v>
      </c>
      <c r="H24" s="80">
        <f t="shared" si="6"/>
        <v>25</v>
      </c>
      <c r="I24" s="82">
        <f t="shared" si="7"/>
        <v>0.375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15</v>
      </c>
      <c r="X24" s="80">
        <f t="shared" si="2"/>
        <v>33</v>
      </c>
      <c r="Y24" s="82">
        <f t="shared" si="3"/>
        <v>0.3125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/>
      <c r="H26" s="80">
        <f t="shared" si="6"/>
        <v>9</v>
      </c>
      <c r="I26" s="82">
        <f t="shared" si="7"/>
        <v>0</v>
      </c>
      <c r="J26" s="83"/>
      <c r="K26" s="81"/>
      <c r="L26" s="80"/>
      <c r="M26" s="82"/>
      <c r="N26" s="80">
        <v>3</v>
      </c>
      <c r="O26" s="81">
        <v>0</v>
      </c>
      <c r="P26" s="80">
        <f>N26-O26</f>
        <v>3</v>
      </c>
      <c r="Q26" s="82">
        <f>O26/N26</f>
        <v>0</v>
      </c>
      <c r="R26" s="80"/>
      <c r="S26" s="81"/>
      <c r="T26" s="80"/>
      <c r="U26" s="82"/>
      <c r="V26" s="80">
        <f t="shared" si="0"/>
        <v>12</v>
      </c>
      <c r="W26" s="80">
        <f t="shared" si="1"/>
        <v>0</v>
      </c>
      <c r="X26" s="80">
        <f t="shared" si="2"/>
        <v>12</v>
      </c>
      <c r="Y26" s="82">
        <f t="shared" si="3"/>
        <v>0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3</v>
      </c>
      <c r="H27" s="80">
        <f t="shared" si="6"/>
        <v>6</v>
      </c>
      <c r="I27" s="82">
        <f t="shared" si="7"/>
        <v>0.33333333333333331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3</v>
      </c>
      <c r="X27" s="80">
        <f t="shared" si="2"/>
        <v>6</v>
      </c>
      <c r="Y27" s="82">
        <f t="shared" si="3"/>
        <v>0.33333333333333331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3</v>
      </c>
      <c r="L28" s="80">
        <f>J28-K28</f>
        <v>5</v>
      </c>
      <c r="M28" s="82">
        <f>K28/J28</f>
        <v>0.375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3</v>
      </c>
      <c r="X28" s="80">
        <f t="shared" si="2"/>
        <v>5</v>
      </c>
      <c r="Y28" s="82">
        <f t="shared" si="3"/>
        <v>0.375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/>
      <c r="L29" s="80">
        <f>J29-K29</f>
        <v>4</v>
      </c>
      <c r="M29" s="82">
        <f>K29/J29</f>
        <v>0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12</v>
      </c>
      <c r="X29" s="80">
        <f t="shared" si="2"/>
        <v>4</v>
      </c>
      <c r="Y29" s="82">
        <f t="shared" si="3"/>
        <v>0.75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8</v>
      </c>
      <c r="H30" s="80">
        <f t="shared" si="8"/>
        <v>4</v>
      </c>
      <c r="I30" s="82">
        <f t="shared" si="9"/>
        <v>0.66666666666666663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8</v>
      </c>
      <c r="X30" s="80">
        <f t="shared" si="2"/>
        <v>4</v>
      </c>
      <c r="Y30" s="82">
        <f t="shared" si="3"/>
        <v>0.66666666666666663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12</v>
      </c>
      <c r="H31" s="80">
        <f t="shared" si="8"/>
        <v>0</v>
      </c>
      <c r="I31" s="82">
        <f t="shared" si="9"/>
        <v>1</v>
      </c>
      <c r="J31" s="83">
        <v>8</v>
      </c>
      <c r="K31" s="81">
        <v>8</v>
      </c>
      <c r="L31" s="80">
        <f>J31-K31</f>
        <v>0</v>
      </c>
      <c r="M31" s="82">
        <f>K31/J31</f>
        <v>1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21</v>
      </c>
      <c r="X31" s="80">
        <f t="shared" si="2"/>
        <v>3</v>
      </c>
      <c r="Y31" s="82">
        <f t="shared" si="3"/>
        <v>0.875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6</v>
      </c>
      <c r="H32" s="80">
        <f t="shared" si="8"/>
        <v>4</v>
      </c>
      <c r="I32" s="82">
        <f t="shared" si="9"/>
        <v>0.6</v>
      </c>
      <c r="J32" s="83">
        <v>1</v>
      </c>
      <c r="K32" s="81"/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6</v>
      </c>
      <c r="X32" s="80">
        <f t="shared" si="2"/>
        <v>5</v>
      </c>
      <c r="Y32" s="82">
        <f t="shared" si="3"/>
        <v>0.54545454545454541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7</v>
      </c>
      <c r="L33" s="80">
        <f>J33-K33</f>
        <v>3</v>
      </c>
      <c r="M33" s="82">
        <f>K33/J33</f>
        <v>0.7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17</v>
      </c>
      <c r="X33" s="80">
        <f t="shared" si="2"/>
        <v>3</v>
      </c>
      <c r="Y33" s="82">
        <f t="shared" si="3"/>
        <v>0.85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7</v>
      </c>
      <c r="H34" s="80">
        <f t="shared" si="8"/>
        <v>2</v>
      </c>
      <c r="I34" s="82">
        <f t="shared" si="9"/>
        <v>0.77777777777777779</v>
      </c>
      <c r="J34" s="83"/>
      <c r="K34" s="81"/>
      <c r="L34" s="80"/>
      <c r="M34" s="82"/>
      <c r="N34" s="80">
        <v>4</v>
      </c>
      <c r="O34" s="81">
        <v>1</v>
      </c>
      <c r="P34" s="80">
        <f>N34-O34</f>
        <v>3</v>
      </c>
      <c r="Q34" s="82">
        <f>O34/N34</f>
        <v>0.25</v>
      </c>
      <c r="R34" s="80"/>
      <c r="S34" s="81"/>
      <c r="T34" s="80"/>
      <c r="U34" s="82"/>
      <c r="V34" s="80">
        <f t="shared" si="0"/>
        <v>13</v>
      </c>
      <c r="W34" s="80">
        <f t="shared" si="1"/>
        <v>8</v>
      </c>
      <c r="X34" s="80">
        <f t="shared" si="2"/>
        <v>5</v>
      </c>
      <c r="Y34" s="82">
        <f t="shared" si="3"/>
        <v>0.61538461538461542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5</v>
      </c>
      <c r="X36" s="80">
        <f t="shared" si="2"/>
        <v>3</v>
      </c>
      <c r="Y36" s="82">
        <f t="shared" si="3"/>
        <v>0.625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9</v>
      </c>
      <c r="H37" s="80">
        <f t="shared" si="8"/>
        <v>1</v>
      </c>
      <c r="I37" s="82">
        <f t="shared" si="9"/>
        <v>0.9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9</v>
      </c>
      <c r="X37" s="80">
        <f t="shared" si="2"/>
        <v>1</v>
      </c>
      <c r="Y37" s="82">
        <f t="shared" si="3"/>
        <v>0.9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396</v>
      </c>
      <c r="H38" s="84">
        <f t="shared" si="8"/>
        <v>103</v>
      </c>
      <c r="I38" s="85">
        <f t="shared" si="9"/>
        <v>0.79358717434869741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36</v>
      </c>
      <c r="P38" s="84">
        <f>SUM(P8:P37)</f>
        <v>67</v>
      </c>
      <c r="Q38" s="85">
        <f>O38/N38</f>
        <v>0.34951456310679613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457</v>
      </c>
      <c r="X38" s="84">
        <f>SUM(X8:X37)</f>
        <v>188</v>
      </c>
      <c r="Y38" s="85">
        <f t="shared" si="3"/>
        <v>0.70852713178294568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/>
      <c r="L45" s="90">
        <f>J45-K45</f>
        <v>2</v>
      </c>
      <c r="M45" s="92">
        <f>K45/J45</f>
        <v>0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2</v>
      </c>
      <c r="X45" s="90">
        <f t="shared" si="12"/>
        <v>3</v>
      </c>
      <c r="Y45" s="92">
        <f t="shared" si="13"/>
        <v>0.4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1</v>
      </c>
      <c r="P46" s="90">
        <f>N46-O46</f>
        <v>0</v>
      </c>
      <c r="Q46" s="92">
        <f>O46/N46</f>
        <v>1</v>
      </c>
      <c r="R46" s="90">
        <v>5</v>
      </c>
      <c r="S46" s="91"/>
      <c r="T46" s="90">
        <f>R46-S46</f>
        <v>5</v>
      </c>
      <c r="U46" s="92">
        <f>S46/R46</f>
        <v>0</v>
      </c>
      <c r="V46" s="90">
        <f t="shared" si="10"/>
        <v>18</v>
      </c>
      <c r="W46" s="90">
        <f t="shared" si="11"/>
        <v>12</v>
      </c>
      <c r="X46" s="90">
        <f t="shared" si="12"/>
        <v>6</v>
      </c>
      <c r="Y46" s="92">
        <f t="shared" si="13"/>
        <v>0.66666666666666663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30</v>
      </c>
      <c r="H47" s="90">
        <f t="shared" si="8"/>
        <v>0</v>
      </c>
      <c r="I47" s="92">
        <f t="shared" si="9"/>
        <v>1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30</v>
      </c>
      <c r="X47" s="90">
        <f t="shared" si="12"/>
        <v>0</v>
      </c>
      <c r="Y47" s="92">
        <f t="shared" si="13"/>
        <v>1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0</v>
      </c>
      <c r="H48" s="90">
        <f t="shared" si="8"/>
        <v>5</v>
      </c>
      <c r="I48" s="92">
        <f t="shared" si="9"/>
        <v>0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0</v>
      </c>
      <c r="X48" s="90">
        <f t="shared" si="12"/>
        <v>5</v>
      </c>
      <c r="Y48" s="92">
        <f t="shared" si="13"/>
        <v>0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8</v>
      </c>
      <c r="G50" s="91">
        <v>8</v>
      </c>
      <c r="H50" s="90">
        <f t="shared" si="8"/>
        <v>0</v>
      </c>
      <c r="I50" s="92">
        <f t="shared" si="9"/>
        <v>1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10</v>
      </c>
      <c r="W50" s="90">
        <f t="shared" si="11"/>
        <v>8</v>
      </c>
      <c r="X50" s="90">
        <f t="shared" si="12"/>
        <v>2</v>
      </c>
      <c r="Y50" s="92">
        <f t="shared" si="13"/>
        <v>0.8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2</v>
      </c>
      <c r="P51" s="90">
        <f>N51-O51</f>
        <v>3</v>
      </c>
      <c r="Q51" s="92">
        <f>O51/N51</f>
        <v>0.4</v>
      </c>
      <c r="R51" s="90"/>
      <c r="S51" s="91"/>
      <c r="T51" s="90"/>
      <c r="U51" s="92"/>
      <c r="V51" s="90">
        <f t="shared" si="10"/>
        <v>24</v>
      </c>
      <c r="W51" s="90">
        <f t="shared" si="11"/>
        <v>20</v>
      </c>
      <c r="X51" s="90">
        <f t="shared" si="12"/>
        <v>4</v>
      </c>
      <c r="Y51" s="92">
        <f t="shared" si="13"/>
        <v>0.83333333333333337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/>
      <c r="L52" s="90">
        <f>J52-K52</f>
        <v>1</v>
      </c>
      <c r="M52" s="92">
        <f>K52/J52</f>
        <v>0</v>
      </c>
      <c r="N52" s="90">
        <v>2</v>
      </c>
      <c r="O52" s="91">
        <v>1</v>
      </c>
      <c r="P52" s="90">
        <f>N52-O52</f>
        <v>1</v>
      </c>
      <c r="Q52" s="92">
        <f>O52/N52</f>
        <v>0.5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163</v>
      </c>
      <c r="G54" s="84">
        <f>SUM(G39:G53)</f>
        <v>129</v>
      </c>
      <c r="H54" s="84">
        <f>SUM(H39:H53)</f>
        <v>34</v>
      </c>
      <c r="I54" s="85">
        <f t="shared" si="9"/>
        <v>0.79141104294478526</v>
      </c>
      <c r="J54" s="84">
        <f>SUM(J39:J53)</f>
        <v>22</v>
      </c>
      <c r="K54" s="84">
        <f>SUM(K39:K53)</f>
        <v>17</v>
      </c>
      <c r="L54" s="84">
        <f>SUM(L39:L53)</f>
        <v>5</v>
      </c>
      <c r="M54" s="85">
        <f>K54/J54</f>
        <v>0.77272727272727271</v>
      </c>
      <c r="N54" s="84">
        <f>SUM(N39:N53)</f>
        <v>20</v>
      </c>
      <c r="O54" s="84">
        <f>SUM(O39:O53)</f>
        <v>6</v>
      </c>
      <c r="P54" s="84">
        <f>N54-O54</f>
        <v>14</v>
      </c>
      <c r="Q54" s="85">
        <f>O54/N54</f>
        <v>0.3</v>
      </c>
      <c r="R54" s="84">
        <f>SUM(R39:R53)</f>
        <v>5</v>
      </c>
      <c r="S54" s="84">
        <f>SUM(S39:S53)</f>
        <v>0</v>
      </c>
      <c r="T54" s="84">
        <f>R54-S54</f>
        <v>5</v>
      </c>
      <c r="U54" s="85">
        <f>S54/R54</f>
        <v>0</v>
      </c>
      <c r="V54" s="84">
        <f>SUM(V39:V53)</f>
        <v>210</v>
      </c>
      <c r="W54" s="84">
        <f>SUM(W39:W53)</f>
        <v>152</v>
      </c>
      <c r="X54" s="84">
        <f>SUM(X39:X53)</f>
        <v>58</v>
      </c>
      <c r="Y54" s="85">
        <f t="shared" si="13"/>
        <v>0.72380952380952379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/>
      <c r="L55" s="97">
        <f>J55-K55</f>
        <v>3</v>
      </c>
      <c r="M55" s="99">
        <f>K55/J55</f>
        <v>0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10</v>
      </c>
      <c r="X55" s="97">
        <f t="shared" ref="X55:X69" si="15">V55-W55</f>
        <v>6</v>
      </c>
      <c r="Y55" s="99">
        <f t="shared" si="13"/>
        <v>0.625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8</v>
      </c>
      <c r="H57" s="97">
        <f t="shared" si="14"/>
        <v>2</v>
      </c>
      <c r="I57" s="99">
        <f t="shared" si="9"/>
        <v>0.8</v>
      </c>
      <c r="J57" s="97"/>
      <c r="K57" s="98"/>
      <c r="L57" s="97"/>
      <c r="M57" s="99"/>
      <c r="N57" s="97">
        <v>2</v>
      </c>
      <c r="O57" s="98">
        <v>0</v>
      </c>
      <c r="P57" s="97">
        <f>N57-O57</f>
        <v>2</v>
      </c>
      <c r="Q57" s="99">
        <f>O57/N57</f>
        <v>0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5"/>
        <v>4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7</v>
      </c>
      <c r="H60" s="97">
        <f t="shared" si="14"/>
        <v>7</v>
      </c>
      <c r="I60" s="99">
        <f t="shared" si="9"/>
        <v>0.5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7</v>
      </c>
      <c r="X60" s="97">
        <f t="shared" si="15"/>
        <v>7</v>
      </c>
      <c r="Y60" s="99">
        <f t="shared" si="18"/>
        <v>0.5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3</v>
      </c>
      <c r="H61" s="97">
        <f t="shared" si="14"/>
        <v>5</v>
      </c>
      <c r="I61" s="99">
        <f t="shared" ref="I61:I86" si="19">G61/F61</f>
        <v>0.375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3</v>
      </c>
      <c r="X61" s="97">
        <f t="shared" si="15"/>
        <v>5</v>
      </c>
      <c r="Y61" s="99">
        <f t="shared" si="18"/>
        <v>0.375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10</v>
      </c>
      <c r="X62" s="97">
        <f t="shared" si="15"/>
        <v>1</v>
      </c>
      <c r="Y62" s="99">
        <f t="shared" si="18"/>
        <v>0.90909090909090906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8</v>
      </c>
      <c r="H63" s="97">
        <f t="shared" si="14"/>
        <v>2</v>
      </c>
      <c r="I63" s="99">
        <f t="shared" si="19"/>
        <v>0.8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8</v>
      </c>
      <c r="X63" s="97">
        <f t="shared" si="15"/>
        <v>3</v>
      </c>
      <c r="Y63" s="99">
        <f t="shared" si="18"/>
        <v>0.72727272727272729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4</v>
      </c>
      <c r="H65" s="97">
        <f t="shared" si="14"/>
        <v>2</v>
      </c>
      <c r="I65" s="99">
        <f t="shared" si="19"/>
        <v>0.66666666666666663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4</v>
      </c>
      <c r="X65" s="97">
        <f t="shared" si="15"/>
        <v>2</v>
      </c>
      <c r="Y65" s="99">
        <f t="shared" si="18"/>
        <v>0.66666666666666663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20</v>
      </c>
      <c r="G68" s="98">
        <v>14</v>
      </c>
      <c r="H68" s="97">
        <f t="shared" si="14"/>
        <v>6</v>
      </c>
      <c r="I68" s="99">
        <f t="shared" si="19"/>
        <v>0.7</v>
      </c>
      <c r="J68" s="97"/>
      <c r="K68" s="98"/>
      <c r="L68" s="97"/>
      <c r="M68" s="99"/>
      <c r="N68" s="97">
        <v>2</v>
      </c>
      <c r="O68" s="98">
        <v>0</v>
      </c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22</v>
      </c>
      <c r="W68" s="97">
        <f t="shared" si="17"/>
        <v>14</v>
      </c>
      <c r="X68" s="97">
        <f t="shared" si="15"/>
        <v>8</v>
      </c>
      <c r="Y68" s="99">
        <f t="shared" si="18"/>
        <v>0.63636363636363635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2</v>
      </c>
      <c r="P69" s="97">
        <f>N69-O69</f>
        <v>0</v>
      </c>
      <c r="Q69" s="99">
        <f t="shared" si="20"/>
        <v>1</v>
      </c>
      <c r="R69" s="99"/>
      <c r="S69" s="100"/>
      <c r="T69" s="99"/>
      <c r="U69" s="99"/>
      <c r="V69" s="97">
        <f t="shared" si="16"/>
        <v>17</v>
      </c>
      <c r="W69" s="97">
        <f t="shared" si="17"/>
        <v>16</v>
      </c>
      <c r="X69" s="97">
        <f t="shared" si="15"/>
        <v>1</v>
      </c>
      <c r="Y69" s="99">
        <f t="shared" si="18"/>
        <v>0.94117647058823528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159</v>
      </c>
      <c r="G70" s="84">
        <f>SUM(G55:G69)</f>
        <v>131</v>
      </c>
      <c r="H70" s="84">
        <f>SUM(H55:H69)</f>
        <v>28</v>
      </c>
      <c r="I70" s="85">
        <f t="shared" si="19"/>
        <v>0.82389937106918243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11</v>
      </c>
      <c r="P70" s="84">
        <f>SUM(P55:P69)</f>
        <v>9</v>
      </c>
      <c r="Q70" s="85">
        <f t="shared" si="20"/>
        <v>0.55000000000000004</v>
      </c>
      <c r="R70" s="85"/>
      <c r="S70" s="85"/>
      <c r="T70" s="85"/>
      <c r="U70" s="85"/>
      <c r="V70" s="84">
        <f>SUM(V55:V69)</f>
        <v>188</v>
      </c>
      <c r="W70" s="84">
        <f>SUM(W55:W69)</f>
        <v>147</v>
      </c>
      <c r="X70" s="84">
        <f>SUM(X55:X69)</f>
        <v>41</v>
      </c>
      <c r="Y70" s="85">
        <f t="shared" si="18"/>
        <v>0.78191489361702127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/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/>
      <c r="L75" s="104">
        <f>J75-K75</f>
        <v>2</v>
      </c>
      <c r="M75" s="106">
        <f>K75/J75</f>
        <v>0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17</v>
      </c>
      <c r="H76" s="104">
        <f t="shared" si="21"/>
        <v>0</v>
      </c>
      <c r="I76" s="106">
        <f t="shared" si="19"/>
        <v>1</v>
      </c>
      <c r="J76" s="107"/>
      <c r="K76" s="105"/>
      <c r="L76" s="104"/>
      <c r="M76" s="106"/>
      <c r="N76" s="104">
        <v>5</v>
      </c>
      <c r="O76" s="105">
        <v>1</v>
      </c>
      <c r="P76" s="104">
        <f>N76-O76</f>
        <v>4</v>
      </c>
      <c r="Q76" s="106">
        <f>O76/N76</f>
        <v>0.2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18</v>
      </c>
      <c r="X76" s="104">
        <f t="shared" si="24"/>
        <v>4</v>
      </c>
      <c r="Y76" s="106">
        <f t="shared" si="18"/>
        <v>0.81818181818181823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18</v>
      </c>
      <c r="H78" s="104">
        <f t="shared" si="21"/>
        <v>10</v>
      </c>
      <c r="I78" s="106">
        <f t="shared" si="19"/>
        <v>0.6428571428571429</v>
      </c>
      <c r="J78" s="107">
        <v>4</v>
      </c>
      <c r="K78" s="105"/>
      <c r="L78" s="104">
        <f>J78-K78</f>
        <v>4</v>
      </c>
      <c r="M78" s="106">
        <f>K78/J78</f>
        <v>0</v>
      </c>
      <c r="N78" s="104">
        <v>7</v>
      </c>
      <c r="O78" s="105">
        <v>5</v>
      </c>
      <c r="P78" s="104">
        <f>N78-O78</f>
        <v>2</v>
      </c>
      <c r="Q78" s="106">
        <f>O78/N78</f>
        <v>0.7142857142857143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23</v>
      </c>
      <c r="X78" s="104">
        <f t="shared" si="24"/>
        <v>16</v>
      </c>
      <c r="Y78" s="106">
        <f t="shared" si="18"/>
        <v>0.58974358974358976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7</v>
      </c>
      <c r="H83" s="104">
        <f t="shared" si="21"/>
        <v>2</v>
      </c>
      <c r="I83" s="106">
        <f t="shared" si="19"/>
        <v>0.77777777777777779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1"/>
        <v>2</v>
      </c>
      <c r="I84" s="106">
        <f t="shared" si="19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6</v>
      </c>
      <c r="X84" s="104">
        <f t="shared" si="24"/>
        <v>4</v>
      </c>
      <c r="Y84" s="106">
        <f t="shared" si="18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160</v>
      </c>
      <c r="H85" s="84">
        <f>SUM(H71:H84)</f>
        <v>44</v>
      </c>
      <c r="I85" s="85">
        <f t="shared" si="19"/>
        <v>0.78431372549019607</v>
      </c>
      <c r="J85" s="84">
        <f>SUM(J71:J84)</f>
        <v>11</v>
      </c>
      <c r="K85" s="84">
        <f>SUM(K71:K84)</f>
        <v>0</v>
      </c>
      <c r="L85" s="84">
        <f>J85-K85</f>
        <v>11</v>
      </c>
      <c r="M85" s="85">
        <f>K85/J85</f>
        <v>0</v>
      </c>
      <c r="N85" s="84">
        <f>SUM(N71:N84)</f>
        <v>29</v>
      </c>
      <c r="O85" s="84">
        <f>SUM(O71:O84)</f>
        <v>7</v>
      </c>
      <c r="P85" s="84">
        <f>SUM(P71:P84)</f>
        <v>22</v>
      </c>
      <c r="Q85" s="85">
        <f>O85/N85</f>
        <v>0.2413793103448276</v>
      </c>
      <c r="R85" s="85"/>
      <c r="S85" s="85"/>
      <c r="T85" s="85"/>
      <c r="U85" s="85"/>
      <c r="V85" s="84">
        <f>SUM(V71:V84)</f>
        <v>244</v>
      </c>
      <c r="W85" s="84">
        <f>SUM(W71:W84)</f>
        <v>167</v>
      </c>
      <c r="X85" s="84">
        <f>SUM(X71:X84)</f>
        <v>77</v>
      </c>
      <c r="Y85" s="85">
        <f t="shared" si="18"/>
        <v>0.68442622950819676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1025</v>
      </c>
      <c r="G86" s="84">
        <f>G38+G54+G70+G85</f>
        <v>816</v>
      </c>
      <c r="H86" s="84">
        <f>H38+H54+H70+H85</f>
        <v>209</v>
      </c>
      <c r="I86" s="85">
        <f t="shared" si="19"/>
        <v>0.7960975609756098</v>
      </c>
      <c r="J86" s="84">
        <f>J38+J54+J70+J85</f>
        <v>81</v>
      </c>
      <c r="K86" s="84">
        <f>K38+K54+K70+K85</f>
        <v>46</v>
      </c>
      <c r="L86" s="84">
        <f>L38+L54+L70+L85</f>
        <v>35</v>
      </c>
      <c r="M86" s="85">
        <f>K86/J86</f>
        <v>0.5679012345679012</v>
      </c>
      <c r="N86" s="84">
        <f>N38+N54+N70+N85</f>
        <v>172</v>
      </c>
      <c r="O86" s="84">
        <f>O38+O54+O70+O85</f>
        <v>60</v>
      </c>
      <c r="P86" s="84">
        <f>P38+P54+P70+P85</f>
        <v>112</v>
      </c>
      <c r="Q86" s="85">
        <f>O86/N86</f>
        <v>0.34883720930232559</v>
      </c>
      <c r="R86" s="110">
        <f>R38+R54</f>
        <v>9</v>
      </c>
      <c r="S86" s="110">
        <f>S38+S54</f>
        <v>1</v>
      </c>
      <c r="T86" s="110">
        <f>T38+T54</f>
        <v>8</v>
      </c>
      <c r="U86" s="85">
        <f>S86/R86</f>
        <v>0.1111111111111111</v>
      </c>
      <c r="V86" s="84">
        <f>V38+V54+V70+V85</f>
        <v>1287</v>
      </c>
      <c r="W86" s="84">
        <f>G86+K86+O86+S86</f>
        <v>923</v>
      </c>
      <c r="X86" s="84">
        <f>V86-W86</f>
        <v>364</v>
      </c>
      <c r="Y86" s="85">
        <f t="shared" si="18"/>
        <v>0.71717171717171713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254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396</v>
      </c>
      <c r="H96" s="41">
        <f t="shared" si="25"/>
        <v>103</v>
      </c>
      <c r="I96" s="42">
        <f t="shared" si="25"/>
        <v>0.79358717434869741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36</v>
      </c>
      <c r="P96" s="41">
        <f t="shared" si="25"/>
        <v>67</v>
      </c>
      <c r="Q96" s="42">
        <f t="shared" si="25"/>
        <v>0.34951456310679613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457</v>
      </c>
      <c r="X96" s="41">
        <f t="shared" si="25"/>
        <v>188</v>
      </c>
      <c r="Y96" s="42">
        <f t="shared" si="25"/>
        <v>0.70852713178294568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163</v>
      </c>
      <c r="G97" s="49">
        <f t="shared" si="26"/>
        <v>129</v>
      </c>
      <c r="H97" s="49">
        <f t="shared" si="26"/>
        <v>34</v>
      </c>
      <c r="I97" s="50">
        <f t="shared" si="26"/>
        <v>0.79141104294478526</v>
      </c>
      <c r="J97" s="49">
        <f t="shared" si="26"/>
        <v>22</v>
      </c>
      <c r="K97" s="49">
        <f t="shared" si="26"/>
        <v>17</v>
      </c>
      <c r="L97" s="49">
        <f t="shared" si="26"/>
        <v>5</v>
      </c>
      <c r="M97" s="50">
        <f t="shared" si="26"/>
        <v>0.77272727272727271</v>
      </c>
      <c r="N97" s="49">
        <f t="shared" si="26"/>
        <v>20</v>
      </c>
      <c r="O97" s="49">
        <f t="shared" si="26"/>
        <v>6</v>
      </c>
      <c r="P97" s="49">
        <f t="shared" si="26"/>
        <v>14</v>
      </c>
      <c r="Q97" s="50">
        <f t="shared" si="26"/>
        <v>0.3</v>
      </c>
      <c r="R97" s="49">
        <f t="shared" si="26"/>
        <v>5</v>
      </c>
      <c r="S97" s="49">
        <f t="shared" si="26"/>
        <v>0</v>
      </c>
      <c r="T97" s="49">
        <f t="shared" si="26"/>
        <v>5</v>
      </c>
      <c r="U97" s="50">
        <f t="shared" si="26"/>
        <v>0</v>
      </c>
      <c r="V97" s="49">
        <f t="shared" si="26"/>
        <v>210</v>
      </c>
      <c r="W97" s="49">
        <f t="shared" si="26"/>
        <v>152</v>
      </c>
      <c r="X97" s="49">
        <f t="shared" si="26"/>
        <v>58</v>
      </c>
      <c r="Y97" s="50">
        <f t="shared" si="26"/>
        <v>0.72380952380952379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159</v>
      </c>
      <c r="G98" s="51">
        <f t="shared" si="27"/>
        <v>131</v>
      </c>
      <c r="H98" s="51">
        <f t="shared" si="27"/>
        <v>28</v>
      </c>
      <c r="I98" s="52">
        <f t="shared" si="27"/>
        <v>0.82389937106918243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11</v>
      </c>
      <c r="P98" s="51">
        <f t="shared" si="27"/>
        <v>9</v>
      </c>
      <c r="Q98" s="52">
        <f t="shared" si="27"/>
        <v>0.55000000000000004</v>
      </c>
      <c r="R98" s="52"/>
      <c r="S98" s="52"/>
      <c r="T98" s="52"/>
      <c r="U98" s="52"/>
      <c r="V98" s="51">
        <f>V70</f>
        <v>188</v>
      </c>
      <c r="W98" s="51">
        <f>W70</f>
        <v>147</v>
      </c>
      <c r="X98" s="51">
        <f>X70</f>
        <v>41</v>
      </c>
      <c r="Y98" s="52">
        <f>Y70</f>
        <v>0.78191489361702127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160</v>
      </c>
      <c r="H99" s="53">
        <f t="shared" si="28"/>
        <v>44</v>
      </c>
      <c r="I99" s="54">
        <f t="shared" si="28"/>
        <v>0.78431372549019607</v>
      </c>
      <c r="J99" s="53">
        <f t="shared" si="28"/>
        <v>11</v>
      </c>
      <c r="K99" s="53">
        <f t="shared" si="28"/>
        <v>0</v>
      </c>
      <c r="L99" s="53">
        <f t="shared" si="28"/>
        <v>11</v>
      </c>
      <c r="M99" s="54">
        <f t="shared" si="28"/>
        <v>0</v>
      </c>
      <c r="N99" s="53">
        <f t="shared" si="28"/>
        <v>29</v>
      </c>
      <c r="O99" s="53">
        <f t="shared" si="28"/>
        <v>7</v>
      </c>
      <c r="P99" s="53">
        <f t="shared" si="28"/>
        <v>22</v>
      </c>
      <c r="Q99" s="54">
        <f t="shared" si="28"/>
        <v>0.2413793103448276</v>
      </c>
      <c r="R99" s="54"/>
      <c r="S99" s="54"/>
      <c r="T99" s="54"/>
      <c r="U99" s="54"/>
      <c r="V99" s="53">
        <f>V85</f>
        <v>244</v>
      </c>
      <c r="W99" s="53">
        <f>W85</f>
        <v>167</v>
      </c>
      <c r="X99" s="53">
        <f>X85</f>
        <v>77</v>
      </c>
      <c r="Y99" s="54">
        <f>Y85</f>
        <v>0.68442622950819676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1025</v>
      </c>
      <c r="G100" s="60">
        <f t="shared" si="29"/>
        <v>816</v>
      </c>
      <c r="H100" s="60">
        <f t="shared" si="29"/>
        <v>209</v>
      </c>
      <c r="I100" s="61">
        <f t="shared" si="29"/>
        <v>0.7960975609756098</v>
      </c>
      <c r="J100" s="60">
        <f t="shared" si="29"/>
        <v>81</v>
      </c>
      <c r="K100" s="60">
        <f t="shared" si="29"/>
        <v>46</v>
      </c>
      <c r="L100" s="60">
        <f t="shared" si="29"/>
        <v>35</v>
      </c>
      <c r="M100" s="61">
        <f t="shared" si="29"/>
        <v>0.5679012345679012</v>
      </c>
      <c r="N100" s="60">
        <f t="shared" si="29"/>
        <v>172</v>
      </c>
      <c r="O100" s="60">
        <f t="shared" si="29"/>
        <v>60</v>
      </c>
      <c r="P100" s="60">
        <f t="shared" si="29"/>
        <v>112</v>
      </c>
      <c r="Q100" s="61">
        <f t="shared" si="29"/>
        <v>0.34883720930232559</v>
      </c>
      <c r="R100" s="62">
        <f t="shared" ref="R100:X100" si="30">R86</f>
        <v>9</v>
      </c>
      <c r="S100" s="62">
        <f t="shared" si="30"/>
        <v>1</v>
      </c>
      <c r="T100" s="62">
        <f t="shared" si="30"/>
        <v>8</v>
      </c>
      <c r="U100" s="61">
        <f t="shared" si="30"/>
        <v>0.1111111111111111</v>
      </c>
      <c r="V100" s="60">
        <f t="shared" si="30"/>
        <v>1287</v>
      </c>
      <c r="W100" s="60">
        <f t="shared" si="30"/>
        <v>923</v>
      </c>
      <c r="X100" s="60">
        <f t="shared" si="30"/>
        <v>364</v>
      </c>
      <c r="Y100" s="61">
        <f>W100/V100</f>
        <v>0.71717171717171713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255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1106</v>
      </c>
      <c r="J113" s="168"/>
      <c r="K113" s="168"/>
      <c r="L113" s="169">
        <f>G86+K86</f>
        <v>862</v>
      </c>
      <c r="M113" s="169"/>
      <c r="N113" s="169"/>
      <c r="O113" s="169">
        <f>I113-L113</f>
        <v>244</v>
      </c>
      <c r="P113" s="169"/>
      <c r="Q113" s="169"/>
      <c r="R113" s="170">
        <f>L113/I113</f>
        <v>0.77938517179023503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61</v>
      </c>
      <c r="M114" s="169"/>
      <c r="N114" s="169"/>
      <c r="O114" s="169">
        <f>I114-L114</f>
        <v>120</v>
      </c>
      <c r="P114" s="169"/>
      <c r="Q114" s="169"/>
      <c r="R114" s="170">
        <f>L114/I114</f>
        <v>0.33701657458563539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1287</v>
      </c>
      <c r="J115" s="168"/>
      <c r="K115" s="168"/>
      <c r="L115" s="169">
        <f>SUM(L113:L114)</f>
        <v>923</v>
      </c>
      <c r="M115" s="169"/>
      <c r="N115" s="169"/>
      <c r="O115" s="169">
        <f>SUM(O113:O114)</f>
        <v>364</v>
      </c>
      <c r="P115" s="169"/>
      <c r="Q115" s="169"/>
      <c r="R115" s="170">
        <f>L115/I115</f>
        <v>0.71717171717171713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/>
      <c r="G121" s="118"/>
      <c r="H121" s="118">
        <f>F121-G121</f>
        <v>0</v>
      </c>
      <c r="I121" s="119" t="e">
        <f>G121/F121</f>
        <v>#DIV/0!</v>
      </c>
      <c r="J121" s="118"/>
      <c r="K121" s="118"/>
      <c r="L121" s="118">
        <f>J121-K121</f>
        <v>0</v>
      </c>
      <c r="M121" s="119" t="e">
        <f>K121/J121</f>
        <v>#DIV/0!</v>
      </c>
    </row>
    <row r="122" spans="5:20">
      <c r="E122" s="115" t="s">
        <v>26</v>
      </c>
      <c r="F122" s="118"/>
      <c r="G122" s="118"/>
      <c r="H122" s="118">
        <f>F122-G122</f>
        <v>0</v>
      </c>
      <c r="I122" s="119" t="e">
        <f>G122/F122</f>
        <v>#DIV/0!</v>
      </c>
      <c r="J122" s="118"/>
      <c r="K122" s="118"/>
      <c r="L122" s="118">
        <f>J122-K122</f>
        <v>0</v>
      </c>
      <c r="M122" s="119" t="e">
        <f>K122/J122</f>
        <v>#DIV/0!</v>
      </c>
    </row>
    <row r="123" spans="5:20">
      <c r="E123" s="115" t="s">
        <v>27</v>
      </c>
      <c r="F123" s="118"/>
      <c r="G123" s="118"/>
      <c r="H123" s="118">
        <f>F123-G123</f>
        <v>0</v>
      </c>
      <c r="I123" s="119" t="e">
        <f>G123/F123</f>
        <v>#DIV/0!</v>
      </c>
      <c r="J123" s="118"/>
      <c r="K123" s="118"/>
      <c r="L123" s="118">
        <f>J123-K123</f>
        <v>0</v>
      </c>
      <c r="M123" s="119" t="e">
        <f>K123/J123</f>
        <v>#DIV/0!</v>
      </c>
    </row>
    <row r="124" spans="5:20">
      <c r="E124" s="115" t="s">
        <v>28</v>
      </c>
      <c r="F124" s="118"/>
      <c r="G124" s="118"/>
      <c r="H124" s="118">
        <f>F124-G124</f>
        <v>0</v>
      </c>
      <c r="I124" s="119" t="e">
        <f>G124/F124</f>
        <v>#DIV/0!</v>
      </c>
      <c r="J124" s="118"/>
      <c r="K124" s="118"/>
      <c r="L124" s="118">
        <f>J124-K124</f>
        <v>0</v>
      </c>
      <c r="M124" s="119" t="e">
        <f>K124/J124</f>
        <v>#DIV/0!</v>
      </c>
    </row>
    <row r="125" spans="5:20">
      <c r="E125" s="115" t="s">
        <v>29</v>
      </c>
      <c r="F125" s="115">
        <f>SUM(F121:F124)</f>
        <v>0</v>
      </c>
      <c r="G125" s="115">
        <f>SUM(G121:G124)</f>
        <v>0</v>
      </c>
      <c r="H125" s="115">
        <f>SUM(H121:H124)</f>
        <v>0</v>
      </c>
      <c r="I125" s="120" t="e">
        <f>G125/F125</f>
        <v>#DIV/0!</v>
      </c>
      <c r="J125" s="115">
        <f>SUM(J121:J124)</f>
        <v>0</v>
      </c>
      <c r="K125" s="115">
        <f>SUM(K121:K124)</f>
        <v>0</v>
      </c>
      <c r="L125" s="115">
        <f>SUM(L121:L124)</f>
        <v>0</v>
      </c>
      <c r="M125" s="120" t="e">
        <f>K125/J125</f>
        <v>#DIV/0!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zoomScaleNormal="100" workbookViewId="0">
      <pane xSplit="1" ySplit="2" topLeftCell="D3" activePane="bottomRight" state="frozen"/>
      <selection pane="topRight" activeCell="D1" sqref="D1"/>
      <selection pane="bottomLeft" activeCell="A3" sqref="A3"/>
      <selection pane="bottomRight" activeCell="O26" sqref="O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6.5703125" customWidth="1"/>
    <col min="7" max="7" width="7.5703125" customWidth="1"/>
    <col min="8" max="8" width="7.42578125" customWidth="1"/>
    <col min="9" max="9" width="9.85546875" customWidth="1"/>
    <col min="10" max="10" width="8.140625" customWidth="1"/>
    <col min="11" max="11" width="7.85546875" customWidth="1"/>
    <col min="12" max="12" width="8.28515625" customWidth="1"/>
    <col min="13" max="13" width="9.570312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196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2.75" customHeight="1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8"/>
      <c r="C6" s="148"/>
      <c r="D6" s="148"/>
      <c r="E6" s="148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8"/>
      <c r="C7" s="148"/>
      <c r="D7" s="148"/>
      <c r="E7" s="148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 ht="12.75" customHeight="1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50"/>
      <c r="C10" s="151" t="s">
        <v>69</v>
      </c>
      <c r="D10" s="78">
        <v>1472</v>
      </c>
      <c r="E10" s="79" t="s">
        <v>70</v>
      </c>
      <c r="F10" s="80">
        <v>20</v>
      </c>
      <c r="G10" s="81">
        <v>11</v>
      </c>
      <c r="H10" s="80">
        <f>F10-G10</f>
        <v>9</v>
      </c>
      <c r="I10" s="82">
        <f>G10/F10</f>
        <v>0.55000000000000004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11</v>
      </c>
      <c r="X10" s="80">
        <f t="shared" si="2"/>
        <v>11</v>
      </c>
      <c r="Y10" s="82">
        <f t="shared" si="3"/>
        <v>0.5</v>
      </c>
    </row>
    <row r="11" spans="1:25">
      <c r="A11" s="149"/>
      <c r="B11" s="150"/>
      <c r="C11" s="151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6</v>
      </c>
      <c r="P11" s="80">
        <f>N11-O11</f>
        <v>4</v>
      </c>
      <c r="Q11" s="82">
        <f>O11/N11</f>
        <v>0.6</v>
      </c>
      <c r="R11" s="80"/>
      <c r="S11" s="81"/>
      <c r="T11" s="80"/>
      <c r="U11" s="82"/>
      <c r="V11" s="80">
        <f t="shared" si="0"/>
        <v>10</v>
      </c>
      <c r="W11" s="80">
        <f t="shared" si="1"/>
        <v>6</v>
      </c>
      <c r="X11" s="80">
        <f t="shared" si="2"/>
        <v>4</v>
      </c>
      <c r="Y11" s="82">
        <f t="shared" si="3"/>
        <v>0.6</v>
      </c>
    </row>
    <row r="12" spans="1:25" ht="18" customHeight="1">
      <c r="A12" s="149"/>
      <c r="B12" s="150"/>
      <c r="C12" s="151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50"/>
      <c r="C13" s="151"/>
      <c r="D13" s="78">
        <v>1482</v>
      </c>
      <c r="E13" s="79" t="s">
        <v>73</v>
      </c>
      <c r="F13" s="80">
        <v>48</v>
      </c>
      <c r="G13" s="81">
        <v>38</v>
      </c>
      <c r="H13" s="80">
        <f t="shared" si="4"/>
        <v>10</v>
      </c>
      <c r="I13" s="82">
        <f t="shared" si="5"/>
        <v>0.79166666666666663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40</v>
      </c>
      <c r="X13" s="80">
        <f t="shared" si="2"/>
        <v>33</v>
      </c>
      <c r="Y13" s="82">
        <f t="shared" si="3"/>
        <v>0.54794520547945202</v>
      </c>
    </row>
    <row r="14" spans="1:25">
      <c r="A14" s="149"/>
      <c r="B14" s="150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50"/>
      <c r="C15" s="151"/>
      <c r="D15" s="78"/>
      <c r="E15" s="79" t="s">
        <v>76</v>
      </c>
      <c r="F15" s="80">
        <v>20</v>
      </c>
      <c r="G15" s="81">
        <v>7</v>
      </c>
      <c r="H15" s="80">
        <f t="shared" si="4"/>
        <v>13</v>
      </c>
      <c r="I15" s="82">
        <f t="shared" si="5"/>
        <v>0.35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7</v>
      </c>
      <c r="X15" s="80">
        <f t="shared" si="2"/>
        <v>13</v>
      </c>
      <c r="Y15" s="82">
        <f t="shared" si="3"/>
        <v>0.35</v>
      </c>
    </row>
    <row r="16" spans="1:25">
      <c r="A16" s="149"/>
      <c r="B16" s="150"/>
      <c r="C16" s="151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50"/>
      <c r="C17" s="151"/>
      <c r="D17" s="78"/>
      <c r="E17" s="79" t="s">
        <v>78</v>
      </c>
      <c r="F17" s="80">
        <v>28</v>
      </c>
      <c r="G17" s="81">
        <v>16</v>
      </c>
      <c r="H17" s="80">
        <f t="shared" si="4"/>
        <v>12</v>
      </c>
      <c r="I17" s="82">
        <f t="shared" si="5"/>
        <v>0.5714285714285714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16</v>
      </c>
      <c r="X17" s="80">
        <f t="shared" si="2"/>
        <v>12</v>
      </c>
      <c r="Y17" s="82">
        <f t="shared" si="3"/>
        <v>0.5714285714285714</v>
      </c>
    </row>
    <row r="18" spans="1:25">
      <c r="A18" s="149"/>
      <c r="B18" s="150"/>
      <c r="C18" s="151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50"/>
      <c r="C19" s="151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50"/>
      <c r="C20" s="151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50"/>
      <c r="C21" s="151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50"/>
      <c r="C22" s="151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50"/>
      <c r="C23" s="151"/>
      <c r="D23" s="78"/>
      <c r="E23" s="79" t="s">
        <v>84</v>
      </c>
      <c r="F23" s="80">
        <v>10</v>
      </c>
      <c r="G23" s="81">
        <v>5</v>
      </c>
      <c r="H23" s="80">
        <f t="shared" si="6"/>
        <v>5</v>
      </c>
      <c r="I23" s="82">
        <f t="shared" si="7"/>
        <v>0.5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6</v>
      </c>
      <c r="X23" s="80">
        <f t="shared" si="2"/>
        <v>8</v>
      </c>
      <c r="Y23" s="82">
        <f t="shared" si="3"/>
        <v>0.42857142857142855</v>
      </c>
    </row>
    <row r="24" spans="1:25">
      <c r="A24" s="149"/>
      <c r="B24" s="150"/>
      <c r="C24" s="151"/>
      <c r="D24" s="78"/>
      <c r="E24" s="79" t="s">
        <v>85</v>
      </c>
      <c r="F24" s="80">
        <v>40</v>
      </c>
      <c r="G24" s="81">
        <v>17</v>
      </c>
      <c r="H24" s="80">
        <f t="shared" si="6"/>
        <v>23</v>
      </c>
      <c r="I24" s="82">
        <f t="shared" si="7"/>
        <v>0.42499999999999999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17</v>
      </c>
      <c r="X24" s="80">
        <f t="shared" si="2"/>
        <v>31</v>
      </c>
      <c r="Y24" s="82">
        <f t="shared" si="3"/>
        <v>0.35416666666666669</v>
      </c>
    </row>
    <row r="25" spans="1:25">
      <c r="A25" s="149"/>
      <c r="B25" s="150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50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50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50"/>
      <c r="C29" s="151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2</v>
      </c>
      <c r="L29" s="80">
        <f>J29-K29</f>
        <v>2</v>
      </c>
      <c r="M29" s="82">
        <f>K29/J29</f>
        <v>0.5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50"/>
      <c r="C30" s="151"/>
      <c r="D30" s="78">
        <v>14754</v>
      </c>
      <c r="E30" s="79" t="s">
        <v>95</v>
      </c>
      <c r="F30" s="80">
        <v>12</v>
      </c>
      <c r="G30" s="81">
        <v>9</v>
      </c>
      <c r="H30" s="80">
        <f t="shared" si="8"/>
        <v>3</v>
      </c>
      <c r="I30" s="82">
        <f t="shared" si="9"/>
        <v>0.75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9</v>
      </c>
      <c r="X30" s="80">
        <f t="shared" si="2"/>
        <v>3</v>
      </c>
      <c r="Y30" s="82">
        <f t="shared" si="3"/>
        <v>0.75</v>
      </c>
    </row>
    <row r="31" spans="1:25">
      <c r="A31" s="149"/>
      <c r="B31" s="150"/>
      <c r="C31" s="151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5</v>
      </c>
      <c r="L31" s="80">
        <f>J31-K31</f>
        <v>3</v>
      </c>
      <c r="M31" s="82">
        <f>K31/J31</f>
        <v>0.625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16</v>
      </c>
      <c r="X31" s="80">
        <f t="shared" si="2"/>
        <v>8</v>
      </c>
      <c r="Y31" s="82">
        <f t="shared" si="3"/>
        <v>0.66666666666666663</v>
      </c>
    </row>
    <row r="32" spans="1:25" ht="12.75" customHeight="1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10</v>
      </c>
      <c r="H33" s="80">
        <f t="shared" si="8"/>
        <v>0</v>
      </c>
      <c r="I33" s="82">
        <f t="shared" si="9"/>
        <v>1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15</v>
      </c>
      <c r="X33" s="80">
        <f t="shared" si="2"/>
        <v>5</v>
      </c>
      <c r="Y33" s="82">
        <f t="shared" si="3"/>
        <v>0.75</v>
      </c>
    </row>
    <row r="34" spans="1:25">
      <c r="A34" s="149"/>
      <c r="B34" s="150"/>
      <c r="C34" s="151"/>
      <c r="D34" s="78">
        <v>9222</v>
      </c>
      <c r="E34" s="79" t="s">
        <v>101</v>
      </c>
      <c r="F34" s="80">
        <v>9</v>
      </c>
      <c r="G34" s="81">
        <v>8</v>
      </c>
      <c r="H34" s="80">
        <f t="shared" si="8"/>
        <v>1</v>
      </c>
      <c r="I34" s="82">
        <f t="shared" si="9"/>
        <v>0.88888888888888884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8</v>
      </c>
      <c r="X34" s="80">
        <f t="shared" si="2"/>
        <v>5</v>
      </c>
      <c r="Y34" s="82">
        <f t="shared" si="3"/>
        <v>0.61538461538461542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50"/>
      <c r="C36" s="151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6</v>
      </c>
      <c r="X36" s="80">
        <f t="shared" si="2"/>
        <v>2</v>
      </c>
      <c r="Y36" s="82">
        <f t="shared" si="3"/>
        <v>0.75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7</v>
      </c>
      <c r="H37" s="80">
        <f t="shared" si="8"/>
        <v>3</v>
      </c>
      <c r="I37" s="82">
        <f t="shared" si="9"/>
        <v>0.7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7</v>
      </c>
      <c r="X37" s="80">
        <f t="shared" si="2"/>
        <v>3</v>
      </c>
      <c r="Y37" s="82">
        <f t="shared" si="3"/>
        <v>0.7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393</v>
      </c>
      <c r="H38" s="84">
        <f t="shared" si="8"/>
        <v>106</v>
      </c>
      <c r="I38" s="85">
        <f t="shared" si="9"/>
        <v>0.78757515030060121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30</v>
      </c>
      <c r="P38" s="84">
        <f>SUM(P8:P37)</f>
        <v>73</v>
      </c>
      <c r="Q38" s="85">
        <f>O38/N38</f>
        <v>0.29126213592233008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448</v>
      </c>
      <c r="X38" s="84">
        <f>SUM(X8:X37)</f>
        <v>197</v>
      </c>
      <c r="Y38" s="85">
        <f t="shared" si="3"/>
        <v>0.6945736434108527</v>
      </c>
    </row>
    <row r="39" spans="1:25" ht="12.75" customHeight="1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0</v>
      </c>
      <c r="P39" s="90">
        <f>N39-O39</f>
        <v>7</v>
      </c>
      <c r="Q39" s="92">
        <f>O39/N39</f>
        <v>0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0</v>
      </c>
      <c r="X39" s="90">
        <f t="shared" ref="X39:X53" si="12">V39-W39</f>
        <v>15</v>
      </c>
      <c r="Y39" s="92">
        <f t="shared" si="3"/>
        <v>0</v>
      </c>
    </row>
    <row r="40" spans="1:25">
      <c r="A40" s="153"/>
      <c r="B40" s="154"/>
      <c r="C40" s="155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4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4"/>
      <c r="C43" s="155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4"/>
      <c r="C44" s="155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2</v>
      </c>
      <c r="L45" s="90">
        <f>J45-K45</f>
        <v>0</v>
      </c>
      <c r="M45" s="92">
        <f>K45/J45</f>
        <v>1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4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4"/>
      <c r="C47" s="155"/>
      <c r="D47" s="88">
        <v>8639</v>
      </c>
      <c r="E47" s="89" t="s">
        <v>122</v>
      </c>
      <c r="F47" s="90">
        <v>30</v>
      </c>
      <c r="G47" s="91">
        <v>20</v>
      </c>
      <c r="H47" s="90">
        <f t="shared" si="8"/>
        <v>10</v>
      </c>
      <c r="I47" s="92">
        <f t="shared" si="9"/>
        <v>0.66666666666666663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20</v>
      </c>
      <c r="X47" s="90">
        <f t="shared" si="12"/>
        <v>10</v>
      </c>
      <c r="Y47" s="92">
        <f t="shared" si="13"/>
        <v>0.66666666666666663</v>
      </c>
    </row>
    <row r="48" spans="1:25" ht="12.75" customHeight="1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3</v>
      </c>
      <c r="H48" s="90">
        <f t="shared" si="8"/>
        <v>2</v>
      </c>
      <c r="I48" s="92">
        <f t="shared" si="9"/>
        <v>0.6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3</v>
      </c>
      <c r="X48" s="90">
        <f t="shared" si="12"/>
        <v>2</v>
      </c>
      <c r="Y48" s="92">
        <f t="shared" si="13"/>
        <v>0.6</v>
      </c>
    </row>
    <row r="49" spans="1:25">
      <c r="A49" s="153"/>
      <c r="B49" s="154"/>
      <c r="C49" s="155"/>
      <c r="D49" s="88">
        <v>1944</v>
      </c>
      <c r="E49" s="89" t="s">
        <v>125</v>
      </c>
      <c r="F49" s="90">
        <v>9</v>
      </c>
      <c r="G49" s="91">
        <v>7</v>
      </c>
      <c r="H49" s="90">
        <f t="shared" si="8"/>
        <v>2</v>
      </c>
      <c r="I49" s="92">
        <f t="shared" si="9"/>
        <v>0.77777777777777779</v>
      </c>
      <c r="J49" s="93">
        <v>14</v>
      </c>
      <c r="K49" s="91">
        <v>14</v>
      </c>
      <c r="L49" s="90">
        <f>J49-K49</f>
        <v>0</v>
      </c>
      <c r="M49" s="92">
        <f>K49/J49</f>
        <v>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4"/>
      <c r="C50" s="155"/>
      <c r="D50" s="88">
        <v>2038</v>
      </c>
      <c r="E50" s="89" t="s">
        <v>126</v>
      </c>
      <c r="F50" s="90">
        <v>10</v>
      </c>
      <c r="G50" s="91">
        <v>6</v>
      </c>
      <c r="H50" s="90">
        <f t="shared" si="8"/>
        <v>4</v>
      </c>
      <c r="I50" s="92">
        <f t="shared" si="9"/>
        <v>0.6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4"/>
      <c r="C51" s="155"/>
      <c r="D51" s="88">
        <v>1987</v>
      </c>
      <c r="E51" s="89" t="s">
        <v>127</v>
      </c>
      <c r="F51" s="90">
        <v>14</v>
      </c>
      <c r="G51" s="91">
        <v>13</v>
      </c>
      <c r="H51" s="90">
        <f t="shared" si="8"/>
        <v>1</v>
      </c>
      <c r="I51" s="92">
        <f t="shared" si="9"/>
        <v>0.9285714285714286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5</v>
      </c>
      <c r="P51" s="90">
        <f>N51-O51</f>
        <v>0</v>
      </c>
      <c r="Q51" s="92">
        <f>O51/N51</f>
        <v>1</v>
      </c>
      <c r="R51" s="90"/>
      <c r="S51" s="91"/>
      <c r="T51" s="90"/>
      <c r="U51" s="92"/>
      <c r="V51" s="90">
        <f t="shared" si="10"/>
        <v>24</v>
      </c>
      <c r="W51" s="90">
        <f t="shared" si="11"/>
        <v>23</v>
      </c>
      <c r="X51" s="90">
        <f t="shared" si="12"/>
        <v>1</v>
      </c>
      <c r="Y51" s="92">
        <f t="shared" si="13"/>
        <v>0.95833333333333337</v>
      </c>
    </row>
    <row r="52" spans="1:25">
      <c r="A52" s="153"/>
      <c r="B52" s="154"/>
      <c r="C52" s="155"/>
      <c r="D52" s="88">
        <v>2055</v>
      </c>
      <c r="E52" s="89" t="s">
        <v>128</v>
      </c>
      <c r="F52" s="90">
        <v>5</v>
      </c>
      <c r="G52" s="91">
        <v>3</v>
      </c>
      <c r="H52" s="90">
        <f t="shared" si="8"/>
        <v>2</v>
      </c>
      <c r="I52" s="92">
        <f t="shared" si="9"/>
        <v>0.6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116</v>
      </c>
      <c r="H54" s="84">
        <f>SUM(H39:H53)</f>
        <v>49</v>
      </c>
      <c r="I54" s="85">
        <f t="shared" si="9"/>
        <v>0.70303030303030301</v>
      </c>
      <c r="J54" s="84">
        <f>SUM(J39:J53)</f>
        <v>22</v>
      </c>
      <c r="K54" s="84">
        <f>SUM(K39:K53)</f>
        <v>21</v>
      </c>
      <c r="L54" s="84">
        <f>SUM(L39:L53)</f>
        <v>1</v>
      </c>
      <c r="M54" s="85">
        <f>K54/J54</f>
        <v>0.95454545454545459</v>
      </c>
      <c r="N54" s="84">
        <f>SUM(N39:N53)</f>
        <v>20</v>
      </c>
      <c r="O54" s="84">
        <f>SUM(O39:O53)</f>
        <v>7</v>
      </c>
      <c r="P54" s="84">
        <f>N54-O54</f>
        <v>13</v>
      </c>
      <c r="Q54" s="85">
        <f>O54/N54</f>
        <v>0.35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147</v>
      </c>
      <c r="X54" s="84">
        <f>SUM(X39:X53)</f>
        <v>65</v>
      </c>
      <c r="Y54" s="85">
        <f t="shared" si="13"/>
        <v>0.69339622641509435</v>
      </c>
    </row>
    <row r="55" spans="1:25" ht="12.75" customHeight="1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>
        <v>3</v>
      </c>
      <c r="L55" s="97">
        <f>J55-K55</f>
        <v>0</v>
      </c>
      <c r="M55" s="99">
        <f>K55/J55</f>
        <v>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7"/>
      <c r="C56" s="158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2</v>
      </c>
      <c r="L56" s="97">
        <f>J56-K56</f>
        <v>1</v>
      </c>
      <c r="M56" s="99">
        <f>K56/J56</f>
        <v>0.66666666666666663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12</v>
      </c>
      <c r="X56" s="97">
        <f t="shared" si="15"/>
        <v>1</v>
      </c>
      <c r="Y56" s="99">
        <f t="shared" si="13"/>
        <v>0.92307692307692313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8</v>
      </c>
      <c r="H57" s="97">
        <f t="shared" si="14"/>
        <v>2</v>
      </c>
      <c r="I57" s="99">
        <f t="shared" si="9"/>
        <v>0.8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9</v>
      </c>
      <c r="X57" s="97">
        <f t="shared" si="15"/>
        <v>3</v>
      </c>
      <c r="Y57" s="99">
        <f>W58/V57</f>
        <v>0.66666666666666663</v>
      </c>
    </row>
    <row r="58" spans="1:25">
      <c r="A58" s="156"/>
      <c r="B58" s="157"/>
      <c r="C58" s="158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7"/>
      <c r="C59" s="158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7"/>
      <c r="C60" s="158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7"/>
      <c r="C62" s="158"/>
      <c r="D62" s="95">
        <v>2619</v>
      </c>
      <c r="E62" s="96" t="s">
        <v>142</v>
      </c>
      <c r="F62" s="97">
        <v>8</v>
      </c>
      <c r="G62" s="98">
        <v>6</v>
      </c>
      <c r="H62" s="97">
        <f t="shared" si="14"/>
        <v>2</v>
      </c>
      <c r="I62" s="99">
        <f t="shared" si="19"/>
        <v>0.75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 ht="12.75" customHeight="1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7"/>
      <c r="C65" s="158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7"/>
      <c r="C66" s="158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7"/>
      <c r="C67" s="158"/>
      <c r="D67" s="95">
        <v>12227</v>
      </c>
      <c r="E67" s="96" t="s">
        <v>149</v>
      </c>
      <c r="F67" s="97">
        <v>14</v>
      </c>
      <c r="G67" s="98">
        <v>11</v>
      </c>
      <c r="H67" s="97">
        <f t="shared" si="14"/>
        <v>3</v>
      </c>
      <c r="I67" s="99">
        <f t="shared" si="19"/>
        <v>0.7857142857142857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13</v>
      </c>
      <c r="X67" s="97">
        <f t="shared" si="15"/>
        <v>3</v>
      </c>
      <c r="Y67" s="99">
        <f t="shared" si="18"/>
        <v>0.8125</v>
      </c>
    </row>
    <row r="68" spans="1:25">
      <c r="A68" s="156"/>
      <c r="B68" s="157"/>
      <c r="C68" s="158"/>
      <c r="D68" s="95">
        <v>12100</v>
      </c>
      <c r="E68" s="96" t="s">
        <v>150</v>
      </c>
      <c r="F68" s="97">
        <v>30</v>
      </c>
      <c r="G68" s="98">
        <v>23</v>
      </c>
      <c r="H68" s="97">
        <f t="shared" si="14"/>
        <v>7</v>
      </c>
      <c r="I68" s="99">
        <f t="shared" si="19"/>
        <v>0.76666666666666672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24</v>
      </c>
      <c r="X68" s="97">
        <f t="shared" si="15"/>
        <v>8</v>
      </c>
      <c r="Y68" s="99">
        <f t="shared" si="18"/>
        <v>0.75</v>
      </c>
    </row>
    <row r="69" spans="1:25">
      <c r="A69" s="156"/>
      <c r="B69" s="157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16</v>
      </c>
      <c r="X69" s="97">
        <f t="shared" si="15"/>
        <v>1</v>
      </c>
      <c r="Y69" s="99">
        <f t="shared" si="18"/>
        <v>0.94117647058823528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135</v>
      </c>
      <c r="H70" s="84">
        <f>SUM(H55:H69)</f>
        <v>34</v>
      </c>
      <c r="I70" s="85">
        <f t="shared" si="19"/>
        <v>0.79881656804733725</v>
      </c>
      <c r="J70" s="84">
        <f>SUM(J55:J69)</f>
        <v>9</v>
      </c>
      <c r="K70" s="84">
        <f>SUM(K55:K69)</f>
        <v>7</v>
      </c>
      <c r="L70" s="84">
        <f>J70-K70</f>
        <v>2</v>
      </c>
      <c r="M70" s="85">
        <f>K70/J70</f>
        <v>0.77777777777777779</v>
      </c>
      <c r="N70" s="84">
        <f>SUM(N55:N69)</f>
        <v>20</v>
      </c>
      <c r="O70" s="84">
        <f>SUM(O55:O69)</f>
        <v>12</v>
      </c>
      <c r="P70" s="84">
        <f>SUM(P55:P69)</f>
        <v>8</v>
      </c>
      <c r="Q70" s="85">
        <f t="shared" si="20"/>
        <v>0.6</v>
      </c>
      <c r="R70" s="85"/>
      <c r="S70" s="85"/>
      <c r="T70" s="85"/>
      <c r="U70" s="85"/>
      <c r="V70" s="84">
        <f>SUM(V55:V69)</f>
        <v>198</v>
      </c>
      <c r="W70" s="84">
        <f>SUM(W55:W69)</f>
        <v>154</v>
      </c>
      <c r="X70" s="84">
        <f>SUM(X55:X69)</f>
        <v>44</v>
      </c>
      <c r="Y70" s="85">
        <f t="shared" si="18"/>
        <v>0.77777777777777779</v>
      </c>
    </row>
    <row r="71" spans="1:25" ht="12.75" customHeight="1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60"/>
      <c r="C72" s="127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60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1</v>
      </c>
      <c r="L73" s="104">
        <f>J73-K73</f>
        <v>4</v>
      </c>
      <c r="M73" s="106">
        <f>K73/J73</f>
        <v>0.2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4</v>
      </c>
      <c r="X73" s="104">
        <f t="shared" si="24"/>
        <v>6</v>
      </c>
      <c r="Y73" s="106">
        <f t="shared" si="18"/>
        <v>0.4</v>
      </c>
    </row>
    <row r="74" spans="1:25">
      <c r="A74" s="159"/>
      <c r="B74" s="160"/>
      <c r="C74" s="127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60"/>
      <c r="C76" s="127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60"/>
      <c r="C77" s="127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60"/>
      <c r="C78" s="127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3</v>
      </c>
      <c r="L78" s="104">
        <f>J78-K78</f>
        <v>1</v>
      </c>
      <c r="M78" s="106">
        <f>K78/J78</f>
        <v>0.75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24</v>
      </c>
      <c r="X78" s="104">
        <f t="shared" si="24"/>
        <v>15</v>
      </c>
      <c r="Y78" s="106">
        <f t="shared" si="18"/>
        <v>0.61538461538461542</v>
      </c>
    </row>
    <row r="79" spans="1:25">
      <c r="A79" s="159"/>
      <c r="B79" s="160"/>
      <c r="C79" s="20" t="s">
        <v>165</v>
      </c>
      <c r="D79" s="20">
        <v>1359</v>
      </c>
      <c r="E79" s="103" t="s">
        <v>166</v>
      </c>
      <c r="F79" s="104">
        <v>10</v>
      </c>
      <c r="G79" s="105">
        <v>6</v>
      </c>
      <c r="H79" s="104">
        <f t="shared" si="21"/>
        <v>4</v>
      </c>
      <c r="I79" s="106">
        <f t="shared" si="19"/>
        <v>0.6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6</v>
      </c>
      <c r="X79" s="104">
        <f t="shared" si="24"/>
        <v>4</v>
      </c>
      <c r="Y79" s="106">
        <f t="shared" si="18"/>
        <v>0.6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60"/>
      <c r="C81" s="109" t="s">
        <v>169</v>
      </c>
      <c r="D81" s="20">
        <v>2969</v>
      </c>
      <c r="E81" s="103" t="s">
        <v>170</v>
      </c>
      <c r="F81" s="104">
        <v>10</v>
      </c>
      <c r="G81" s="105">
        <v>7</v>
      </c>
      <c r="H81" s="104">
        <f t="shared" si="21"/>
        <v>3</v>
      </c>
      <c r="I81" s="106">
        <f t="shared" si="19"/>
        <v>0.7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7</v>
      </c>
      <c r="X81" s="104">
        <f t="shared" si="24"/>
        <v>3</v>
      </c>
      <c r="Y81" s="106">
        <f t="shared" si="18"/>
        <v>0.7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8</v>
      </c>
      <c r="H83" s="104">
        <f t="shared" si="21"/>
        <v>1</v>
      </c>
      <c r="I83" s="106">
        <f t="shared" si="19"/>
        <v>0.88888888888888884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9</v>
      </c>
      <c r="X83" s="104">
        <f t="shared" si="24"/>
        <v>2</v>
      </c>
      <c r="Y83" s="106">
        <f t="shared" si="18"/>
        <v>0.81818181818181823</v>
      </c>
    </row>
    <row r="84" spans="1:25">
      <c r="A84" s="159"/>
      <c r="B84" s="160"/>
      <c r="C84" s="127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154</v>
      </c>
      <c r="H85" s="84">
        <f>SUM(H71:H84)</f>
        <v>50</v>
      </c>
      <c r="I85" s="85">
        <f t="shared" si="19"/>
        <v>0.75490196078431371</v>
      </c>
      <c r="J85" s="84">
        <f>SUM(J71:J84)</f>
        <v>11</v>
      </c>
      <c r="K85" s="84">
        <f>SUM(K71:K84)</f>
        <v>5</v>
      </c>
      <c r="L85" s="84">
        <f>J85-K85</f>
        <v>6</v>
      </c>
      <c r="M85" s="85">
        <f>K85/J85</f>
        <v>0.45454545454545453</v>
      </c>
      <c r="N85" s="84">
        <f>SUM(N71:N84)</f>
        <v>29</v>
      </c>
      <c r="O85" s="84">
        <f>SUM(O71:O84)</f>
        <v>11</v>
      </c>
      <c r="P85" s="84">
        <f>SUM(P71:P84)</f>
        <v>18</v>
      </c>
      <c r="Q85" s="85">
        <f>O85/N85</f>
        <v>0.37931034482758619</v>
      </c>
      <c r="R85" s="85"/>
      <c r="S85" s="85"/>
      <c r="T85" s="85"/>
      <c r="U85" s="85"/>
      <c r="V85" s="84">
        <f>SUM(V71:V84)</f>
        <v>244</v>
      </c>
      <c r="W85" s="84">
        <f>SUM(W71:W84)</f>
        <v>170</v>
      </c>
      <c r="X85" s="84">
        <f>SUM(X71:X84)</f>
        <v>74</v>
      </c>
      <c r="Y85" s="85">
        <f t="shared" si="18"/>
        <v>0.69672131147540983</v>
      </c>
    </row>
    <row r="86" spans="1:25" s="101" customFormat="1" ht="12.75" customHeigh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798</v>
      </c>
      <c r="H86" s="84">
        <f>H38+H54+H70+H85</f>
        <v>239</v>
      </c>
      <c r="I86" s="85">
        <f t="shared" si="19"/>
        <v>0.76952748312439734</v>
      </c>
      <c r="J86" s="84">
        <f>J38+J54+J70+J85</f>
        <v>81</v>
      </c>
      <c r="K86" s="84">
        <f>K38+K54+K70+K85</f>
        <v>57</v>
      </c>
      <c r="L86" s="84">
        <f>L38+L54+L70+L85</f>
        <v>24</v>
      </c>
      <c r="M86" s="85">
        <f>K86/J86</f>
        <v>0.70370370370370372</v>
      </c>
      <c r="N86" s="84">
        <f>N38+N54+N70+N85</f>
        <v>172</v>
      </c>
      <c r="O86" s="84">
        <f>O38+O54+O70+O85</f>
        <v>60</v>
      </c>
      <c r="P86" s="84">
        <f>P38+P54+P70+P85</f>
        <v>112</v>
      </c>
      <c r="Q86" s="85">
        <f>O86/N86</f>
        <v>0.34883720930232559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919</v>
      </c>
      <c r="X86" s="84">
        <f>V86-W86</f>
        <v>380</v>
      </c>
      <c r="Y86" s="85">
        <f t="shared" si="18"/>
        <v>0.70746728252501923</v>
      </c>
    </row>
    <row r="87" spans="1:25" ht="12.75" customHeight="1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196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12.75" customHeight="1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 ht="12.75" customHeight="1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393</v>
      </c>
      <c r="H96" s="41">
        <f t="shared" si="25"/>
        <v>106</v>
      </c>
      <c r="I96" s="42">
        <f t="shared" si="25"/>
        <v>0.78757515030060121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30</v>
      </c>
      <c r="P96" s="41">
        <f t="shared" si="25"/>
        <v>73</v>
      </c>
      <c r="Q96" s="42">
        <f t="shared" si="25"/>
        <v>0.29126213592233008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448</v>
      </c>
      <c r="X96" s="41">
        <f t="shared" si="25"/>
        <v>197</v>
      </c>
      <c r="Y96" s="42">
        <f t="shared" si="25"/>
        <v>0.6945736434108527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116</v>
      </c>
      <c r="H97" s="49">
        <f t="shared" si="26"/>
        <v>49</v>
      </c>
      <c r="I97" s="50">
        <f t="shared" si="26"/>
        <v>0.70303030303030301</v>
      </c>
      <c r="J97" s="49">
        <f t="shared" si="26"/>
        <v>22</v>
      </c>
      <c r="K97" s="49">
        <f t="shared" si="26"/>
        <v>21</v>
      </c>
      <c r="L97" s="49">
        <f t="shared" si="26"/>
        <v>1</v>
      </c>
      <c r="M97" s="50">
        <f t="shared" si="26"/>
        <v>0.95454545454545459</v>
      </c>
      <c r="N97" s="49">
        <f t="shared" si="26"/>
        <v>20</v>
      </c>
      <c r="O97" s="49">
        <f t="shared" si="26"/>
        <v>7</v>
      </c>
      <c r="P97" s="49">
        <f t="shared" si="26"/>
        <v>13</v>
      </c>
      <c r="Q97" s="50">
        <f t="shared" si="26"/>
        <v>0.35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147</v>
      </c>
      <c r="X97" s="49">
        <f t="shared" si="26"/>
        <v>65</v>
      </c>
      <c r="Y97" s="50">
        <f t="shared" si="26"/>
        <v>0.69339622641509435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135</v>
      </c>
      <c r="H98" s="51">
        <f t="shared" si="27"/>
        <v>34</v>
      </c>
      <c r="I98" s="52">
        <f t="shared" si="27"/>
        <v>0.79881656804733725</v>
      </c>
      <c r="J98" s="51">
        <f t="shared" si="27"/>
        <v>9</v>
      </c>
      <c r="K98" s="51">
        <f t="shared" si="27"/>
        <v>7</v>
      </c>
      <c r="L98" s="51">
        <f t="shared" si="27"/>
        <v>2</v>
      </c>
      <c r="M98" s="52">
        <f t="shared" si="27"/>
        <v>0.77777777777777779</v>
      </c>
      <c r="N98" s="51">
        <f t="shared" si="27"/>
        <v>20</v>
      </c>
      <c r="O98" s="51">
        <f t="shared" si="27"/>
        <v>12</v>
      </c>
      <c r="P98" s="51">
        <f t="shared" si="27"/>
        <v>8</v>
      </c>
      <c r="Q98" s="52">
        <f t="shared" si="27"/>
        <v>0.6</v>
      </c>
      <c r="R98" s="52"/>
      <c r="S98" s="52"/>
      <c r="T98" s="52"/>
      <c r="U98" s="52"/>
      <c r="V98" s="51">
        <f>V70</f>
        <v>198</v>
      </c>
      <c r="W98" s="51">
        <f>W70</f>
        <v>154</v>
      </c>
      <c r="X98" s="51">
        <f>X70</f>
        <v>44</v>
      </c>
      <c r="Y98" s="52">
        <f>Y70</f>
        <v>0.77777777777777779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154</v>
      </c>
      <c r="H99" s="53">
        <f t="shared" si="28"/>
        <v>50</v>
      </c>
      <c r="I99" s="54">
        <f t="shared" si="28"/>
        <v>0.75490196078431371</v>
      </c>
      <c r="J99" s="53">
        <f t="shared" si="28"/>
        <v>11</v>
      </c>
      <c r="K99" s="53">
        <f t="shared" si="28"/>
        <v>5</v>
      </c>
      <c r="L99" s="53">
        <f t="shared" si="28"/>
        <v>6</v>
      </c>
      <c r="M99" s="54">
        <f t="shared" si="28"/>
        <v>0.45454545454545453</v>
      </c>
      <c r="N99" s="53">
        <f t="shared" si="28"/>
        <v>29</v>
      </c>
      <c r="O99" s="53">
        <f t="shared" si="28"/>
        <v>11</v>
      </c>
      <c r="P99" s="53">
        <f t="shared" si="28"/>
        <v>18</v>
      </c>
      <c r="Q99" s="54">
        <f t="shared" si="28"/>
        <v>0.37931034482758619</v>
      </c>
      <c r="R99" s="54"/>
      <c r="S99" s="54"/>
      <c r="T99" s="54"/>
      <c r="U99" s="54"/>
      <c r="V99" s="53">
        <f>V85</f>
        <v>244</v>
      </c>
      <c r="W99" s="53">
        <f>W85</f>
        <v>170</v>
      </c>
      <c r="X99" s="53">
        <f>X85</f>
        <v>74</v>
      </c>
      <c r="Y99" s="54">
        <f>Y85</f>
        <v>0.69672131147540983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798</v>
      </c>
      <c r="H100" s="60">
        <f t="shared" si="29"/>
        <v>239</v>
      </c>
      <c r="I100" s="61">
        <f t="shared" si="29"/>
        <v>0.76952748312439734</v>
      </c>
      <c r="J100" s="60">
        <f t="shared" si="29"/>
        <v>81</v>
      </c>
      <c r="K100" s="60">
        <f t="shared" si="29"/>
        <v>57</v>
      </c>
      <c r="L100" s="60">
        <f t="shared" si="29"/>
        <v>24</v>
      </c>
      <c r="M100" s="61">
        <f t="shared" si="29"/>
        <v>0.70370370370370372</v>
      </c>
      <c r="N100" s="60">
        <f t="shared" si="29"/>
        <v>172</v>
      </c>
      <c r="O100" s="60">
        <f t="shared" si="29"/>
        <v>60</v>
      </c>
      <c r="P100" s="60">
        <f t="shared" si="29"/>
        <v>112</v>
      </c>
      <c r="Q100" s="61">
        <f t="shared" si="29"/>
        <v>0.34883720930232559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919</v>
      </c>
      <c r="X100" s="60">
        <f t="shared" si="30"/>
        <v>380</v>
      </c>
      <c r="Y100" s="61">
        <f>W100/V100</f>
        <v>0.70746728252501923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197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855</v>
      </c>
      <c r="M113" s="169"/>
      <c r="N113" s="169"/>
      <c r="O113" s="169">
        <f>I113-L113</f>
        <v>263</v>
      </c>
      <c r="P113" s="169"/>
      <c r="Q113" s="169"/>
      <c r="R113" s="170">
        <f>L113/I113</f>
        <v>0.76475849731663681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64</v>
      </c>
      <c r="M114" s="169"/>
      <c r="N114" s="169"/>
      <c r="O114" s="169">
        <f>I114-L114</f>
        <v>117</v>
      </c>
      <c r="P114" s="169"/>
      <c r="Q114" s="169"/>
      <c r="R114" s="170">
        <f>L114/I114</f>
        <v>0.35359116022099446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919</v>
      </c>
      <c r="M115" s="169"/>
      <c r="N115" s="169"/>
      <c r="O115" s="169">
        <f>SUM(O113:O114)</f>
        <v>380</v>
      </c>
      <c r="P115" s="169"/>
      <c r="Q115" s="169"/>
      <c r="R115" s="170">
        <f>L115/I115</f>
        <v>0.70746728252501923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1855</v>
      </c>
      <c r="G121" s="118">
        <v>798</v>
      </c>
      <c r="H121" s="118">
        <v>1057</v>
      </c>
      <c r="I121" s="119">
        <f>G121/F121</f>
        <v>0.43018867924528303</v>
      </c>
      <c r="J121" s="118">
        <v>467</v>
      </c>
      <c r="K121" s="118">
        <v>100</v>
      </c>
      <c r="L121" s="118">
        <v>367</v>
      </c>
      <c r="M121" s="119">
        <f>K121/J121</f>
        <v>0.21413276231263384</v>
      </c>
    </row>
    <row r="122" spans="5:20">
      <c r="E122" s="115" t="s">
        <v>26</v>
      </c>
      <c r="F122" s="118">
        <v>983</v>
      </c>
      <c r="G122" s="118">
        <v>415</v>
      </c>
      <c r="H122" s="118">
        <v>568</v>
      </c>
      <c r="I122" s="119">
        <f>G122/F122</f>
        <v>0.42217700915564599</v>
      </c>
      <c r="J122" s="118">
        <v>392</v>
      </c>
      <c r="K122" s="118">
        <v>59</v>
      </c>
      <c r="L122" s="118">
        <v>333</v>
      </c>
      <c r="M122" s="119">
        <f>K122/J122</f>
        <v>0.15051020408163265</v>
      </c>
    </row>
    <row r="123" spans="5:20">
      <c r="E123" s="115" t="s">
        <v>27</v>
      </c>
      <c r="F123" s="118">
        <v>967</v>
      </c>
      <c r="G123" s="118">
        <v>438</v>
      </c>
      <c r="H123" s="118">
        <v>529</v>
      </c>
      <c r="I123" s="119">
        <f>G123/F123</f>
        <v>0.452947259565667</v>
      </c>
      <c r="J123" s="118">
        <v>356</v>
      </c>
      <c r="K123" s="118">
        <v>65</v>
      </c>
      <c r="L123" s="118">
        <v>291</v>
      </c>
      <c r="M123" s="119">
        <f>K123/J123</f>
        <v>0.18258426966292135</v>
      </c>
    </row>
    <row r="124" spans="5:20">
      <c r="E124" s="115" t="s">
        <v>28</v>
      </c>
      <c r="F124" s="118">
        <v>1578</v>
      </c>
      <c r="G124" s="118">
        <v>640</v>
      </c>
      <c r="H124" s="118">
        <v>938</v>
      </c>
      <c r="I124" s="119">
        <f>G124/F124</f>
        <v>0.40557667934093788</v>
      </c>
      <c r="J124" s="118">
        <v>453</v>
      </c>
      <c r="K124" s="118">
        <v>63</v>
      </c>
      <c r="L124" s="118">
        <v>390</v>
      </c>
      <c r="M124" s="119">
        <f>K124/J124</f>
        <v>0.13907284768211919</v>
      </c>
    </row>
    <row r="125" spans="5:20">
      <c r="E125" s="115" t="s">
        <v>29</v>
      </c>
      <c r="F125" s="115">
        <f>F121+F122+F123+F124</f>
        <v>5383</v>
      </c>
      <c r="G125" s="115">
        <f>G121+G122+G123+G124</f>
        <v>2291</v>
      </c>
      <c r="H125" s="115">
        <f>H121+H122+H123+H124</f>
        <v>3092</v>
      </c>
      <c r="I125" s="120">
        <f>G125/F125</f>
        <v>0.42559910830391973</v>
      </c>
      <c r="J125" s="115">
        <f>J121+J122+J123+J124</f>
        <v>1668</v>
      </c>
      <c r="K125" s="115">
        <f>K121+K122+K123+K124</f>
        <v>287</v>
      </c>
      <c r="L125" s="115">
        <f>L121+L122+L123+L124</f>
        <v>1381</v>
      </c>
      <c r="M125" s="120">
        <f>K125/J125</f>
        <v>0.17206235011990409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zoomScaleNormal="100" workbookViewId="0">
      <pane xSplit="1" ySplit="2" topLeftCell="D9" activePane="bottomRight" state="frozen"/>
      <selection pane="topRight" activeCell="D1" sqref="D1"/>
      <selection pane="bottomLeft" activeCell="A9" sqref="A9"/>
      <selection pane="bottomRight" activeCell="O26" sqref="O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198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9</v>
      </c>
      <c r="P9" s="80">
        <f>N9-O9</f>
        <v>1</v>
      </c>
      <c r="Q9" s="82">
        <f>O9/N9</f>
        <v>0.9</v>
      </c>
      <c r="R9" s="80"/>
      <c r="S9" s="81"/>
      <c r="T9" s="80"/>
      <c r="U9" s="82"/>
      <c r="V9" s="80">
        <f t="shared" si="0"/>
        <v>68</v>
      </c>
      <c r="W9" s="80">
        <f t="shared" si="1"/>
        <v>67</v>
      </c>
      <c r="X9" s="80">
        <f t="shared" si="2"/>
        <v>1</v>
      </c>
      <c r="Y9" s="82">
        <f t="shared" si="3"/>
        <v>0.98529411764705888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6</v>
      </c>
      <c r="P11" s="80">
        <f>N11-O11</f>
        <v>4</v>
      </c>
      <c r="Q11" s="82">
        <f>O11/N11</f>
        <v>0.6</v>
      </c>
      <c r="R11" s="80"/>
      <c r="S11" s="81"/>
      <c r="T11" s="80"/>
      <c r="U11" s="82"/>
      <c r="V11" s="80">
        <f t="shared" si="0"/>
        <v>10</v>
      </c>
      <c r="W11" s="80">
        <f t="shared" si="1"/>
        <v>6</v>
      </c>
      <c r="X11" s="80">
        <f t="shared" si="2"/>
        <v>4</v>
      </c>
      <c r="Y11" s="82">
        <f t="shared" si="3"/>
        <v>0.6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44</v>
      </c>
      <c r="H12" s="80">
        <f t="shared" ref="H12:H18" si="4">F12-G12</f>
        <v>1</v>
      </c>
      <c r="I12" s="82">
        <f t="shared" ref="I12:I18" si="5">G12/F12</f>
        <v>0.97777777777777775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44</v>
      </c>
      <c r="X12" s="80">
        <f t="shared" si="2"/>
        <v>1</v>
      </c>
      <c r="Y12" s="82">
        <f t="shared" si="3"/>
        <v>0.97777777777777775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34</v>
      </c>
      <c r="H13" s="80">
        <f t="shared" si="4"/>
        <v>14</v>
      </c>
      <c r="I13" s="82">
        <f t="shared" si="5"/>
        <v>0.70833333333333337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36</v>
      </c>
      <c r="X13" s="80">
        <f t="shared" si="2"/>
        <v>37</v>
      </c>
      <c r="Y13" s="82">
        <f t="shared" si="3"/>
        <v>0.49315068493150682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12</v>
      </c>
      <c r="H15" s="80">
        <f t="shared" si="4"/>
        <v>8</v>
      </c>
      <c r="I15" s="82">
        <f t="shared" si="5"/>
        <v>0.6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12</v>
      </c>
      <c r="X15" s="80">
        <f t="shared" si="2"/>
        <v>8</v>
      </c>
      <c r="Y15" s="82">
        <f t="shared" si="3"/>
        <v>0.6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12</v>
      </c>
      <c r="H17" s="80">
        <f t="shared" si="4"/>
        <v>16</v>
      </c>
      <c r="I17" s="82">
        <f t="shared" si="5"/>
        <v>0.42857142857142855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12</v>
      </c>
      <c r="X17" s="80">
        <f t="shared" si="2"/>
        <v>16</v>
      </c>
      <c r="Y17" s="82">
        <f t="shared" si="3"/>
        <v>0.42857142857142855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10</v>
      </c>
      <c r="P19" s="80">
        <f>N19-O19</f>
        <v>24</v>
      </c>
      <c r="Q19" s="82">
        <f>O19/N19</f>
        <v>0.29411764705882354</v>
      </c>
      <c r="R19" s="80"/>
      <c r="S19" s="81"/>
      <c r="T19" s="80"/>
      <c r="U19" s="82"/>
      <c r="V19" s="80">
        <f t="shared" si="0"/>
        <v>34</v>
      </c>
      <c r="W19" s="80">
        <f t="shared" si="1"/>
        <v>10</v>
      </c>
      <c r="X19" s="80">
        <f t="shared" si="2"/>
        <v>24</v>
      </c>
      <c r="Y19" s="82">
        <f t="shared" si="3"/>
        <v>0.29411764705882354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5</v>
      </c>
      <c r="H21" s="80">
        <f t="shared" si="6"/>
        <v>9</v>
      </c>
      <c r="I21" s="82">
        <f t="shared" si="7"/>
        <v>0.35714285714285715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5</v>
      </c>
      <c r="X21" s="80">
        <f t="shared" si="2"/>
        <v>9</v>
      </c>
      <c r="Y21" s="82">
        <f t="shared" si="3"/>
        <v>0.35714285714285715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7</v>
      </c>
      <c r="H23" s="80">
        <f t="shared" si="6"/>
        <v>3</v>
      </c>
      <c r="I23" s="82">
        <f t="shared" si="7"/>
        <v>0.7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8</v>
      </c>
      <c r="X23" s="80">
        <f t="shared" si="2"/>
        <v>6</v>
      </c>
      <c r="Y23" s="82">
        <f t="shared" si="3"/>
        <v>0.5714285714285714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19</v>
      </c>
      <c r="H24" s="80">
        <f t="shared" si="6"/>
        <v>21</v>
      </c>
      <c r="I24" s="82">
        <f t="shared" si="7"/>
        <v>0.47499999999999998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19</v>
      </c>
      <c r="X24" s="80">
        <f t="shared" si="2"/>
        <v>29</v>
      </c>
      <c r="Y24" s="82">
        <f t="shared" si="3"/>
        <v>0.39583333333333331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6</v>
      </c>
      <c r="H27" s="80">
        <f t="shared" si="6"/>
        <v>3</v>
      </c>
      <c r="I27" s="82">
        <f t="shared" si="7"/>
        <v>0.66666666666666663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6</v>
      </c>
      <c r="X27" s="80">
        <f t="shared" si="2"/>
        <v>3</v>
      </c>
      <c r="Y27" s="82">
        <f t="shared" si="3"/>
        <v>0.66666666666666663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18</v>
      </c>
      <c r="X31" s="80">
        <f t="shared" si="2"/>
        <v>6</v>
      </c>
      <c r="Y31" s="82">
        <f t="shared" si="3"/>
        <v>0.75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2</v>
      </c>
      <c r="H32" s="80">
        <f t="shared" si="8"/>
        <v>8</v>
      </c>
      <c r="I32" s="82">
        <f t="shared" si="9"/>
        <v>0.2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2</v>
      </c>
      <c r="X32" s="80">
        <f t="shared" si="2"/>
        <v>9</v>
      </c>
      <c r="Y32" s="82">
        <f t="shared" si="3"/>
        <v>0.18181818181818182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7</v>
      </c>
      <c r="H33" s="80">
        <f t="shared" si="8"/>
        <v>3</v>
      </c>
      <c r="I33" s="82">
        <f t="shared" si="9"/>
        <v>0.7</v>
      </c>
      <c r="J33" s="83">
        <v>10</v>
      </c>
      <c r="K33" s="81">
        <v>5</v>
      </c>
      <c r="L33" s="80">
        <f>J33-K33</f>
        <v>5</v>
      </c>
      <c r="M33" s="82">
        <f>K33/J33</f>
        <v>0.5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12</v>
      </c>
      <c r="X33" s="80">
        <f t="shared" si="2"/>
        <v>8</v>
      </c>
      <c r="Y33" s="82">
        <f t="shared" si="3"/>
        <v>0.6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7</v>
      </c>
      <c r="H34" s="80">
        <f t="shared" si="8"/>
        <v>2</v>
      </c>
      <c r="I34" s="82">
        <f t="shared" si="9"/>
        <v>0.77777777777777779</v>
      </c>
      <c r="J34" s="83"/>
      <c r="K34" s="81"/>
      <c r="L34" s="80"/>
      <c r="M34" s="82"/>
      <c r="N34" s="80">
        <v>4</v>
      </c>
      <c r="O34" s="81"/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7</v>
      </c>
      <c r="X34" s="80">
        <f t="shared" si="2"/>
        <v>6</v>
      </c>
      <c r="Y34" s="82">
        <f t="shared" si="3"/>
        <v>0.53846153846153844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5</v>
      </c>
      <c r="H35" s="80">
        <f t="shared" si="8"/>
        <v>1</v>
      </c>
      <c r="I35" s="82">
        <f t="shared" si="9"/>
        <v>0.83333333333333337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5</v>
      </c>
      <c r="X35" s="80">
        <f t="shared" si="2"/>
        <v>1</v>
      </c>
      <c r="Y35" s="82">
        <f t="shared" si="3"/>
        <v>0.83333333333333337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6</v>
      </c>
      <c r="H37" s="80">
        <f t="shared" si="8"/>
        <v>4</v>
      </c>
      <c r="I37" s="82">
        <f t="shared" si="9"/>
        <v>0.6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6</v>
      </c>
      <c r="X37" s="80">
        <f t="shared" si="2"/>
        <v>4</v>
      </c>
      <c r="Y37" s="82">
        <f t="shared" si="3"/>
        <v>0.6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385</v>
      </c>
      <c r="H38" s="84">
        <f t="shared" si="8"/>
        <v>114</v>
      </c>
      <c r="I38" s="85">
        <f t="shared" si="9"/>
        <v>0.77154308617234468</v>
      </c>
      <c r="J38" s="84">
        <f>SUM(J8:J37)</f>
        <v>39</v>
      </c>
      <c r="K38" s="84">
        <f>SUM(K8:K37)</f>
        <v>26</v>
      </c>
      <c r="L38" s="84">
        <f>J38-K38</f>
        <v>13</v>
      </c>
      <c r="M38" s="85">
        <f>K38/J38</f>
        <v>0.66666666666666663</v>
      </c>
      <c r="N38" s="84">
        <f>SUM(N8:N37)</f>
        <v>103</v>
      </c>
      <c r="O38" s="84">
        <f>SUM(O8:O37)</f>
        <v>31</v>
      </c>
      <c r="P38" s="84">
        <f>SUM(P8:P37)</f>
        <v>72</v>
      </c>
      <c r="Q38" s="85">
        <f>O38/N38</f>
        <v>0.30097087378640774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444</v>
      </c>
      <c r="X38" s="84">
        <f>SUM(X8:X37)</f>
        <v>201</v>
      </c>
      <c r="Y38" s="85">
        <f t="shared" si="3"/>
        <v>0.68837209302325586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9</v>
      </c>
      <c r="H41" s="90">
        <f t="shared" si="8"/>
        <v>4</v>
      </c>
      <c r="I41" s="92">
        <f t="shared" si="9"/>
        <v>0.69230769230769229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9</v>
      </c>
      <c r="X41" s="90">
        <f t="shared" si="12"/>
        <v>4</v>
      </c>
      <c r="Y41" s="92">
        <f t="shared" si="13"/>
        <v>0.69230769230769229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2</v>
      </c>
      <c r="H45" s="90">
        <f t="shared" si="8"/>
        <v>1</v>
      </c>
      <c r="I45" s="92">
        <f t="shared" si="9"/>
        <v>0.66666666666666663</v>
      </c>
      <c r="J45" s="93">
        <v>2</v>
      </c>
      <c r="K45" s="91">
        <v>2</v>
      </c>
      <c r="L45" s="90">
        <f>J45-K45</f>
        <v>0</v>
      </c>
      <c r="M45" s="92">
        <f>K45/J45</f>
        <v>1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19</v>
      </c>
      <c r="H47" s="90">
        <f t="shared" si="8"/>
        <v>11</v>
      </c>
      <c r="I47" s="92">
        <f t="shared" si="9"/>
        <v>0.6333333333333333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19</v>
      </c>
      <c r="X47" s="90">
        <f t="shared" si="12"/>
        <v>11</v>
      </c>
      <c r="Y47" s="92">
        <f t="shared" si="13"/>
        <v>0.6333333333333333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3</v>
      </c>
      <c r="H48" s="90">
        <f t="shared" si="8"/>
        <v>2</v>
      </c>
      <c r="I48" s="92">
        <f t="shared" si="9"/>
        <v>0.6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3</v>
      </c>
      <c r="X48" s="90">
        <f t="shared" si="12"/>
        <v>2</v>
      </c>
      <c r="Y48" s="92">
        <f t="shared" si="13"/>
        <v>0.6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6</v>
      </c>
      <c r="H50" s="90">
        <f t="shared" si="8"/>
        <v>4</v>
      </c>
      <c r="I50" s="92">
        <f t="shared" si="9"/>
        <v>0.6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3</v>
      </c>
      <c r="L51" s="90">
        <f>J51-K51</f>
        <v>2</v>
      </c>
      <c r="M51" s="92">
        <f>K51/J51</f>
        <v>0.6</v>
      </c>
      <c r="N51" s="90">
        <v>5</v>
      </c>
      <c r="O51" s="91">
        <v>5</v>
      </c>
      <c r="P51" s="90">
        <f>N51-O51</f>
        <v>0</v>
      </c>
      <c r="Q51" s="92">
        <f>O51/N51</f>
        <v>1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124</v>
      </c>
      <c r="H54" s="84">
        <f>SUM(H39:H53)</f>
        <v>41</v>
      </c>
      <c r="I54" s="85">
        <f t="shared" si="9"/>
        <v>0.75151515151515147</v>
      </c>
      <c r="J54" s="84">
        <f>SUM(J39:J53)</f>
        <v>22</v>
      </c>
      <c r="K54" s="84">
        <f>SUM(K39:K53)</f>
        <v>19</v>
      </c>
      <c r="L54" s="84">
        <f>SUM(L39:L53)</f>
        <v>3</v>
      </c>
      <c r="M54" s="85">
        <f>K54/J54</f>
        <v>0.86363636363636365</v>
      </c>
      <c r="N54" s="84">
        <f>SUM(N39:N53)</f>
        <v>20</v>
      </c>
      <c r="O54" s="84">
        <f>SUM(O39:O53)</f>
        <v>9</v>
      </c>
      <c r="P54" s="84">
        <f>N54-O54</f>
        <v>11</v>
      </c>
      <c r="Q54" s="85">
        <f>O54/N54</f>
        <v>0.45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155</v>
      </c>
      <c r="X54" s="84">
        <f>SUM(X39:X53)</f>
        <v>57</v>
      </c>
      <c r="Y54" s="85">
        <f t="shared" si="13"/>
        <v>0.73113207547169812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9</v>
      </c>
      <c r="H56" s="97">
        <f t="shared" si="14"/>
        <v>1</v>
      </c>
      <c r="I56" s="99">
        <f t="shared" si="9"/>
        <v>0.9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12</v>
      </c>
      <c r="X56" s="97">
        <f t="shared" si="15"/>
        <v>1</v>
      </c>
      <c r="Y56" s="99">
        <f t="shared" si="13"/>
        <v>0.92307692307692313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7</v>
      </c>
      <c r="H57" s="97">
        <f t="shared" si="14"/>
        <v>3</v>
      </c>
      <c r="I57" s="99">
        <f t="shared" si="9"/>
        <v>0.7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8</v>
      </c>
      <c r="X57" s="97">
        <f t="shared" si="15"/>
        <v>4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5</v>
      </c>
      <c r="H60" s="97">
        <f t="shared" si="14"/>
        <v>9</v>
      </c>
      <c r="I60" s="99">
        <f t="shared" si="9"/>
        <v>0.35714285714285715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5</v>
      </c>
      <c r="X60" s="97">
        <f t="shared" si="15"/>
        <v>9</v>
      </c>
      <c r="Y60" s="99">
        <f t="shared" si="18"/>
        <v>0.35714285714285715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6</v>
      </c>
      <c r="H62" s="97">
        <f t="shared" si="14"/>
        <v>2</v>
      </c>
      <c r="I62" s="99">
        <f t="shared" si="19"/>
        <v>0.75</v>
      </c>
      <c r="J62" s="97">
        <v>3</v>
      </c>
      <c r="K62" s="98">
        <v>2</v>
      </c>
      <c r="L62" s="97">
        <f>J62-K62</f>
        <v>1</v>
      </c>
      <c r="M62" s="99">
        <f>K62/J62</f>
        <v>0.66666666666666663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12</v>
      </c>
      <c r="H67" s="97">
        <f t="shared" si="14"/>
        <v>2</v>
      </c>
      <c r="I67" s="99">
        <f t="shared" si="19"/>
        <v>0.8571428571428571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22</v>
      </c>
      <c r="H68" s="97">
        <f t="shared" si="14"/>
        <v>8</v>
      </c>
      <c r="I68" s="99">
        <f t="shared" si="19"/>
        <v>0.73333333333333328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23</v>
      </c>
      <c r="X68" s="97">
        <f t="shared" si="15"/>
        <v>9</v>
      </c>
      <c r="Y68" s="99">
        <f t="shared" si="18"/>
        <v>0.71875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16</v>
      </c>
      <c r="X69" s="97">
        <f t="shared" si="15"/>
        <v>1</v>
      </c>
      <c r="Y69" s="99">
        <f t="shared" si="18"/>
        <v>0.94117647058823528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134</v>
      </c>
      <c r="H70" s="84">
        <f>SUM(H55:H69)</f>
        <v>35</v>
      </c>
      <c r="I70" s="85">
        <f t="shared" si="19"/>
        <v>0.79289940828402372</v>
      </c>
      <c r="J70" s="84">
        <f>SUM(J55:J69)</f>
        <v>9</v>
      </c>
      <c r="K70" s="84">
        <f>SUM(K55:K69)</f>
        <v>7</v>
      </c>
      <c r="L70" s="84">
        <f>J70-K70</f>
        <v>2</v>
      </c>
      <c r="M70" s="85">
        <f>K70/J70</f>
        <v>0.77777777777777779</v>
      </c>
      <c r="N70" s="84">
        <f>SUM(N55:N69)</f>
        <v>20</v>
      </c>
      <c r="O70" s="84">
        <f>SUM(O55:O69)</f>
        <v>12</v>
      </c>
      <c r="P70" s="84">
        <f>SUM(P55:P69)</f>
        <v>8</v>
      </c>
      <c r="Q70" s="85">
        <f t="shared" si="20"/>
        <v>0.6</v>
      </c>
      <c r="R70" s="85"/>
      <c r="S70" s="85"/>
      <c r="T70" s="85"/>
      <c r="U70" s="85"/>
      <c r="V70" s="84">
        <f>SUM(V55:V69)</f>
        <v>198</v>
      </c>
      <c r="W70" s="84">
        <f>SUM(W55:W69)</f>
        <v>153</v>
      </c>
      <c r="X70" s="84">
        <f>SUM(X55:X69)</f>
        <v>45</v>
      </c>
      <c r="Y70" s="85">
        <f t="shared" si="18"/>
        <v>0.77272727272727271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4</v>
      </c>
      <c r="H73" s="104">
        <f t="shared" si="21"/>
        <v>1</v>
      </c>
      <c r="I73" s="106">
        <f t="shared" si="19"/>
        <v>0.8</v>
      </c>
      <c r="J73" s="107">
        <v>5</v>
      </c>
      <c r="K73" s="105">
        <v>1</v>
      </c>
      <c r="L73" s="104">
        <f>J73-K73</f>
        <v>4</v>
      </c>
      <c r="M73" s="106">
        <f>K73/J73</f>
        <v>0.2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5</v>
      </c>
      <c r="X73" s="104">
        <f t="shared" si="24"/>
        <v>5</v>
      </c>
      <c r="Y73" s="106">
        <f t="shared" si="18"/>
        <v>0.5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50</v>
      </c>
      <c r="H74" s="104">
        <f t="shared" si="21"/>
        <v>11</v>
      </c>
      <c r="I74" s="106">
        <f t="shared" si="19"/>
        <v>0.81967213114754101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50</v>
      </c>
      <c r="X74" s="104">
        <f t="shared" si="24"/>
        <v>11</v>
      </c>
      <c r="Y74" s="106">
        <f t="shared" si="18"/>
        <v>0.81967213114754101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1</v>
      </c>
      <c r="L75" s="104">
        <f>J75-K75</f>
        <v>1</v>
      </c>
      <c r="M75" s="106">
        <f>K75/J75</f>
        <v>0.5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16</v>
      </c>
      <c r="X75" s="104">
        <f t="shared" si="24"/>
        <v>2</v>
      </c>
      <c r="Y75" s="106">
        <f t="shared" si="18"/>
        <v>0.88888888888888884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3</v>
      </c>
      <c r="L78" s="104">
        <f>J78-K78</f>
        <v>1</v>
      </c>
      <c r="M78" s="106">
        <f>K78/J78</f>
        <v>0.75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22</v>
      </c>
      <c r="X78" s="104">
        <f t="shared" si="24"/>
        <v>17</v>
      </c>
      <c r="Y78" s="106">
        <f t="shared" si="18"/>
        <v>0.5641025641025641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6</v>
      </c>
      <c r="H81" s="104">
        <f t="shared" si="21"/>
        <v>4</v>
      </c>
      <c r="I81" s="106">
        <f t="shared" si="19"/>
        <v>0.6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6</v>
      </c>
      <c r="X81" s="104">
        <f t="shared" si="24"/>
        <v>4</v>
      </c>
      <c r="Y81" s="106">
        <f t="shared" si="18"/>
        <v>0.6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6</v>
      </c>
      <c r="H82" s="104">
        <f t="shared" si="21"/>
        <v>2</v>
      </c>
      <c r="I82" s="106">
        <f t="shared" si="19"/>
        <v>0.75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6</v>
      </c>
      <c r="X82" s="104">
        <f t="shared" si="24"/>
        <v>2</v>
      </c>
      <c r="Y82" s="106">
        <f t="shared" si="18"/>
        <v>0.75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8</v>
      </c>
      <c r="H83" s="104">
        <f t="shared" si="21"/>
        <v>1</v>
      </c>
      <c r="I83" s="106">
        <f t="shared" si="19"/>
        <v>0.88888888888888884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9</v>
      </c>
      <c r="X83" s="104">
        <f t="shared" si="24"/>
        <v>2</v>
      </c>
      <c r="Y83" s="106">
        <f t="shared" si="18"/>
        <v>0.81818181818181823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1"/>
        <v>2</v>
      </c>
      <c r="I84" s="106">
        <f t="shared" si="19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6</v>
      </c>
      <c r="X84" s="104">
        <f t="shared" si="24"/>
        <v>4</v>
      </c>
      <c r="Y84" s="106">
        <f t="shared" si="18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158</v>
      </c>
      <c r="H85" s="84">
        <f>SUM(H71:H84)</f>
        <v>46</v>
      </c>
      <c r="I85" s="85">
        <f t="shared" si="19"/>
        <v>0.77450980392156865</v>
      </c>
      <c r="J85" s="84">
        <f>SUM(J71:J84)</f>
        <v>11</v>
      </c>
      <c r="K85" s="84">
        <f>SUM(K71:K84)</f>
        <v>5</v>
      </c>
      <c r="L85" s="84">
        <f>J85-K85</f>
        <v>6</v>
      </c>
      <c r="M85" s="85">
        <f>K85/J85</f>
        <v>0.45454545454545453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172</v>
      </c>
      <c r="X85" s="84">
        <f>SUM(X71:X84)</f>
        <v>72</v>
      </c>
      <c r="Y85" s="85">
        <f t="shared" si="18"/>
        <v>0.70491803278688525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801</v>
      </c>
      <c r="H86" s="84">
        <f>H38+H54+H70+H85</f>
        <v>236</v>
      </c>
      <c r="I86" s="85">
        <f t="shared" si="19"/>
        <v>0.77242044358727102</v>
      </c>
      <c r="J86" s="84">
        <f>J38+J54+J70+J85</f>
        <v>81</v>
      </c>
      <c r="K86" s="84">
        <f>K38+K54+K70+K85</f>
        <v>57</v>
      </c>
      <c r="L86" s="84">
        <f>L38+L54+L70+L85</f>
        <v>24</v>
      </c>
      <c r="M86" s="85">
        <f>K86/J86</f>
        <v>0.70370370370370372</v>
      </c>
      <c r="N86" s="84">
        <f>N38+N54+N70+N85</f>
        <v>172</v>
      </c>
      <c r="O86" s="84">
        <f>O38+O54+O70+O85</f>
        <v>61</v>
      </c>
      <c r="P86" s="84">
        <f>P38+P54+P70+P85</f>
        <v>111</v>
      </c>
      <c r="Q86" s="85">
        <f>O86/N86</f>
        <v>0.35465116279069769</v>
      </c>
      <c r="R86" s="110">
        <f>R38+R54</f>
        <v>9</v>
      </c>
      <c r="S86" s="110">
        <f>S38+S54</f>
        <v>5</v>
      </c>
      <c r="T86" s="110">
        <f>T38+T54</f>
        <v>4</v>
      </c>
      <c r="U86" s="85">
        <f>S86/R86</f>
        <v>0.55555555555555558</v>
      </c>
      <c r="V86" s="84">
        <f>V38+V54+V70+V85</f>
        <v>1299</v>
      </c>
      <c r="W86" s="84">
        <f>G86+K86+O86+S86</f>
        <v>924</v>
      </c>
      <c r="X86" s="84">
        <f>V86-W86</f>
        <v>375</v>
      </c>
      <c r="Y86" s="85">
        <f t="shared" si="18"/>
        <v>0.71131639722863738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198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385</v>
      </c>
      <c r="H96" s="41">
        <f t="shared" si="25"/>
        <v>114</v>
      </c>
      <c r="I96" s="42">
        <f t="shared" si="25"/>
        <v>0.77154308617234468</v>
      </c>
      <c r="J96" s="41">
        <f t="shared" si="25"/>
        <v>39</v>
      </c>
      <c r="K96" s="41">
        <f t="shared" si="25"/>
        <v>26</v>
      </c>
      <c r="L96" s="41">
        <f t="shared" si="25"/>
        <v>13</v>
      </c>
      <c r="M96" s="42">
        <f t="shared" si="25"/>
        <v>0.66666666666666663</v>
      </c>
      <c r="N96" s="41">
        <f t="shared" si="25"/>
        <v>103</v>
      </c>
      <c r="O96" s="41">
        <f t="shared" si="25"/>
        <v>31</v>
      </c>
      <c r="P96" s="41">
        <f t="shared" si="25"/>
        <v>72</v>
      </c>
      <c r="Q96" s="42">
        <f t="shared" si="25"/>
        <v>0.30097087378640774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444</v>
      </c>
      <c r="X96" s="41">
        <f t="shared" si="25"/>
        <v>201</v>
      </c>
      <c r="Y96" s="42">
        <f t="shared" si="25"/>
        <v>0.68837209302325586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124</v>
      </c>
      <c r="H97" s="49">
        <f t="shared" si="26"/>
        <v>41</v>
      </c>
      <c r="I97" s="50">
        <f t="shared" si="26"/>
        <v>0.75151515151515147</v>
      </c>
      <c r="J97" s="49">
        <f t="shared" si="26"/>
        <v>22</v>
      </c>
      <c r="K97" s="49">
        <f t="shared" si="26"/>
        <v>19</v>
      </c>
      <c r="L97" s="49">
        <f t="shared" si="26"/>
        <v>3</v>
      </c>
      <c r="M97" s="50">
        <f t="shared" si="26"/>
        <v>0.86363636363636365</v>
      </c>
      <c r="N97" s="49">
        <f t="shared" si="26"/>
        <v>20</v>
      </c>
      <c r="O97" s="49">
        <f t="shared" si="26"/>
        <v>9</v>
      </c>
      <c r="P97" s="49">
        <f t="shared" si="26"/>
        <v>11</v>
      </c>
      <c r="Q97" s="50">
        <f t="shared" si="26"/>
        <v>0.45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155</v>
      </c>
      <c r="X97" s="49">
        <f t="shared" si="26"/>
        <v>57</v>
      </c>
      <c r="Y97" s="50">
        <f t="shared" si="26"/>
        <v>0.73113207547169812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134</v>
      </c>
      <c r="H98" s="51">
        <f t="shared" si="27"/>
        <v>35</v>
      </c>
      <c r="I98" s="52">
        <f t="shared" si="27"/>
        <v>0.79289940828402372</v>
      </c>
      <c r="J98" s="51">
        <f t="shared" si="27"/>
        <v>9</v>
      </c>
      <c r="K98" s="51">
        <f t="shared" si="27"/>
        <v>7</v>
      </c>
      <c r="L98" s="51">
        <f t="shared" si="27"/>
        <v>2</v>
      </c>
      <c r="M98" s="52">
        <f t="shared" si="27"/>
        <v>0.77777777777777779</v>
      </c>
      <c r="N98" s="51">
        <f t="shared" si="27"/>
        <v>20</v>
      </c>
      <c r="O98" s="51">
        <f t="shared" si="27"/>
        <v>12</v>
      </c>
      <c r="P98" s="51">
        <f t="shared" si="27"/>
        <v>8</v>
      </c>
      <c r="Q98" s="52">
        <f t="shared" si="27"/>
        <v>0.6</v>
      </c>
      <c r="R98" s="52"/>
      <c r="S98" s="52"/>
      <c r="T98" s="52"/>
      <c r="U98" s="52"/>
      <c r="V98" s="51">
        <f>V70</f>
        <v>198</v>
      </c>
      <c r="W98" s="51">
        <f>W70</f>
        <v>153</v>
      </c>
      <c r="X98" s="51">
        <f>X70</f>
        <v>45</v>
      </c>
      <c r="Y98" s="52">
        <f>Y70</f>
        <v>0.77272727272727271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158</v>
      </c>
      <c r="H99" s="53">
        <f t="shared" si="28"/>
        <v>46</v>
      </c>
      <c r="I99" s="54">
        <f t="shared" si="28"/>
        <v>0.77450980392156865</v>
      </c>
      <c r="J99" s="53">
        <f t="shared" si="28"/>
        <v>11</v>
      </c>
      <c r="K99" s="53">
        <f t="shared" si="28"/>
        <v>5</v>
      </c>
      <c r="L99" s="53">
        <f t="shared" si="28"/>
        <v>6</v>
      </c>
      <c r="M99" s="54">
        <f t="shared" si="28"/>
        <v>0.45454545454545453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172</v>
      </c>
      <c r="X99" s="53">
        <f>X85</f>
        <v>72</v>
      </c>
      <c r="Y99" s="54">
        <f>Y85</f>
        <v>0.70491803278688525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801</v>
      </c>
      <c r="H100" s="60">
        <f t="shared" si="29"/>
        <v>236</v>
      </c>
      <c r="I100" s="61">
        <f t="shared" si="29"/>
        <v>0.77242044358727102</v>
      </c>
      <c r="J100" s="60">
        <f t="shared" si="29"/>
        <v>81</v>
      </c>
      <c r="K100" s="60">
        <f t="shared" si="29"/>
        <v>57</v>
      </c>
      <c r="L100" s="60">
        <f t="shared" si="29"/>
        <v>24</v>
      </c>
      <c r="M100" s="61">
        <f t="shared" si="29"/>
        <v>0.70370370370370372</v>
      </c>
      <c r="N100" s="60">
        <f t="shared" si="29"/>
        <v>172</v>
      </c>
      <c r="O100" s="60">
        <f t="shared" si="29"/>
        <v>61</v>
      </c>
      <c r="P100" s="60">
        <f t="shared" si="29"/>
        <v>111</v>
      </c>
      <c r="Q100" s="61">
        <f t="shared" si="29"/>
        <v>0.35465116279069769</v>
      </c>
      <c r="R100" s="62">
        <f t="shared" ref="R100:X100" si="30">R86</f>
        <v>9</v>
      </c>
      <c r="S100" s="62">
        <f t="shared" si="30"/>
        <v>5</v>
      </c>
      <c r="T100" s="62">
        <f t="shared" si="30"/>
        <v>4</v>
      </c>
      <c r="U100" s="61">
        <f t="shared" si="30"/>
        <v>0.55555555555555558</v>
      </c>
      <c r="V100" s="60">
        <f t="shared" si="30"/>
        <v>1299</v>
      </c>
      <c r="W100" s="60">
        <f t="shared" si="30"/>
        <v>924</v>
      </c>
      <c r="X100" s="60">
        <f t="shared" si="30"/>
        <v>375</v>
      </c>
      <c r="Y100" s="61">
        <f>W100/V100</f>
        <v>0.71131639722863738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199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858</v>
      </c>
      <c r="M113" s="169"/>
      <c r="N113" s="169"/>
      <c r="O113" s="169">
        <f>I113-L113</f>
        <v>260</v>
      </c>
      <c r="P113" s="169"/>
      <c r="Q113" s="169"/>
      <c r="R113" s="170">
        <f>L113/I113</f>
        <v>0.76744186046511631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66</v>
      </c>
      <c r="M114" s="169"/>
      <c r="N114" s="169"/>
      <c r="O114" s="169">
        <f>I114-L114</f>
        <v>115</v>
      </c>
      <c r="P114" s="169"/>
      <c r="Q114" s="169"/>
      <c r="R114" s="170">
        <f>L114/I114</f>
        <v>0.36464088397790057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924</v>
      </c>
      <c r="M115" s="169"/>
      <c r="N115" s="169"/>
      <c r="O115" s="169">
        <f>SUM(O113:O114)</f>
        <v>375</v>
      </c>
      <c r="P115" s="169"/>
      <c r="Q115" s="169"/>
      <c r="R115" s="170">
        <f>L115/I115</f>
        <v>0.71131639722863738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1853</v>
      </c>
      <c r="G121" s="118">
        <v>764</v>
      </c>
      <c r="H121" s="118">
        <v>1089</v>
      </c>
      <c r="I121" s="119">
        <f>G121/F121</f>
        <v>0.4123043712898003</v>
      </c>
      <c r="J121" s="118">
        <v>466</v>
      </c>
      <c r="K121" s="118">
        <v>110</v>
      </c>
      <c r="L121" s="118">
        <v>356</v>
      </c>
      <c r="M121" s="119">
        <f>K121/J121</f>
        <v>0.23605150214592274</v>
      </c>
    </row>
    <row r="122" spans="5:20">
      <c r="E122" s="115" t="s">
        <v>26</v>
      </c>
      <c r="F122" s="118">
        <v>983</v>
      </c>
      <c r="G122" s="118">
        <v>431</v>
      </c>
      <c r="H122" s="118">
        <v>552</v>
      </c>
      <c r="I122" s="119">
        <f>G122/F122</f>
        <v>0.43845371312309256</v>
      </c>
      <c r="J122" s="118">
        <v>392</v>
      </c>
      <c r="K122" s="118">
        <v>61</v>
      </c>
      <c r="L122" s="118">
        <v>331</v>
      </c>
      <c r="M122" s="119">
        <f>K122/J122</f>
        <v>0.15561224489795919</v>
      </c>
    </row>
    <row r="123" spans="5:20">
      <c r="E123" s="115" t="s">
        <v>27</v>
      </c>
      <c r="F123" s="118">
        <v>983</v>
      </c>
      <c r="G123" s="118">
        <v>437</v>
      </c>
      <c r="H123" s="118">
        <v>546</v>
      </c>
      <c r="I123" s="119">
        <f>G123/F123</f>
        <v>0.44455747711088506</v>
      </c>
      <c r="J123" s="118">
        <v>359</v>
      </c>
      <c r="K123" s="118">
        <v>60</v>
      </c>
      <c r="L123" s="118">
        <v>299</v>
      </c>
      <c r="M123" s="119">
        <f>K123/J123</f>
        <v>0.16713091922005571</v>
      </c>
    </row>
    <row r="124" spans="5:20">
      <c r="E124" s="115" t="s">
        <v>28</v>
      </c>
      <c r="F124" s="118">
        <v>1565</v>
      </c>
      <c r="G124" s="118">
        <v>651</v>
      </c>
      <c r="H124" s="118">
        <v>914</v>
      </c>
      <c r="I124" s="119">
        <f>G124/F124</f>
        <v>0.4159744408945687</v>
      </c>
      <c r="J124" s="118">
        <v>446</v>
      </c>
      <c r="K124" s="118">
        <v>61</v>
      </c>
      <c r="L124" s="118">
        <v>385</v>
      </c>
      <c r="M124" s="119">
        <f>K124/J124</f>
        <v>0.1367713004484305</v>
      </c>
    </row>
    <row r="125" spans="5:20">
      <c r="E125" s="115" t="s">
        <v>29</v>
      </c>
      <c r="F125" s="115">
        <f>F121+F122+F123+F124</f>
        <v>5384</v>
      </c>
      <c r="G125" s="115">
        <f>G121+G122+G123+G124</f>
        <v>2283</v>
      </c>
      <c r="H125" s="115">
        <f>H121+H122+H123+H124</f>
        <v>3101</v>
      </c>
      <c r="I125" s="120">
        <f>G125/F125</f>
        <v>0.42403417533432392</v>
      </c>
      <c r="J125" s="115">
        <f>J121+J122+J123+J124</f>
        <v>1663</v>
      </c>
      <c r="K125" s="115">
        <f>K121+K122+K123+K124</f>
        <v>292</v>
      </c>
      <c r="L125" s="115">
        <f>L121+L122+L123+L124</f>
        <v>1371</v>
      </c>
      <c r="M125" s="120">
        <f>K125/J125</f>
        <v>0.17558628983764282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9" zoomScaleNormal="100" workbookViewId="0">
      <selection activeCell="M34" sqref="M3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200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8</v>
      </c>
      <c r="P9" s="80">
        <f>N9-O9</f>
        <v>2</v>
      </c>
      <c r="Q9" s="82">
        <f>O9/N9</f>
        <v>0.8</v>
      </c>
      <c r="R9" s="80"/>
      <c r="S9" s="81"/>
      <c r="T9" s="80"/>
      <c r="U9" s="82"/>
      <c r="V9" s="80">
        <f t="shared" si="0"/>
        <v>68</v>
      </c>
      <c r="W9" s="80">
        <f t="shared" si="1"/>
        <v>66</v>
      </c>
      <c r="X9" s="80">
        <f t="shared" si="2"/>
        <v>2</v>
      </c>
      <c r="Y9" s="82">
        <f t="shared" si="3"/>
        <v>0.97058823529411764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10</v>
      </c>
      <c r="H10" s="80">
        <f>F10-G10</f>
        <v>10</v>
      </c>
      <c r="I10" s="82">
        <f>G10/F10</f>
        <v>0.5</v>
      </c>
      <c r="J10" s="83">
        <v>2</v>
      </c>
      <c r="K10" s="81">
        <v>2</v>
      </c>
      <c r="L10" s="80">
        <f>J10-K10</f>
        <v>0</v>
      </c>
      <c r="M10" s="82">
        <f>K10/J10</f>
        <v>1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12</v>
      </c>
      <c r="X10" s="80">
        <f t="shared" si="2"/>
        <v>10</v>
      </c>
      <c r="Y10" s="82">
        <f t="shared" si="3"/>
        <v>0.54545454545454541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6</v>
      </c>
      <c r="P11" s="80">
        <f>N11-O11</f>
        <v>4</v>
      </c>
      <c r="Q11" s="82">
        <f>O11/N11</f>
        <v>0.6</v>
      </c>
      <c r="R11" s="80"/>
      <c r="S11" s="81"/>
      <c r="T11" s="80"/>
      <c r="U11" s="82"/>
      <c r="V11" s="80">
        <f t="shared" si="0"/>
        <v>10</v>
      </c>
      <c r="W11" s="80">
        <f t="shared" si="1"/>
        <v>6</v>
      </c>
      <c r="X11" s="80">
        <f t="shared" si="2"/>
        <v>4</v>
      </c>
      <c r="Y11" s="82">
        <f t="shared" si="3"/>
        <v>0.6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38</v>
      </c>
      <c r="H13" s="80">
        <f t="shared" si="4"/>
        <v>10</v>
      </c>
      <c r="I13" s="82">
        <f t="shared" si="5"/>
        <v>0.79166666666666663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40</v>
      </c>
      <c r="X13" s="80">
        <f t="shared" si="2"/>
        <v>33</v>
      </c>
      <c r="Y13" s="82">
        <f t="shared" si="3"/>
        <v>0.54794520547945202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12</v>
      </c>
      <c r="H17" s="80">
        <f t="shared" si="4"/>
        <v>16</v>
      </c>
      <c r="I17" s="82">
        <f t="shared" si="5"/>
        <v>0.42857142857142855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12</v>
      </c>
      <c r="X17" s="80">
        <f t="shared" si="2"/>
        <v>16</v>
      </c>
      <c r="Y17" s="82">
        <f t="shared" si="3"/>
        <v>0.42857142857142855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11</v>
      </c>
      <c r="P19" s="80">
        <f>N19-O19</f>
        <v>23</v>
      </c>
      <c r="Q19" s="82">
        <f>O19/N19</f>
        <v>0.3235294117647059</v>
      </c>
      <c r="R19" s="80"/>
      <c r="S19" s="81"/>
      <c r="T19" s="80"/>
      <c r="U19" s="82"/>
      <c r="V19" s="80">
        <f t="shared" si="0"/>
        <v>34</v>
      </c>
      <c r="W19" s="80">
        <f t="shared" si="1"/>
        <v>11</v>
      </c>
      <c r="X19" s="80">
        <f t="shared" si="2"/>
        <v>23</v>
      </c>
      <c r="Y19" s="82">
        <f t="shared" si="3"/>
        <v>0.3235294117647059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29</v>
      </c>
      <c r="H20" s="80">
        <f t="shared" ref="H20:H27" si="6">F20-G20</f>
        <v>0</v>
      </c>
      <c r="I20" s="82">
        <f t="shared" ref="I20:I27" si="7">G20/F20</f>
        <v>1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29</v>
      </c>
      <c r="X20" s="80">
        <f t="shared" si="2"/>
        <v>0</v>
      </c>
      <c r="Y20" s="82">
        <f t="shared" si="3"/>
        <v>1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4</v>
      </c>
      <c r="H21" s="80">
        <f t="shared" si="6"/>
        <v>10</v>
      </c>
      <c r="I21" s="82">
        <f t="shared" si="7"/>
        <v>0.2857142857142857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4</v>
      </c>
      <c r="X21" s="80">
        <f t="shared" si="2"/>
        <v>10</v>
      </c>
      <c r="Y21" s="82">
        <f t="shared" si="3"/>
        <v>0.2857142857142857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5</v>
      </c>
      <c r="H23" s="80">
        <f t="shared" si="6"/>
        <v>5</v>
      </c>
      <c r="I23" s="82">
        <f t="shared" si="7"/>
        <v>0.5</v>
      </c>
      <c r="J23" s="83"/>
      <c r="K23" s="81"/>
      <c r="L23" s="80"/>
      <c r="M23" s="82"/>
      <c r="N23" s="80">
        <v>4</v>
      </c>
      <c r="O23" s="81">
        <v>1</v>
      </c>
      <c r="P23" s="80">
        <f>N23-O23</f>
        <v>3</v>
      </c>
      <c r="Q23" s="82">
        <f>O23/N23</f>
        <v>0.25</v>
      </c>
      <c r="R23" s="80"/>
      <c r="S23" s="81"/>
      <c r="T23" s="80"/>
      <c r="U23" s="82"/>
      <c r="V23" s="80">
        <f t="shared" si="0"/>
        <v>14</v>
      </c>
      <c r="W23" s="80">
        <f t="shared" si="1"/>
        <v>6</v>
      </c>
      <c r="X23" s="80">
        <f t="shared" si="2"/>
        <v>8</v>
      </c>
      <c r="Y23" s="82">
        <f t="shared" si="3"/>
        <v>0.42857142857142855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17</v>
      </c>
      <c r="H24" s="80">
        <f t="shared" si="6"/>
        <v>23</v>
      </c>
      <c r="I24" s="82">
        <f t="shared" si="7"/>
        <v>0.42499999999999999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17</v>
      </c>
      <c r="X24" s="80">
        <f t="shared" si="2"/>
        <v>31</v>
      </c>
      <c r="Y24" s="82">
        <f t="shared" si="3"/>
        <v>0.35416666666666669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7</v>
      </c>
      <c r="H25" s="80">
        <f t="shared" si="6"/>
        <v>3</v>
      </c>
      <c r="I25" s="82">
        <f t="shared" si="7"/>
        <v>0.7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7</v>
      </c>
      <c r="X25" s="80">
        <f t="shared" si="2"/>
        <v>3</v>
      </c>
      <c r="Y25" s="82">
        <f t="shared" si="3"/>
        <v>0.7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12</v>
      </c>
      <c r="H29" s="80">
        <f t="shared" ref="H29:H53" si="8">F29-G29</f>
        <v>0</v>
      </c>
      <c r="I29" s="82">
        <f t="shared" ref="I29:I60" si="9">G29/F29</f>
        <v>1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15</v>
      </c>
      <c r="X29" s="80">
        <f t="shared" si="2"/>
        <v>1</v>
      </c>
      <c r="Y29" s="82">
        <f t="shared" si="3"/>
        <v>0.9375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19</v>
      </c>
      <c r="X31" s="80">
        <f t="shared" si="2"/>
        <v>5</v>
      </c>
      <c r="Y31" s="82">
        <f t="shared" si="3"/>
        <v>0.79166666666666663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1</v>
      </c>
      <c r="H32" s="80">
        <f t="shared" si="8"/>
        <v>9</v>
      </c>
      <c r="I32" s="82">
        <f t="shared" si="9"/>
        <v>0.1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1</v>
      </c>
      <c r="X32" s="80">
        <f t="shared" si="2"/>
        <v>10</v>
      </c>
      <c r="Y32" s="82">
        <f t="shared" si="3"/>
        <v>9.0909090909090912E-2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6</v>
      </c>
      <c r="H33" s="80">
        <f t="shared" si="8"/>
        <v>4</v>
      </c>
      <c r="I33" s="82">
        <f t="shared" si="9"/>
        <v>0.6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8</v>
      </c>
      <c r="X33" s="80">
        <f t="shared" si="2"/>
        <v>12</v>
      </c>
      <c r="Y33" s="82">
        <f t="shared" si="3"/>
        <v>0.4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7</v>
      </c>
      <c r="H34" s="80">
        <f t="shared" si="8"/>
        <v>2</v>
      </c>
      <c r="I34" s="82">
        <f t="shared" si="9"/>
        <v>0.77777777777777779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7</v>
      </c>
      <c r="X34" s="80">
        <f t="shared" si="2"/>
        <v>6</v>
      </c>
      <c r="Y34" s="82">
        <f t="shared" si="3"/>
        <v>0.53846153846153844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5</v>
      </c>
      <c r="H35" s="80">
        <f t="shared" si="8"/>
        <v>1</v>
      </c>
      <c r="I35" s="82">
        <f t="shared" si="9"/>
        <v>0.83333333333333337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5</v>
      </c>
      <c r="X35" s="80">
        <f t="shared" si="2"/>
        <v>1</v>
      </c>
      <c r="Y35" s="82">
        <f t="shared" si="3"/>
        <v>0.83333333333333337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3</v>
      </c>
      <c r="H36" s="80">
        <f t="shared" si="8"/>
        <v>2</v>
      </c>
      <c r="I36" s="82">
        <f t="shared" si="9"/>
        <v>0.6</v>
      </c>
      <c r="J36" s="83"/>
      <c r="K36" s="81"/>
      <c r="L36" s="80" t="s">
        <v>104</v>
      </c>
      <c r="M36" s="82"/>
      <c r="N36" s="80">
        <v>3</v>
      </c>
      <c r="O36" s="81">
        <v>1</v>
      </c>
      <c r="P36" s="80">
        <f>N36-O36</f>
        <v>2</v>
      </c>
      <c r="Q36" s="82">
        <f>O36/N36</f>
        <v>0.33333333333333331</v>
      </c>
      <c r="R36" s="80"/>
      <c r="S36" s="81"/>
      <c r="T36" s="80"/>
      <c r="U36" s="82"/>
      <c r="V36" s="80">
        <f t="shared" si="0"/>
        <v>8</v>
      </c>
      <c r="W36" s="80">
        <f t="shared" si="1"/>
        <v>4</v>
      </c>
      <c r="X36" s="80">
        <f t="shared" si="2"/>
        <v>4</v>
      </c>
      <c r="Y36" s="82">
        <f t="shared" si="3"/>
        <v>0.5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6</v>
      </c>
      <c r="H37" s="80">
        <f t="shared" si="8"/>
        <v>4</v>
      </c>
      <c r="I37" s="82">
        <f t="shared" si="9"/>
        <v>0.6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6</v>
      </c>
      <c r="X37" s="80">
        <f t="shared" si="2"/>
        <v>4</v>
      </c>
      <c r="Y37" s="82">
        <f t="shared" si="3"/>
        <v>0.6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378</v>
      </c>
      <c r="H38" s="84">
        <f t="shared" si="8"/>
        <v>121</v>
      </c>
      <c r="I38" s="85">
        <f t="shared" si="9"/>
        <v>0.75751503006012022</v>
      </c>
      <c r="J38" s="84">
        <f>SUM(J8:J37)</f>
        <v>39</v>
      </c>
      <c r="K38" s="84">
        <f>SUM(K8:K37)</f>
        <v>28</v>
      </c>
      <c r="L38" s="84">
        <f>J38-K38</f>
        <v>11</v>
      </c>
      <c r="M38" s="85">
        <f>K38/J38</f>
        <v>0.71794871794871795</v>
      </c>
      <c r="N38" s="84">
        <f>SUM(N8:N37)</f>
        <v>103</v>
      </c>
      <c r="O38" s="84">
        <f>SUM(O8:O37)</f>
        <v>30</v>
      </c>
      <c r="P38" s="84">
        <f>SUM(P8:P37)</f>
        <v>73</v>
      </c>
      <c r="Q38" s="85">
        <f>O38/N38</f>
        <v>0.29126213592233008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438</v>
      </c>
      <c r="X38" s="84">
        <f>SUM(X8:X37)</f>
        <v>207</v>
      </c>
      <c r="Y38" s="85">
        <f t="shared" si="3"/>
        <v>0.67906976744186043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2</v>
      </c>
      <c r="L45" s="90">
        <f>J45-K45</f>
        <v>0</v>
      </c>
      <c r="M45" s="92">
        <f>K45/J45</f>
        <v>1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5</v>
      </c>
      <c r="X45" s="90">
        <f t="shared" si="12"/>
        <v>0</v>
      </c>
      <c r="Y45" s="92">
        <f t="shared" si="13"/>
        <v>1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21</v>
      </c>
      <c r="H47" s="90">
        <f t="shared" si="8"/>
        <v>9</v>
      </c>
      <c r="I47" s="92">
        <f t="shared" si="9"/>
        <v>0.7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21</v>
      </c>
      <c r="X47" s="90">
        <f t="shared" si="12"/>
        <v>9</v>
      </c>
      <c r="Y47" s="92">
        <f t="shared" si="13"/>
        <v>0.7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3</v>
      </c>
      <c r="H48" s="90">
        <f t="shared" si="8"/>
        <v>2</v>
      </c>
      <c r="I48" s="92">
        <f t="shared" si="9"/>
        <v>0.6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3</v>
      </c>
      <c r="X48" s="90">
        <f t="shared" si="12"/>
        <v>2</v>
      </c>
      <c r="Y48" s="92">
        <f t="shared" si="13"/>
        <v>0.6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9</v>
      </c>
      <c r="L49" s="90">
        <f>J49-K49</f>
        <v>5</v>
      </c>
      <c r="M49" s="92">
        <f>K49/J49</f>
        <v>0.6428571428571429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18</v>
      </c>
      <c r="X49" s="90">
        <f t="shared" si="12"/>
        <v>5</v>
      </c>
      <c r="Y49" s="92">
        <f t="shared" si="13"/>
        <v>0.78260869565217395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6</v>
      </c>
      <c r="H50" s="90">
        <f t="shared" si="8"/>
        <v>4</v>
      </c>
      <c r="I50" s="92">
        <f t="shared" si="9"/>
        <v>0.6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2</v>
      </c>
      <c r="L51" s="90">
        <f>J51-K51</f>
        <v>3</v>
      </c>
      <c r="M51" s="92">
        <f>K51/J51</f>
        <v>0.4</v>
      </c>
      <c r="N51" s="90">
        <v>5</v>
      </c>
      <c r="O51" s="91">
        <v>4</v>
      </c>
      <c r="P51" s="90">
        <f>N51-O51</f>
        <v>1</v>
      </c>
      <c r="Q51" s="92">
        <f>O51/N51</f>
        <v>0.8</v>
      </c>
      <c r="R51" s="90"/>
      <c r="S51" s="91"/>
      <c r="T51" s="90"/>
      <c r="U51" s="92"/>
      <c r="V51" s="90">
        <f t="shared" si="10"/>
        <v>24</v>
      </c>
      <c r="W51" s="90">
        <f t="shared" si="11"/>
        <v>20</v>
      </c>
      <c r="X51" s="90">
        <f t="shared" si="12"/>
        <v>4</v>
      </c>
      <c r="Y51" s="92">
        <f t="shared" si="13"/>
        <v>0.83333333333333337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2</v>
      </c>
      <c r="H52" s="90">
        <f t="shared" si="8"/>
        <v>3</v>
      </c>
      <c r="I52" s="92">
        <f t="shared" si="9"/>
        <v>0.4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3</v>
      </c>
      <c r="X52" s="90">
        <f t="shared" si="12"/>
        <v>5</v>
      </c>
      <c r="Y52" s="92">
        <f t="shared" si="13"/>
        <v>0.375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121</v>
      </c>
      <c r="H54" s="84">
        <f>SUM(H39:H53)</f>
        <v>44</v>
      </c>
      <c r="I54" s="85">
        <f t="shared" si="9"/>
        <v>0.73333333333333328</v>
      </c>
      <c r="J54" s="84">
        <f>SUM(J39:J53)</f>
        <v>22</v>
      </c>
      <c r="K54" s="84">
        <f>SUM(K39:K53)</f>
        <v>14</v>
      </c>
      <c r="L54" s="84">
        <f>SUM(L39:L53)</f>
        <v>8</v>
      </c>
      <c r="M54" s="85">
        <f>K54/J54</f>
        <v>0.63636363636363635</v>
      </c>
      <c r="N54" s="84">
        <f>SUM(N39:N53)</f>
        <v>20</v>
      </c>
      <c r="O54" s="84">
        <f>SUM(O39:O53)</f>
        <v>8</v>
      </c>
      <c r="P54" s="84">
        <f>N54-O54</f>
        <v>12</v>
      </c>
      <c r="Q54" s="85">
        <f>O54/N54</f>
        <v>0.4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146</v>
      </c>
      <c r="X54" s="84">
        <f>SUM(X39:X53)</f>
        <v>66</v>
      </c>
      <c r="Y54" s="85">
        <f t="shared" si="13"/>
        <v>0.68867924528301883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10</v>
      </c>
      <c r="H55" s="97">
        <f t="shared" ref="H55:H69" si="14">F55-G55</f>
        <v>0</v>
      </c>
      <c r="I55" s="99">
        <f t="shared" si="9"/>
        <v>1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6</v>
      </c>
      <c r="H57" s="97">
        <f t="shared" si="14"/>
        <v>4</v>
      </c>
      <c r="I57" s="99">
        <f t="shared" si="9"/>
        <v>0.6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7</v>
      </c>
      <c r="X57" s="97">
        <f t="shared" si="15"/>
        <v>5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9</v>
      </c>
      <c r="H60" s="97">
        <f t="shared" si="14"/>
        <v>5</v>
      </c>
      <c r="I60" s="99">
        <f t="shared" si="9"/>
        <v>0.6428571428571429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9</v>
      </c>
      <c r="X60" s="97">
        <f t="shared" si="15"/>
        <v>5</v>
      </c>
      <c r="Y60" s="99">
        <f t="shared" si="18"/>
        <v>0.6428571428571429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4"/>
        <v>1</v>
      </c>
      <c r="I62" s="99">
        <f t="shared" si="19"/>
        <v>0.875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20</v>
      </c>
      <c r="H68" s="97">
        <f t="shared" si="14"/>
        <v>10</v>
      </c>
      <c r="I68" s="99">
        <f t="shared" si="19"/>
        <v>0.66666666666666663</v>
      </c>
      <c r="J68" s="97"/>
      <c r="K68" s="98"/>
      <c r="L68" s="97"/>
      <c r="M68" s="99"/>
      <c r="N68" s="97">
        <v>2</v>
      </c>
      <c r="O68" s="98">
        <v>2</v>
      </c>
      <c r="P68" s="97">
        <f>N68-O68</f>
        <v>0</v>
      </c>
      <c r="Q68" s="99">
        <f t="shared" si="20"/>
        <v>1</v>
      </c>
      <c r="R68" s="99"/>
      <c r="S68" s="100"/>
      <c r="T68" s="99"/>
      <c r="U68" s="99"/>
      <c r="V68" s="97">
        <f t="shared" si="16"/>
        <v>32</v>
      </c>
      <c r="W68" s="97">
        <f t="shared" si="17"/>
        <v>22</v>
      </c>
      <c r="X68" s="97">
        <f t="shared" si="15"/>
        <v>10</v>
      </c>
      <c r="Y68" s="99">
        <f t="shared" si="18"/>
        <v>0.6875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138</v>
      </c>
      <c r="H70" s="84">
        <f>SUM(H55:H69)</f>
        <v>31</v>
      </c>
      <c r="I70" s="85">
        <f t="shared" si="19"/>
        <v>0.81656804733727806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13</v>
      </c>
      <c r="P70" s="84">
        <f>SUM(P55:P69)</f>
        <v>7</v>
      </c>
      <c r="Q70" s="85">
        <f t="shared" si="20"/>
        <v>0.65</v>
      </c>
      <c r="R70" s="85"/>
      <c r="S70" s="85"/>
      <c r="T70" s="85"/>
      <c r="U70" s="85"/>
      <c r="V70" s="84">
        <f>SUM(V55:V69)</f>
        <v>198</v>
      </c>
      <c r="W70" s="84">
        <f>SUM(W55:W69)</f>
        <v>156</v>
      </c>
      <c r="X70" s="84">
        <f>SUM(X55:X69)</f>
        <v>42</v>
      </c>
      <c r="Y70" s="85">
        <f t="shared" si="18"/>
        <v>0.78787878787878785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1</v>
      </c>
      <c r="L73" s="104">
        <f>J73-K73</f>
        <v>4</v>
      </c>
      <c r="M73" s="106">
        <f>K73/J73</f>
        <v>0.2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12</v>
      </c>
      <c r="H75" s="104">
        <f t="shared" si="21"/>
        <v>3</v>
      </c>
      <c r="I75" s="106">
        <f t="shared" si="19"/>
        <v>0.8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14</v>
      </c>
      <c r="X75" s="104">
        <f t="shared" si="24"/>
        <v>4</v>
      </c>
      <c r="Y75" s="106">
        <f t="shared" si="18"/>
        <v>0.77777777777777779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19</v>
      </c>
      <c r="H78" s="104">
        <f t="shared" si="21"/>
        <v>9</v>
      </c>
      <c r="I78" s="106">
        <f t="shared" si="19"/>
        <v>0.6785714285714286</v>
      </c>
      <c r="J78" s="107">
        <v>4</v>
      </c>
      <c r="K78" s="105">
        <v>3</v>
      </c>
      <c r="L78" s="104">
        <f>J78-K78</f>
        <v>1</v>
      </c>
      <c r="M78" s="106">
        <f>K78/J78</f>
        <v>0.75</v>
      </c>
      <c r="N78" s="104">
        <v>7</v>
      </c>
      <c r="O78" s="105">
        <v>2</v>
      </c>
      <c r="P78" s="104">
        <f>N78-O78</f>
        <v>5</v>
      </c>
      <c r="Q78" s="106">
        <f>O78/N78</f>
        <v>0.2857142857142857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24</v>
      </c>
      <c r="X78" s="104">
        <f t="shared" si="24"/>
        <v>15</v>
      </c>
      <c r="Y78" s="106">
        <f t="shared" si="18"/>
        <v>0.61538461538461542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7</v>
      </c>
      <c r="H79" s="104">
        <f t="shared" si="21"/>
        <v>3</v>
      </c>
      <c r="I79" s="106">
        <f t="shared" si="19"/>
        <v>0.7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7</v>
      </c>
      <c r="X79" s="104">
        <f t="shared" si="24"/>
        <v>3</v>
      </c>
      <c r="Y79" s="106">
        <f t="shared" si="18"/>
        <v>0.7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10</v>
      </c>
      <c r="H81" s="104">
        <f t="shared" si="21"/>
        <v>0</v>
      </c>
      <c r="I81" s="106">
        <f t="shared" si="19"/>
        <v>1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10</v>
      </c>
      <c r="X81" s="104">
        <f t="shared" si="24"/>
        <v>0</v>
      </c>
      <c r="Y81" s="106">
        <f t="shared" si="18"/>
        <v>1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4</v>
      </c>
      <c r="H82" s="104">
        <f t="shared" si="21"/>
        <v>4</v>
      </c>
      <c r="I82" s="106">
        <f t="shared" si="19"/>
        <v>0.5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4</v>
      </c>
      <c r="X82" s="104">
        <f t="shared" si="24"/>
        <v>4</v>
      </c>
      <c r="Y82" s="106">
        <f t="shared" si="18"/>
        <v>0.5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9</v>
      </c>
      <c r="H83" s="104">
        <f t="shared" si="21"/>
        <v>0</v>
      </c>
      <c r="I83" s="106">
        <f t="shared" si="19"/>
        <v>1</v>
      </c>
      <c r="J83" s="107"/>
      <c r="K83" s="105"/>
      <c r="L83" s="104"/>
      <c r="M83" s="106"/>
      <c r="N83" s="104">
        <v>2</v>
      </c>
      <c r="O83" s="105">
        <v>2</v>
      </c>
      <c r="P83" s="104">
        <f>N83-O83</f>
        <v>0</v>
      </c>
      <c r="Q83" s="106">
        <f>O83/N83</f>
        <v>1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11</v>
      </c>
      <c r="X83" s="104">
        <f t="shared" si="24"/>
        <v>0</v>
      </c>
      <c r="Y83" s="106">
        <f t="shared" si="18"/>
        <v>1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6</v>
      </c>
      <c r="H84" s="104">
        <f t="shared" si="21"/>
        <v>2</v>
      </c>
      <c r="I84" s="106">
        <f t="shared" si="19"/>
        <v>0.75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6</v>
      </c>
      <c r="X84" s="104">
        <f t="shared" si="24"/>
        <v>4</v>
      </c>
      <c r="Y84" s="106">
        <f t="shared" si="18"/>
        <v>0.6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154</v>
      </c>
      <c r="H85" s="84">
        <f>SUM(H71:H84)</f>
        <v>50</v>
      </c>
      <c r="I85" s="85">
        <f t="shared" si="19"/>
        <v>0.75490196078431371</v>
      </c>
      <c r="J85" s="84">
        <f>SUM(J71:J84)</f>
        <v>11</v>
      </c>
      <c r="K85" s="84">
        <f>SUM(K71:K84)</f>
        <v>6</v>
      </c>
      <c r="L85" s="84">
        <f>J85-K85</f>
        <v>5</v>
      </c>
      <c r="M85" s="85">
        <f>K85/J85</f>
        <v>0.54545454545454541</v>
      </c>
      <c r="N85" s="84">
        <f>SUM(N71:N84)</f>
        <v>29</v>
      </c>
      <c r="O85" s="84">
        <f>SUM(O71:O84)</f>
        <v>10</v>
      </c>
      <c r="P85" s="84">
        <f>SUM(P71:P84)</f>
        <v>19</v>
      </c>
      <c r="Q85" s="85">
        <f>O85/N85</f>
        <v>0.34482758620689657</v>
      </c>
      <c r="R85" s="85"/>
      <c r="S85" s="85"/>
      <c r="T85" s="85"/>
      <c r="U85" s="85"/>
      <c r="V85" s="84">
        <f>SUM(V71:V84)</f>
        <v>244</v>
      </c>
      <c r="W85" s="84">
        <f>SUM(W71:W84)</f>
        <v>170</v>
      </c>
      <c r="X85" s="84">
        <f>SUM(X71:X84)</f>
        <v>74</v>
      </c>
      <c r="Y85" s="85">
        <f t="shared" si="18"/>
        <v>0.69672131147540983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791</v>
      </c>
      <c r="H86" s="84">
        <f>H38+H54+H70+H85</f>
        <v>246</v>
      </c>
      <c r="I86" s="85">
        <f t="shared" si="19"/>
        <v>0.76277724204435871</v>
      </c>
      <c r="J86" s="84">
        <f>J38+J54+J70+J85</f>
        <v>81</v>
      </c>
      <c r="K86" s="84">
        <f>K38+K54+K70+K85</f>
        <v>53</v>
      </c>
      <c r="L86" s="84">
        <f>L38+L54+L70+L85</f>
        <v>28</v>
      </c>
      <c r="M86" s="85">
        <f>K86/J86</f>
        <v>0.65432098765432101</v>
      </c>
      <c r="N86" s="84">
        <f>N38+N54+N70+N85</f>
        <v>172</v>
      </c>
      <c r="O86" s="84">
        <f>O38+O54+O70+O85</f>
        <v>61</v>
      </c>
      <c r="P86" s="84">
        <f>P38+P54+P70+P85</f>
        <v>111</v>
      </c>
      <c r="Q86" s="85">
        <f>O86/N86</f>
        <v>0.35465116279069769</v>
      </c>
      <c r="R86" s="110">
        <f>R38+R54</f>
        <v>9</v>
      </c>
      <c r="S86" s="110">
        <f>S38+S54</f>
        <v>5</v>
      </c>
      <c r="T86" s="110">
        <f>T38+T54</f>
        <v>4</v>
      </c>
      <c r="U86" s="85">
        <f>S86/R86</f>
        <v>0.55555555555555558</v>
      </c>
      <c r="V86" s="84">
        <f>V38+V54+V70+V85</f>
        <v>1299</v>
      </c>
      <c r="W86" s="84">
        <f>G86+K86+O86+S86</f>
        <v>910</v>
      </c>
      <c r="X86" s="84">
        <f>V86-W86</f>
        <v>389</v>
      </c>
      <c r="Y86" s="85">
        <f t="shared" si="18"/>
        <v>0.70053887605850651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200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378</v>
      </c>
      <c r="H96" s="41">
        <f t="shared" si="25"/>
        <v>121</v>
      </c>
      <c r="I96" s="42">
        <f t="shared" si="25"/>
        <v>0.75751503006012022</v>
      </c>
      <c r="J96" s="41">
        <f t="shared" si="25"/>
        <v>39</v>
      </c>
      <c r="K96" s="41">
        <f t="shared" si="25"/>
        <v>28</v>
      </c>
      <c r="L96" s="41">
        <f t="shared" si="25"/>
        <v>11</v>
      </c>
      <c r="M96" s="42">
        <f t="shared" si="25"/>
        <v>0.71794871794871795</v>
      </c>
      <c r="N96" s="41">
        <f t="shared" si="25"/>
        <v>103</v>
      </c>
      <c r="O96" s="41">
        <f t="shared" si="25"/>
        <v>30</v>
      </c>
      <c r="P96" s="41">
        <f t="shared" si="25"/>
        <v>73</v>
      </c>
      <c r="Q96" s="42">
        <f t="shared" si="25"/>
        <v>0.29126213592233008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438</v>
      </c>
      <c r="X96" s="41">
        <f t="shared" si="25"/>
        <v>207</v>
      </c>
      <c r="Y96" s="42">
        <f t="shared" si="25"/>
        <v>0.67906976744186043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121</v>
      </c>
      <c r="H97" s="49">
        <f t="shared" si="26"/>
        <v>44</v>
      </c>
      <c r="I97" s="50">
        <f t="shared" si="26"/>
        <v>0.73333333333333328</v>
      </c>
      <c r="J97" s="49">
        <f t="shared" si="26"/>
        <v>22</v>
      </c>
      <c r="K97" s="49">
        <f t="shared" si="26"/>
        <v>14</v>
      </c>
      <c r="L97" s="49">
        <f t="shared" si="26"/>
        <v>8</v>
      </c>
      <c r="M97" s="50">
        <f t="shared" si="26"/>
        <v>0.63636363636363635</v>
      </c>
      <c r="N97" s="49">
        <f t="shared" si="26"/>
        <v>20</v>
      </c>
      <c r="O97" s="49">
        <f t="shared" si="26"/>
        <v>8</v>
      </c>
      <c r="P97" s="49">
        <f t="shared" si="26"/>
        <v>12</v>
      </c>
      <c r="Q97" s="50">
        <f t="shared" si="26"/>
        <v>0.4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146</v>
      </c>
      <c r="X97" s="49">
        <f t="shared" si="26"/>
        <v>66</v>
      </c>
      <c r="Y97" s="50">
        <f t="shared" si="26"/>
        <v>0.68867924528301883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138</v>
      </c>
      <c r="H98" s="51">
        <f t="shared" si="27"/>
        <v>31</v>
      </c>
      <c r="I98" s="52">
        <f t="shared" si="27"/>
        <v>0.81656804733727806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13</v>
      </c>
      <c r="P98" s="51">
        <f t="shared" si="27"/>
        <v>7</v>
      </c>
      <c r="Q98" s="52">
        <f t="shared" si="27"/>
        <v>0.65</v>
      </c>
      <c r="R98" s="52"/>
      <c r="S98" s="52"/>
      <c r="T98" s="52"/>
      <c r="U98" s="52"/>
      <c r="V98" s="51">
        <f>V70</f>
        <v>198</v>
      </c>
      <c r="W98" s="51">
        <f>W70</f>
        <v>156</v>
      </c>
      <c r="X98" s="51">
        <f>X70</f>
        <v>42</v>
      </c>
      <c r="Y98" s="52">
        <f>Y70</f>
        <v>0.78787878787878785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154</v>
      </c>
      <c r="H99" s="53">
        <f t="shared" si="28"/>
        <v>50</v>
      </c>
      <c r="I99" s="54">
        <f t="shared" si="28"/>
        <v>0.75490196078431371</v>
      </c>
      <c r="J99" s="53">
        <f t="shared" si="28"/>
        <v>11</v>
      </c>
      <c r="K99" s="53">
        <f t="shared" si="28"/>
        <v>6</v>
      </c>
      <c r="L99" s="53">
        <f t="shared" si="28"/>
        <v>5</v>
      </c>
      <c r="M99" s="54">
        <f t="shared" si="28"/>
        <v>0.54545454545454541</v>
      </c>
      <c r="N99" s="53">
        <f t="shared" si="28"/>
        <v>29</v>
      </c>
      <c r="O99" s="53">
        <f t="shared" si="28"/>
        <v>10</v>
      </c>
      <c r="P99" s="53">
        <f t="shared" si="28"/>
        <v>19</v>
      </c>
      <c r="Q99" s="54">
        <f t="shared" si="28"/>
        <v>0.34482758620689657</v>
      </c>
      <c r="R99" s="54"/>
      <c r="S99" s="54"/>
      <c r="T99" s="54"/>
      <c r="U99" s="54"/>
      <c r="V99" s="53">
        <f>V85</f>
        <v>244</v>
      </c>
      <c r="W99" s="53">
        <f>W85</f>
        <v>170</v>
      </c>
      <c r="X99" s="53">
        <f>X85</f>
        <v>74</v>
      </c>
      <c r="Y99" s="54">
        <f>Y85</f>
        <v>0.69672131147540983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791</v>
      </c>
      <c r="H100" s="60">
        <f t="shared" si="29"/>
        <v>246</v>
      </c>
      <c r="I100" s="61">
        <f t="shared" si="29"/>
        <v>0.76277724204435871</v>
      </c>
      <c r="J100" s="60">
        <f t="shared" si="29"/>
        <v>81</v>
      </c>
      <c r="K100" s="60">
        <f t="shared" si="29"/>
        <v>53</v>
      </c>
      <c r="L100" s="60">
        <f t="shared" si="29"/>
        <v>28</v>
      </c>
      <c r="M100" s="61">
        <f t="shared" si="29"/>
        <v>0.65432098765432101</v>
      </c>
      <c r="N100" s="60">
        <f t="shared" si="29"/>
        <v>172</v>
      </c>
      <c r="O100" s="60">
        <f t="shared" si="29"/>
        <v>61</v>
      </c>
      <c r="P100" s="60">
        <f t="shared" si="29"/>
        <v>111</v>
      </c>
      <c r="Q100" s="61">
        <f t="shared" si="29"/>
        <v>0.35465116279069769</v>
      </c>
      <c r="R100" s="62">
        <f t="shared" ref="R100:X100" si="30">R86</f>
        <v>9</v>
      </c>
      <c r="S100" s="62">
        <f t="shared" si="30"/>
        <v>5</v>
      </c>
      <c r="T100" s="62">
        <f t="shared" si="30"/>
        <v>4</v>
      </c>
      <c r="U100" s="61">
        <f t="shared" si="30"/>
        <v>0.55555555555555558</v>
      </c>
      <c r="V100" s="60">
        <f t="shared" si="30"/>
        <v>1299</v>
      </c>
      <c r="W100" s="60">
        <f t="shared" si="30"/>
        <v>910</v>
      </c>
      <c r="X100" s="60">
        <f t="shared" si="30"/>
        <v>389</v>
      </c>
      <c r="Y100" s="61">
        <f>W100/V100</f>
        <v>0.70053887605850651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201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844</v>
      </c>
      <c r="M113" s="169"/>
      <c r="N113" s="169"/>
      <c r="O113" s="169">
        <f>I113-L113</f>
        <v>274</v>
      </c>
      <c r="P113" s="169"/>
      <c r="Q113" s="169"/>
      <c r="R113" s="170">
        <f>L113/I113</f>
        <v>0.75491949910554557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66</v>
      </c>
      <c r="M114" s="169"/>
      <c r="N114" s="169"/>
      <c r="O114" s="169">
        <f>I114-L114</f>
        <v>115</v>
      </c>
      <c r="P114" s="169"/>
      <c r="Q114" s="169"/>
      <c r="R114" s="170">
        <f>L114/I114</f>
        <v>0.36464088397790057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910</v>
      </c>
      <c r="M115" s="169"/>
      <c r="N115" s="169"/>
      <c r="O115" s="169">
        <f>SUM(O113:O114)</f>
        <v>389</v>
      </c>
      <c r="P115" s="169"/>
      <c r="Q115" s="169"/>
      <c r="R115" s="170">
        <f>L115/I115</f>
        <v>0.70053887605850651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1822</v>
      </c>
      <c r="G121" s="118">
        <v>737</v>
      </c>
      <c r="H121" s="118">
        <v>1085</v>
      </c>
      <c r="I121" s="119">
        <f>G121/F121</f>
        <v>0.40450054884742043</v>
      </c>
      <c r="J121" s="118">
        <v>442</v>
      </c>
      <c r="K121" s="118">
        <v>105</v>
      </c>
      <c r="L121" s="118">
        <v>337</v>
      </c>
      <c r="M121" s="119">
        <f>K121/J121</f>
        <v>0.23755656108597284</v>
      </c>
    </row>
    <row r="122" spans="5:20">
      <c r="E122" s="115" t="s">
        <v>26</v>
      </c>
      <c r="F122" s="118">
        <v>983</v>
      </c>
      <c r="G122" s="118">
        <v>407</v>
      </c>
      <c r="H122" s="118">
        <v>576</v>
      </c>
      <c r="I122" s="119">
        <f>G122/F122</f>
        <v>0.41403865717192267</v>
      </c>
      <c r="J122" s="118">
        <v>392</v>
      </c>
      <c r="K122" s="118">
        <v>69</v>
      </c>
      <c r="L122" s="118">
        <v>323</v>
      </c>
      <c r="M122" s="119">
        <f>K122/J122</f>
        <v>0.17602040816326531</v>
      </c>
    </row>
    <row r="123" spans="5:20">
      <c r="E123" s="115" t="s">
        <v>27</v>
      </c>
      <c r="F123" s="118">
        <v>975</v>
      </c>
      <c r="G123" s="118">
        <v>416</v>
      </c>
      <c r="H123" s="118">
        <v>559</v>
      </c>
      <c r="I123" s="119">
        <f>G123/F123</f>
        <v>0.42666666666666669</v>
      </c>
      <c r="J123" s="118">
        <v>352</v>
      </c>
      <c r="K123" s="118">
        <v>56</v>
      </c>
      <c r="L123" s="118">
        <v>296</v>
      </c>
      <c r="M123" s="119">
        <f>K123/J123</f>
        <v>0.15909090909090909</v>
      </c>
    </row>
    <row r="124" spans="5:20">
      <c r="E124" s="115" t="s">
        <v>28</v>
      </c>
      <c r="F124" s="118">
        <v>1597</v>
      </c>
      <c r="G124" s="118">
        <v>622</v>
      </c>
      <c r="H124" s="118">
        <v>975</v>
      </c>
      <c r="I124" s="119">
        <f>G124/F124</f>
        <v>0.38948027551659359</v>
      </c>
      <c r="J124" s="118">
        <v>457</v>
      </c>
      <c r="K124" s="118">
        <v>62</v>
      </c>
      <c r="L124" s="118">
        <v>396</v>
      </c>
      <c r="M124" s="119">
        <f>K124/J124</f>
        <v>0.13566739606126915</v>
      </c>
    </row>
    <row r="125" spans="5:20">
      <c r="E125" s="115" t="s">
        <v>29</v>
      </c>
      <c r="F125" s="115">
        <f>F121+F122+F123+F124</f>
        <v>5377</v>
      </c>
      <c r="G125" s="115">
        <f>G121+G122+G123+G124</f>
        <v>2182</v>
      </c>
      <c r="H125" s="115">
        <f>H121+H122+H123+H124</f>
        <v>3195</v>
      </c>
      <c r="I125" s="120">
        <f>G125/F125</f>
        <v>0.40580249209596431</v>
      </c>
      <c r="J125" s="115">
        <f>J121+J122+J123+J124</f>
        <v>1643</v>
      </c>
      <c r="K125" s="115">
        <f>K121+K122+K123+K124</f>
        <v>292</v>
      </c>
      <c r="L125" s="115">
        <f>L121+L122+L123+L124</f>
        <v>1352</v>
      </c>
      <c r="M125" s="120">
        <f>K125/J125</f>
        <v>0.17772367620206939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9" zoomScaleNormal="100" workbookViewId="0">
      <selection activeCell="G26" sqref="G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6" width="5.85546875" customWidth="1"/>
    <col min="7" max="7" width="6.5703125" customWidth="1"/>
    <col min="8" max="8" width="6.7109375" customWidth="1"/>
    <col min="9" max="9" width="7.85546875" customWidth="1"/>
    <col min="10" max="10" width="5.85546875" customWidth="1"/>
    <col min="11" max="11" width="6.7109375" customWidth="1"/>
    <col min="12" max="12" width="7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202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13</v>
      </c>
      <c r="H8" s="80">
        <f>F8-G8</f>
        <v>1</v>
      </c>
      <c r="I8" s="82">
        <f>G8/F8</f>
        <v>0.9285714285714286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13</v>
      </c>
      <c r="X8" s="80">
        <f t="shared" ref="X8:X37" si="2">V8-W8</f>
        <v>1</v>
      </c>
      <c r="Y8" s="82">
        <f t="shared" ref="Y8:Y39" si="3">W8/V8</f>
        <v>0.9285714285714286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7</v>
      </c>
      <c r="P9" s="80">
        <f>N9-O9</f>
        <v>3</v>
      </c>
      <c r="Q9" s="82">
        <f>O9/N9</f>
        <v>0.7</v>
      </c>
      <c r="R9" s="80"/>
      <c r="S9" s="81"/>
      <c r="T9" s="80"/>
      <c r="U9" s="82"/>
      <c r="V9" s="80">
        <f t="shared" si="0"/>
        <v>68</v>
      </c>
      <c r="W9" s="80">
        <f t="shared" si="1"/>
        <v>65</v>
      </c>
      <c r="X9" s="80">
        <f t="shared" si="2"/>
        <v>3</v>
      </c>
      <c r="Y9" s="82">
        <f t="shared" si="3"/>
        <v>0.95588235294117652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7</v>
      </c>
      <c r="P11" s="80">
        <f>N11-O11</f>
        <v>3</v>
      </c>
      <c r="Q11" s="82">
        <f>O11/N11</f>
        <v>0.7</v>
      </c>
      <c r="R11" s="80"/>
      <c r="S11" s="81"/>
      <c r="T11" s="80"/>
      <c r="U11" s="82"/>
      <c r="V11" s="80">
        <f t="shared" si="0"/>
        <v>10</v>
      </c>
      <c r="W11" s="80">
        <f t="shared" si="1"/>
        <v>7</v>
      </c>
      <c r="X11" s="80">
        <f t="shared" si="2"/>
        <v>3</v>
      </c>
      <c r="Y11" s="82">
        <f t="shared" si="3"/>
        <v>0.7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40</v>
      </c>
      <c r="H12" s="80">
        <f t="shared" ref="H12:H18" si="4">F12-G12</f>
        <v>5</v>
      </c>
      <c r="I12" s="82">
        <f t="shared" ref="I12:I18" si="5">G12/F12</f>
        <v>0.88888888888888884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40</v>
      </c>
      <c r="X12" s="80">
        <f t="shared" si="2"/>
        <v>5</v>
      </c>
      <c r="Y12" s="82">
        <f t="shared" si="3"/>
        <v>0.88888888888888884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40</v>
      </c>
      <c r="H13" s="80">
        <f t="shared" si="4"/>
        <v>8</v>
      </c>
      <c r="I13" s="82">
        <f t="shared" si="5"/>
        <v>0.83333333333333337</v>
      </c>
      <c r="J13" s="83"/>
      <c r="K13" s="81"/>
      <c r="L13" s="80"/>
      <c r="M13" s="82"/>
      <c r="N13" s="80">
        <v>25</v>
      </c>
      <c r="O13" s="81">
        <v>2</v>
      </c>
      <c r="P13" s="80">
        <f>N13-O13</f>
        <v>23</v>
      </c>
      <c r="Q13" s="82">
        <f>O13/N13</f>
        <v>0.08</v>
      </c>
      <c r="R13" s="80"/>
      <c r="S13" s="81"/>
      <c r="T13" s="80"/>
      <c r="U13" s="82"/>
      <c r="V13" s="80">
        <f t="shared" si="0"/>
        <v>73</v>
      </c>
      <c r="W13" s="80">
        <f t="shared" si="1"/>
        <v>42</v>
      </c>
      <c r="X13" s="80">
        <f t="shared" si="2"/>
        <v>31</v>
      </c>
      <c r="Y13" s="82">
        <f t="shared" si="3"/>
        <v>0.57534246575342463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10</v>
      </c>
      <c r="H15" s="80">
        <f t="shared" si="4"/>
        <v>10</v>
      </c>
      <c r="I15" s="82">
        <f t="shared" si="5"/>
        <v>0.5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10</v>
      </c>
      <c r="X15" s="80">
        <f t="shared" si="2"/>
        <v>10</v>
      </c>
      <c r="Y15" s="82">
        <f t="shared" si="3"/>
        <v>0.5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17</v>
      </c>
      <c r="H17" s="80">
        <f t="shared" si="4"/>
        <v>11</v>
      </c>
      <c r="I17" s="82">
        <f t="shared" si="5"/>
        <v>0.6071428571428571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17</v>
      </c>
      <c r="X17" s="80">
        <f t="shared" si="2"/>
        <v>11</v>
      </c>
      <c r="Y17" s="82">
        <f t="shared" si="3"/>
        <v>0.6071428571428571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14</v>
      </c>
      <c r="P19" s="80">
        <f>N19-O19</f>
        <v>20</v>
      </c>
      <c r="Q19" s="82">
        <f>O19/N19</f>
        <v>0.41176470588235292</v>
      </c>
      <c r="R19" s="80"/>
      <c r="S19" s="81"/>
      <c r="T19" s="80"/>
      <c r="U19" s="82"/>
      <c r="V19" s="80">
        <f t="shared" si="0"/>
        <v>34</v>
      </c>
      <c r="W19" s="80">
        <f t="shared" si="1"/>
        <v>14</v>
      </c>
      <c r="X19" s="80">
        <f t="shared" si="2"/>
        <v>20</v>
      </c>
      <c r="Y19" s="82">
        <f t="shared" si="3"/>
        <v>0.41176470588235292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25</v>
      </c>
      <c r="H20" s="80">
        <f t="shared" ref="H20:H27" si="6">F20-G20</f>
        <v>4</v>
      </c>
      <c r="I20" s="82">
        <f t="shared" ref="I20:I27" si="7">G20/F20</f>
        <v>0.86206896551724133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25</v>
      </c>
      <c r="X20" s="80">
        <f t="shared" si="2"/>
        <v>4</v>
      </c>
      <c r="Y20" s="82">
        <f t="shared" si="3"/>
        <v>0.86206896551724133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6</v>
      </c>
      <c r="H21" s="80">
        <f t="shared" si="6"/>
        <v>8</v>
      </c>
      <c r="I21" s="82">
        <f t="shared" si="7"/>
        <v>0.42857142857142855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6</v>
      </c>
      <c r="X21" s="80">
        <f t="shared" si="2"/>
        <v>8</v>
      </c>
      <c r="Y21" s="82">
        <f t="shared" si="3"/>
        <v>0.42857142857142855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7</v>
      </c>
      <c r="H22" s="80">
        <f t="shared" si="6"/>
        <v>1</v>
      </c>
      <c r="I22" s="82">
        <f t="shared" si="7"/>
        <v>0.875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7</v>
      </c>
      <c r="X22" s="80">
        <f t="shared" si="2"/>
        <v>1</v>
      </c>
      <c r="Y22" s="82">
        <f t="shared" si="3"/>
        <v>0.875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10</v>
      </c>
      <c r="H23" s="80">
        <f t="shared" si="6"/>
        <v>0</v>
      </c>
      <c r="I23" s="82">
        <f t="shared" si="7"/>
        <v>1</v>
      </c>
      <c r="J23" s="83"/>
      <c r="K23" s="81"/>
      <c r="L23" s="80"/>
      <c r="M23" s="82"/>
      <c r="N23" s="80">
        <v>4</v>
      </c>
      <c r="O23" s="81">
        <v>2</v>
      </c>
      <c r="P23" s="80">
        <f>N23-O23</f>
        <v>2</v>
      </c>
      <c r="Q23" s="82">
        <f>O23/N23</f>
        <v>0.5</v>
      </c>
      <c r="R23" s="80"/>
      <c r="S23" s="81"/>
      <c r="T23" s="80"/>
      <c r="U23" s="82"/>
      <c r="V23" s="80">
        <f t="shared" si="0"/>
        <v>14</v>
      </c>
      <c r="W23" s="80">
        <f t="shared" si="1"/>
        <v>12</v>
      </c>
      <c r="X23" s="80">
        <f t="shared" si="2"/>
        <v>2</v>
      </c>
      <c r="Y23" s="82">
        <f t="shared" si="3"/>
        <v>0.8571428571428571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16</v>
      </c>
      <c r="H24" s="80">
        <f t="shared" si="6"/>
        <v>24</v>
      </c>
      <c r="I24" s="82">
        <f t="shared" si="7"/>
        <v>0.4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16</v>
      </c>
      <c r="X24" s="80">
        <f t="shared" si="2"/>
        <v>32</v>
      </c>
      <c r="Y24" s="82">
        <f t="shared" si="3"/>
        <v>0.33333333333333331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7</v>
      </c>
      <c r="H25" s="80">
        <f t="shared" si="6"/>
        <v>3</v>
      </c>
      <c r="I25" s="82">
        <f t="shared" si="7"/>
        <v>0.7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7</v>
      </c>
      <c r="X25" s="80">
        <f t="shared" si="2"/>
        <v>3</v>
      </c>
      <c r="Y25" s="82">
        <f t="shared" si="3"/>
        <v>0.7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5</v>
      </c>
      <c r="H27" s="80">
        <f t="shared" si="6"/>
        <v>4</v>
      </c>
      <c r="I27" s="82">
        <f t="shared" si="7"/>
        <v>0.55555555555555558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5</v>
      </c>
      <c r="X27" s="80">
        <f t="shared" si="2"/>
        <v>4</v>
      </c>
      <c r="Y27" s="82">
        <f t="shared" si="3"/>
        <v>0.55555555555555558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7</v>
      </c>
      <c r="L28" s="80">
        <f>J28-K28</f>
        <v>1</v>
      </c>
      <c r="M28" s="82">
        <f>K28/J28</f>
        <v>0.875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7</v>
      </c>
      <c r="X28" s="80">
        <f t="shared" si="2"/>
        <v>1</v>
      </c>
      <c r="Y28" s="82">
        <f t="shared" si="3"/>
        <v>0.875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10</v>
      </c>
      <c r="H30" s="80">
        <f t="shared" si="8"/>
        <v>2</v>
      </c>
      <c r="I30" s="82">
        <f t="shared" si="9"/>
        <v>0.83333333333333337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10</v>
      </c>
      <c r="X30" s="80">
        <f t="shared" si="2"/>
        <v>2</v>
      </c>
      <c r="Y30" s="82">
        <f t="shared" si="3"/>
        <v>0.83333333333333337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11</v>
      </c>
      <c r="H31" s="80">
        <f t="shared" si="8"/>
        <v>1</v>
      </c>
      <c r="I31" s="82">
        <f t="shared" si="9"/>
        <v>0.91666666666666663</v>
      </c>
      <c r="J31" s="83">
        <v>8</v>
      </c>
      <c r="K31" s="81">
        <v>5</v>
      </c>
      <c r="L31" s="80">
        <f>J31-K31</f>
        <v>3</v>
      </c>
      <c r="M31" s="82">
        <f>K31/J31</f>
        <v>0.625</v>
      </c>
      <c r="N31" s="80"/>
      <c r="O31" s="81"/>
      <c r="P31" s="80"/>
      <c r="Q31" s="82"/>
      <c r="R31" s="80">
        <v>4</v>
      </c>
      <c r="S31" s="81">
        <v>2</v>
      </c>
      <c r="T31" s="80">
        <f>R31-S31</f>
        <v>2</v>
      </c>
      <c r="U31" s="82">
        <f>S31/R31</f>
        <v>0.5</v>
      </c>
      <c r="V31" s="80">
        <f t="shared" si="0"/>
        <v>24</v>
      </c>
      <c r="W31" s="80">
        <f t="shared" si="1"/>
        <v>18</v>
      </c>
      <c r="X31" s="80">
        <f t="shared" si="2"/>
        <v>6</v>
      </c>
      <c r="Y31" s="82">
        <f t="shared" si="3"/>
        <v>0.75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7</v>
      </c>
      <c r="H33" s="80">
        <f t="shared" si="8"/>
        <v>3</v>
      </c>
      <c r="I33" s="82">
        <f t="shared" si="9"/>
        <v>0.7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9</v>
      </c>
      <c r="X33" s="80">
        <f t="shared" si="2"/>
        <v>11</v>
      </c>
      <c r="Y33" s="82">
        <f t="shared" si="3"/>
        <v>0.45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8</v>
      </c>
      <c r="H34" s="80">
        <f t="shared" si="8"/>
        <v>1</v>
      </c>
      <c r="I34" s="82">
        <f t="shared" si="9"/>
        <v>0.88888888888888884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8</v>
      </c>
      <c r="X34" s="80">
        <f t="shared" si="2"/>
        <v>5</v>
      </c>
      <c r="Y34" s="82">
        <f t="shared" si="3"/>
        <v>0.61538461538461542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6</v>
      </c>
      <c r="H35" s="80">
        <f t="shared" si="8"/>
        <v>0</v>
      </c>
      <c r="I35" s="82">
        <f t="shared" si="9"/>
        <v>1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6</v>
      </c>
      <c r="X35" s="80">
        <f t="shared" si="2"/>
        <v>0</v>
      </c>
      <c r="Y35" s="82">
        <f t="shared" si="3"/>
        <v>1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6</v>
      </c>
      <c r="X36" s="80">
        <f t="shared" si="2"/>
        <v>2</v>
      </c>
      <c r="Y36" s="82">
        <f t="shared" si="3"/>
        <v>0.75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7</v>
      </c>
      <c r="H37" s="80">
        <f t="shared" si="8"/>
        <v>3</v>
      </c>
      <c r="I37" s="82">
        <f t="shared" si="9"/>
        <v>0.7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7</v>
      </c>
      <c r="X37" s="80">
        <f t="shared" si="2"/>
        <v>3</v>
      </c>
      <c r="Y37" s="82">
        <f t="shared" si="3"/>
        <v>0.7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387</v>
      </c>
      <c r="H38" s="84">
        <f t="shared" si="8"/>
        <v>112</v>
      </c>
      <c r="I38" s="85">
        <f t="shared" si="9"/>
        <v>0.77555110220440882</v>
      </c>
      <c r="J38" s="84">
        <f>SUM(J8:J37)</f>
        <v>39</v>
      </c>
      <c r="K38" s="84">
        <f>SUM(K8:K37)</f>
        <v>23</v>
      </c>
      <c r="L38" s="84">
        <f>J38-K38</f>
        <v>16</v>
      </c>
      <c r="M38" s="85">
        <f>K38/J38</f>
        <v>0.58974358974358976</v>
      </c>
      <c r="N38" s="84">
        <f>SUM(N8:N37)</f>
        <v>103</v>
      </c>
      <c r="O38" s="84">
        <f>SUM(O8:O37)</f>
        <v>35</v>
      </c>
      <c r="P38" s="84">
        <f>SUM(P8:P37)</f>
        <v>68</v>
      </c>
      <c r="Q38" s="85">
        <f>O38/N38</f>
        <v>0.33980582524271846</v>
      </c>
      <c r="R38" s="84">
        <f>SUM(R8:R37)</f>
        <v>4</v>
      </c>
      <c r="S38" s="84">
        <f>SUM(S8:S37)</f>
        <v>2</v>
      </c>
      <c r="T38" s="84">
        <f>SUM(T8:T37)</f>
        <v>2</v>
      </c>
      <c r="U38" s="85">
        <f>S38/R38</f>
        <v>0.5</v>
      </c>
      <c r="V38" s="84">
        <f>SUM(V8:V37)</f>
        <v>645</v>
      </c>
      <c r="W38" s="84">
        <f>SUM(W8:W37)</f>
        <v>447</v>
      </c>
      <c r="X38" s="84">
        <f>SUM(X8:X37)</f>
        <v>198</v>
      </c>
      <c r="Y38" s="85">
        <f t="shared" si="3"/>
        <v>0.69302325581395352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8</v>
      </c>
      <c r="H41" s="90">
        <f t="shared" si="8"/>
        <v>5</v>
      </c>
      <c r="I41" s="92">
        <f t="shared" si="9"/>
        <v>0.61538461538461542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8</v>
      </c>
      <c r="X41" s="90">
        <f t="shared" si="12"/>
        <v>5</v>
      </c>
      <c r="Y41" s="92">
        <f t="shared" si="13"/>
        <v>0.61538461538461542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9</v>
      </c>
      <c r="H44" s="90">
        <f t="shared" si="8"/>
        <v>1</v>
      </c>
      <c r="I44" s="92">
        <f t="shared" si="9"/>
        <v>0.9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9</v>
      </c>
      <c r="X44" s="90">
        <f t="shared" si="12"/>
        <v>1</v>
      </c>
      <c r="Y44" s="92">
        <f t="shared" si="13"/>
        <v>0.9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11</v>
      </c>
      <c r="H46" s="90">
        <f t="shared" si="8"/>
        <v>1</v>
      </c>
      <c r="I46" s="92">
        <f t="shared" si="9"/>
        <v>0.91666666666666663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14</v>
      </c>
      <c r="X46" s="90">
        <f t="shared" si="12"/>
        <v>4</v>
      </c>
      <c r="Y46" s="92">
        <f t="shared" si="13"/>
        <v>0.77777777777777779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19</v>
      </c>
      <c r="H47" s="90">
        <f t="shared" si="8"/>
        <v>11</v>
      </c>
      <c r="I47" s="92">
        <f t="shared" si="9"/>
        <v>0.6333333333333333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19</v>
      </c>
      <c r="X47" s="90">
        <f t="shared" si="12"/>
        <v>11</v>
      </c>
      <c r="Y47" s="92">
        <f t="shared" si="13"/>
        <v>0.6333333333333333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8</v>
      </c>
      <c r="H49" s="90">
        <f t="shared" si="8"/>
        <v>1</v>
      </c>
      <c r="I49" s="92">
        <f t="shared" si="9"/>
        <v>0.88888888888888884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20</v>
      </c>
      <c r="X49" s="90">
        <f t="shared" si="12"/>
        <v>3</v>
      </c>
      <c r="Y49" s="92">
        <f t="shared" si="13"/>
        <v>0.86956521739130432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5</v>
      </c>
      <c r="H50" s="90">
        <f t="shared" si="8"/>
        <v>5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0</v>
      </c>
      <c r="P50" s="90">
        <f>N50-O50</f>
        <v>2</v>
      </c>
      <c r="Q50" s="92">
        <f>O50/N50</f>
        <v>0</v>
      </c>
      <c r="R50" s="90"/>
      <c r="S50" s="91"/>
      <c r="T50" s="90"/>
      <c r="U50" s="92"/>
      <c r="V50" s="90">
        <f t="shared" si="10"/>
        <v>12</v>
      </c>
      <c r="W50" s="90">
        <f t="shared" si="11"/>
        <v>5</v>
      </c>
      <c r="X50" s="90">
        <f t="shared" si="12"/>
        <v>7</v>
      </c>
      <c r="Y50" s="92">
        <f t="shared" si="13"/>
        <v>0.41666666666666669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4</v>
      </c>
      <c r="P51" s="90">
        <f>N51-O51</f>
        <v>1</v>
      </c>
      <c r="Q51" s="92">
        <f>O51/N51</f>
        <v>0.8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5</v>
      </c>
      <c r="H52" s="90">
        <f t="shared" si="8"/>
        <v>0</v>
      </c>
      <c r="I52" s="92">
        <f t="shared" si="9"/>
        <v>1</v>
      </c>
      <c r="J52" s="93">
        <v>1</v>
      </c>
      <c r="K52" s="91">
        <v>1</v>
      </c>
      <c r="L52" s="90">
        <f>J52-K52</f>
        <v>0</v>
      </c>
      <c r="M52" s="92">
        <f>K52/J52</f>
        <v>1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6</v>
      </c>
      <c r="X52" s="90">
        <f t="shared" si="12"/>
        <v>2</v>
      </c>
      <c r="Y52" s="92">
        <f t="shared" si="13"/>
        <v>0.75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118</v>
      </c>
      <c r="H54" s="84">
        <f>SUM(H39:H53)</f>
        <v>47</v>
      </c>
      <c r="I54" s="85">
        <f t="shared" si="9"/>
        <v>0.7151515151515152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8</v>
      </c>
      <c r="P54" s="84">
        <f>N54-O54</f>
        <v>12</v>
      </c>
      <c r="Q54" s="85">
        <f>O54/N54</f>
        <v>0.4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147</v>
      </c>
      <c r="X54" s="84">
        <f>SUM(X39:X53)</f>
        <v>65</v>
      </c>
      <c r="Y54" s="85">
        <f t="shared" si="13"/>
        <v>0.69339622641509435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>
        <v>3</v>
      </c>
      <c r="L55" s="97">
        <f>J55-K55</f>
        <v>0</v>
      </c>
      <c r="M55" s="99">
        <f>K55/J55</f>
        <v>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12</v>
      </c>
      <c r="X55" s="97">
        <f t="shared" ref="X55:X69" si="15">V55-W55</f>
        <v>4</v>
      </c>
      <c r="Y55" s="99">
        <f t="shared" si="13"/>
        <v>0.75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7</v>
      </c>
      <c r="H59" s="97">
        <f t="shared" si="14"/>
        <v>3</v>
      </c>
      <c r="I59" s="99">
        <f t="shared" si="9"/>
        <v>0.7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9</v>
      </c>
      <c r="X59" s="97">
        <f t="shared" si="15"/>
        <v>3</v>
      </c>
      <c r="Y59" s="99">
        <f t="shared" si="18"/>
        <v>0.75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9</v>
      </c>
      <c r="H60" s="97">
        <f t="shared" si="14"/>
        <v>5</v>
      </c>
      <c r="I60" s="99">
        <f t="shared" si="9"/>
        <v>0.6428571428571429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9</v>
      </c>
      <c r="X60" s="97">
        <f t="shared" si="15"/>
        <v>5</v>
      </c>
      <c r="Y60" s="99">
        <f t="shared" si="18"/>
        <v>0.6428571428571429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8</v>
      </c>
      <c r="H62" s="97">
        <f t="shared" si="14"/>
        <v>0</v>
      </c>
      <c r="I62" s="99">
        <f t="shared" si="19"/>
        <v>1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8</v>
      </c>
      <c r="X62" s="97">
        <f t="shared" si="15"/>
        <v>3</v>
      </c>
      <c r="Y62" s="99">
        <f t="shared" si="18"/>
        <v>0.72727272727272729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13</v>
      </c>
      <c r="H67" s="97">
        <f t="shared" si="14"/>
        <v>1</v>
      </c>
      <c r="I67" s="99">
        <f t="shared" si="19"/>
        <v>0.9285714285714286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15</v>
      </c>
      <c r="X67" s="97">
        <f t="shared" si="15"/>
        <v>1</v>
      </c>
      <c r="Y67" s="99">
        <f t="shared" si="18"/>
        <v>0.9375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18</v>
      </c>
      <c r="H68" s="97">
        <f t="shared" si="14"/>
        <v>12</v>
      </c>
      <c r="I68" s="99">
        <f t="shared" si="19"/>
        <v>0.6</v>
      </c>
      <c r="J68" s="97"/>
      <c r="K68" s="98"/>
      <c r="L68" s="97"/>
      <c r="M68" s="99"/>
      <c r="N68" s="97">
        <v>2</v>
      </c>
      <c r="O68" s="98">
        <v>1</v>
      </c>
      <c r="P68" s="97">
        <f>N68-O68</f>
        <v>1</v>
      </c>
      <c r="Q68" s="99">
        <f t="shared" si="20"/>
        <v>0.5</v>
      </c>
      <c r="R68" s="99"/>
      <c r="S68" s="100"/>
      <c r="T68" s="99"/>
      <c r="U68" s="99"/>
      <c r="V68" s="97">
        <f t="shared" si="16"/>
        <v>32</v>
      </c>
      <c r="W68" s="97">
        <f t="shared" si="17"/>
        <v>19</v>
      </c>
      <c r="X68" s="97">
        <f t="shared" si="15"/>
        <v>13</v>
      </c>
      <c r="Y68" s="99">
        <f t="shared" si="18"/>
        <v>0.59375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15</v>
      </c>
      <c r="H69" s="97">
        <f t="shared" si="14"/>
        <v>0</v>
      </c>
      <c r="I69" s="99">
        <f t="shared" si="19"/>
        <v>1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16</v>
      </c>
      <c r="X69" s="97">
        <f t="shared" si="15"/>
        <v>1</v>
      </c>
      <c r="Y69" s="99">
        <f t="shared" si="18"/>
        <v>0.94117647058823528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134</v>
      </c>
      <c r="H70" s="84">
        <f>SUM(H55:H69)</f>
        <v>35</v>
      </c>
      <c r="I70" s="85">
        <f t="shared" si="19"/>
        <v>0.79289940828402372</v>
      </c>
      <c r="J70" s="84">
        <f>SUM(J55:J69)</f>
        <v>9</v>
      </c>
      <c r="K70" s="84">
        <f>SUM(K55:K69)</f>
        <v>6</v>
      </c>
      <c r="L70" s="84">
        <f>J70-K70</f>
        <v>3</v>
      </c>
      <c r="M70" s="85">
        <f>K70/J70</f>
        <v>0.66666666666666663</v>
      </c>
      <c r="N70" s="84">
        <f>SUM(N55:N69)</f>
        <v>20</v>
      </c>
      <c r="O70" s="84">
        <f>SUM(O55:O69)</f>
        <v>12</v>
      </c>
      <c r="P70" s="84">
        <f>SUM(P55:P69)</f>
        <v>8</v>
      </c>
      <c r="Q70" s="85">
        <f t="shared" si="20"/>
        <v>0.6</v>
      </c>
      <c r="R70" s="85"/>
      <c r="S70" s="85"/>
      <c r="T70" s="85"/>
      <c r="U70" s="85"/>
      <c r="V70" s="84">
        <f>SUM(V55:V69)</f>
        <v>198</v>
      </c>
      <c r="W70" s="84">
        <f>SUM(W55:W69)</f>
        <v>152</v>
      </c>
      <c r="X70" s="84">
        <f>SUM(X55:X69)</f>
        <v>46</v>
      </c>
      <c r="Y70" s="85">
        <f t="shared" si="18"/>
        <v>0.76767676767676762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2</v>
      </c>
      <c r="H73" s="104">
        <f t="shared" si="21"/>
        <v>3</v>
      </c>
      <c r="I73" s="106">
        <f t="shared" si="19"/>
        <v>0.4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2</v>
      </c>
      <c r="X73" s="104">
        <f t="shared" si="24"/>
        <v>8</v>
      </c>
      <c r="Y73" s="106">
        <f t="shared" si="18"/>
        <v>0.2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15</v>
      </c>
      <c r="H75" s="104">
        <f t="shared" si="21"/>
        <v>0</v>
      </c>
      <c r="I75" s="106">
        <f t="shared" si="19"/>
        <v>1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17</v>
      </c>
      <c r="X75" s="104">
        <f t="shared" si="24"/>
        <v>1</v>
      </c>
      <c r="Y75" s="106">
        <f t="shared" si="18"/>
        <v>0.94444444444444442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2</v>
      </c>
      <c r="L78" s="104">
        <f>J78-K78</f>
        <v>2</v>
      </c>
      <c r="M78" s="106">
        <f>K78/J78</f>
        <v>0.5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23</v>
      </c>
      <c r="X78" s="104">
        <f t="shared" si="24"/>
        <v>16</v>
      </c>
      <c r="Y78" s="106">
        <f t="shared" si="18"/>
        <v>0.58974358974358976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8</v>
      </c>
      <c r="H80" s="104">
        <f t="shared" si="21"/>
        <v>2</v>
      </c>
      <c r="I80" s="106">
        <f t="shared" si="19"/>
        <v>0.8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8</v>
      </c>
      <c r="X80" s="104">
        <f t="shared" si="24"/>
        <v>2</v>
      </c>
      <c r="Y80" s="106">
        <f t="shared" si="18"/>
        <v>0.8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8</v>
      </c>
      <c r="H81" s="104">
        <f t="shared" si="21"/>
        <v>2</v>
      </c>
      <c r="I81" s="106">
        <f t="shared" si="19"/>
        <v>0.8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8</v>
      </c>
      <c r="X81" s="104">
        <f t="shared" si="24"/>
        <v>2</v>
      </c>
      <c r="Y81" s="106">
        <f t="shared" si="18"/>
        <v>0.8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7</v>
      </c>
      <c r="H82" s="104">
        <f t="shared" si="21"/>
        <v>1</v>
      </c>
      <c r="I82" s="106">
        <f t="shared" si="19"/>
        <v>0.875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7</v>
      </c>
      <c r="X82" s="104">
        <f t="shared" si="24"/>
        <v>1</v>
      </c>
      <c r="Y82" s="106">
        <f t="shared" si="18"/>
        <v>0.875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2</v>
      </c>
      <c r="P83" s="104">
        <f>N83-O83</f>
        <v>0</v>
      </c>
      <c r="Q83" s="106">
        <f>O83/N83</f>
        <v>1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8</v>
      </c>
      <c r="X83" s="104">
        <f t="shared" si="24"/>
        <v>3</v>
      </c>
      <c r="Y83" s="106">
        <f t="shared" si="18"/>
        <v>0.72727272727272729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154</v>
      </c>
      <c r="H85" s="84">
        <f>SUM(H71:H84)</f>
        <v>50</v>
      </c>
      <c r="I85" s="85">
        <f t="shared" si="19"/>
        <v>0.75490196078431371</v>
      </c>
      <c r="J85" s="84">
        <f>SUM(J71:J84)</f>
        <v>11</v>
      </c>
      <c r="K85" s="84">
        <f>SUM(K71:K84)</f>
        <v>4</v>
      </c>
      <c r="L85" s="84">
        <f>J85-K85</f>
        <v>7</v>
      </c>
      <c r="M85" s="85">
        <f>K85/J85</f>
        <v>0.36363636363636365</v>
      </c>
      <c r="N85" s="84">
        <f>SUM(N71:N84)</f>
        <v>29</v>
      </c>
      <c r="O85" s="84">
        <f>SUM(O71:O84)</f>
        <v>12</v>
      </c>
      <c r="P85" s="84">
        <f>SUM(P71:P84)</f>
        <v>17</v>
      </c>
      <c r="Q85" s="85">
        <f>O85/N85</f>
        <v>0.41379310344827586</v>
      </c>
      <c r="R85" s="85"/>
      <c r="S85" s="85"/>
      <c r="T85" s="85"/>
      <c r="U85" s="85"/>
      <c r="V85" s="84">
        <f>SUM(V71:V84)</f>
        <v>244</v>
      </c>
      <c r="W85" s="84">
        <f>SUM(W71:W84)</f>
        <v>170</v>
      </c>
      <c r="X85" s="84">
        <f>SUM(X71:X84)</f>
        <v>74</v>
      </c>
      <c r="Y85" s="85">
        <f t="shared" si="18"/>
        <v>0.69672131147540983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793</v>
      </c>
      <c r="H86" s="84">
        <f>H38+H54+H70+H85</f>
        <v>244</v>
      </c>
      <c r="I86" s="85">
        <f t="shared" si="19"/>
        <v>0.76470588235294112</v>
      </c>
      <c r="J86" s="84">
        <f>J38+J54+J70+J85</f>
        <v>81</v>
      </c>
      <c r="K86" s="84">
        <f>K38+K54+K70+K85</f>
        <v>51</v>
      </c>
      <c r="L86" s="84">
        <f>L38+L54+L70+L85</f>
        <v>30</v>
      </c>
      <c r="M86" s="85">
        <f>K86/J86</f>
        <v>0.62962962962962965</v>
      </c>
      <c r="N86" s="84">
        <f>N38+N54+N70+N85</f>
        <v>172</v>
      </c>
      <c r="O86" s="84">
        <f>O38+O54+O70+O85</f>
        <v>67</v>
      </c>
      <c r="P86" s="84">
        <f>P38+P54+P70+P85</f>
        <v>105</v>
      </c>
      <c r="Q86" s="85">
        <f>O86/N86</f>
        <v>0.38953488372093026</v>
      </c>
      <c r="R86" s="110">
        <f>R38+R54</f>
        <v>9</v>
      </c>
      <c r="S86" s="110">
        <f>S38+S54</f>
        <v>5</v>
      </c>
      <c r="T86" s="110">
        <f>T38+T54</f>
        <v>4</v>
      </c>
      <c r="U86" s="85">
        <f>S86/R86</f>
        <v>0.55555555555555558</v>
      </c>
      <c r="V86" s="84">
        <f>V38+V54+V70+V85</f>
        <v>1299</v>
      </c>
      <c r="W86" s="84">
        <f>G86+K86+O86+S86</f>
        <v>916</v>
      </c>
      <c r="X86" s="84">
        <f>V86-W86</f>
        <v>383</v>
      </c>
      <c r="Y86" s="85">
        <f t="shared" si="18"/>
        <v>0.70515781370284836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202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387</v>
      </c>
      <c r="H96" s="41">
        <f t="shared" si="25"/>
        <v>112</v>
      </c>
      <c r="I96" s="42">
        <f t="shared" si="25"/>
        <v>0.77555110220440882</v>
      </c>
      <c r="J96" s="41">
        <f t="shared" si="25"/>
        <v>39</v>
      </c>
      <c r="K96" s="41">
        <f t="shared" si="25"/>
        <v>23</v>
      </c>
      <c r="L96" s="41">
        <f t="shared" si="25"/>
        <v>16</v>
      </c>
      <c r="M96" s="42">
        <f t="shared" si="25"/>
        <v>0.58974358974358976</v>
      </c>
      <c r="N96" s="41">
        <f t="shared" si="25"/>
        <v>103</v>
      </c>
      <c r="O96" s="41">
        <f t="shared" si="25"/>
        <v>35</v>
      </c>
      <c r="P96" s="41">
        <f t="shared" si="25"/>
        <v>68</v>
      </c>
      <c r="Q96" s="42">
        <f t="shared" si="25"/>
        <v>0.33980582524271846</v>
      </c>
      <c r="R96" s="41">
        <f t="shared" si="25"/>
        <v>4</v>
      </c>
      <c r="S96" s="41">
        <f t="shared" si="25"/>
        <v>2</v>
      </c>
      <c r="T96" s="41">
        <f t="shared" si="25"/>
        <v>2</v>
      </c>
      <c r="U96" s="42">
        <f t="shared" si="25"/>
        <v>0.5</v>
      </c>
      <c r="V96" s="41">
        <f t="shared" si="25"/>
        <v>645</v>
      </c>
      <c r="W96" s="41">
        <f t="shared" si="25"/>
        <v>447</v>
      </c>
      <c r="X96" s="41">
        <f t="shared" si="25"/>
        <v>198</v>
      </c>
      <c r="Y96" s="42">
        <f t="shared" si="25"/>
        <v>0.69302325581395352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118</v>
      </c>
      <c r="H97" s="49">
        <f t="shared" si="26"/>
        <v>47</v>
      </c>
      <c r="I97" s="50">
        <f t="shared" si="26"/>
        <v>0.7151515151515152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8</v>
      </c>
      <c r="P97" s="49">
        <f t="shared" si="26"/>
        <v>12</v>
      </c>
      <c r="Q97" s="50">
        <f t="shared" si="26"/>
        <v>0.4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147</v>
      </c>
      <c r="X97" s="49">
        <f t="shared" si="26"/>
        <v>65</v>
      </c>
      <c r="Y97" s="50">
        <f t="shared" si="26"/>
        <v>0.69339622641509435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134</v>
      </c>
      <c r="H98" s="51">
        <f t="shared" si="27"/>
        <v>35</v>
      </c>
      <c r="I98" s="52">
        <f t="shared" si="27"/>
        <v>0.79289940828402372</v>
      </c>
      <c r="J98" s="51">
        <f t="shared" si="27"/>
        <v>9</v>
      </c>
      <c r="K98" s="51">
        <f t="shared" si="27"/>
        <v>6</v>
      </c>
      <c r="L98" s="51">
        <f t="shared" si="27"/>
        <v>3</v>
      </c>
      <c r="M98" s="52">
        <f t="shared" si="27"/>
        <v>0.66666666666666663</v>
      </c>
      <c r="N98" s="51">
        <f t="shared" si="27"/>
        <v>20</v>
      </c>
      <c r="O98" s="51">
        <f t="shared" si="27"/>
        <v>12</v>
      </c>
      <c r="P98" s="51">
        <f t="shared" si="27"/>
        <v>8</v>
      </c>
      <c r="Q98" s="52">
        <f t="shared" si="27"/>
        <v>0.6</v>
      </c>
      <c r="R98" s="52"/>
      <c r="S98" s="52"/>
      <c r="T98" s="52"/>
      <c r="U98" s="52"/>
      <c r="V98" s="51">
        <f>V70</f>
        <v>198</v>
      </c>
      <c r="W98" s="51">
        <f>W70</f>
        <v>152</v>
      </c>
      <c r="X98" s="51">
        <f>X70</f>
        <v>46</v>
      </c>
      <c r="Y98" s="52">
        <f>Y70</f>
        <v>0.76767676767676762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154</v>
      </c>
      <c r="H99" s="53">
        <f t="shared" si="28"/>
        <v>50</v>
      </c>
      <c r="I99" s="54">
        <f t="shared" si="28"/>
        <v>0.75490196078431371</v>
      </c>
      <c r="J99" s="53">
        <f t="shared" si="28"/>
        <v>11</v>
      </c>
      <c r="K99" s="53">
        <f t="shared" si="28"/>
        <v>4</v>
      </c>
      <c r="L99" s="53">
        <f t="shared" si="28"/>
        <v>7</v>
      </c>
      <c r="M99" s="54">
        <f t="shared" si="28"/>
        <v>0.36363636363636365</v>
      </c>
      <c r="N99" s="53">
        <f t="shared" si="28"/>
        <v>29</v>
      </c>
      <c r="O99" s="53">
        <f t="shared" si="28"/>
        <v>12</v>
      </c>
      <c r="P99" s="53">
        <f t="shared" si="28"/>
        <v>17</v>
      </c>
      <c r="Q99" s="54">
        <f t="shared" si="28"/>
        <v>0.41379310344827586</v>
      </c>
      <c r="R99" s="54"/>
      <c r="S99" s="54"/>
      <c r="T99" s="54"/>
      <c r="U99" s="54"/>
      <c r="V99" s="53">
        <f>V85</f>
        <v>244</v>
      </c>
      <c r="W99" s="53">
        <f>W85</f>
        <v>170</v>
      </c>
      <c r="X99" s="53">
        <f>X85</f>
        <v>74</v>
      </c>
      <c r="Y99" s="54">
        <f>Y85</f>
        <v>0.69672131147540983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793</v>
      </c>
      <c r="H100" s="60">
        <f t="shared" si="29"/>
        <v>244</v>
      </c>
      <c r="I100" s="61">
        <f t="shared" si="29"/>
        <v>0.76470588235294112</v>
      </c>
      <c r="J100" s="60">
        <f t="shared" si="29"/>
        <v>81</v>
      </c>
      <c r="K100" s="60">
        <f t="shared" si="29"/>
        <v>51</v>
      </c>
      <c r="L100" s="60">
        <f t="shared" si="29"/>
        <v>30</v>
      </c>
      <c r="M100" s="61">
        <f t="shared" si="29"/>
        <v>0.62962962962962965</v>
      </c>
      <c r="N100" s="60">
        <f t="shared" si="29"/>
        <v>172</v>
      </c>
      <c r="O100" s="60">
        <f t="shared" si="29"/>
        <v>67</v>
      </c>
      <c r="P100" s="60">
        <f t="shared" si="29"/>
        <v>105</v>
      </c>
      <c r="Q100" s="61">
        <f t="shared" si="29"/>
        <v>0.38953488372093026</v>
      </c>
      <c r="R100" s="62">
        <f t="shared" ref="R100:X100" si="30">R86</f>
        <v>9</v>
      </c>
      <c r="S100" s="62">
        <f t="shared" si="30"/>
        <v>5</v>
      </c>
      <c r="T100" s="62">
        <f t="shared" si="30"/>
        <v>4</v>
      </c>
      <c r="U100" s="61">
        <f t="shared" si="30"/>
        <v>0.55555555555555558</v>
      </c>
      <c r="V100" s="60">
        <f t="shared" si="30"/>
        <v>1299</v>
      </c>
      <c r="W100" s="60">
        <f t="shared" si="30"/>
        <v>916</v>
      </c>
      <c r="X100" s="60">
        <f t="shared" si="30"/>
        <v>383</v>
      </c>
      <c r="Y100" s="61">
        <f>W100/V100</f>
        <v>0.70515781370284836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203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844</v>
      </c>
      <c r="M113" s="169"/>
      <c r="N113" s="169"/>
      <c r="O113" s="169">
        <f>I113-L113</f>
        <v>274</v>
      </c>
      <c r="P113" s="169"/>
      <c r="Q113" s="169"/>
      <c r="R113" s="170">
        <f>L113/I113</f>
        <v>0.75491949910554557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72</v>
      </c>
      <c r="M114" s="169"/>
      <c r="N114" s="169"/>
      <c r="O114" s="169">
        <f>I114-L114</f>
        <v>109</v>
      </c>
      <c r="P114" s="169"/>
      <c r="Q114" s="169"/>
      <c r="R114" s="170">
        <f>L114/I114</f>
        <v>0.39779005524861877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916</v>
      </c>
      <c r="M115" s="169"/>
      <c r="N115" s="169"/>
      <c r="O115" s="169">
        <f>SUM(O113:O114)</f>
        <v>383</v>
      </c>
      <c r="P115" s="169"/>
      <c r="Q115" s="169"/>
      <c r="R115" s="170">
        <f>L115/I115</f>
        <v>0.70515781370284836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1859</v>
      </c>
      <c r="G121" s="118">
        <v>714</v>
      </c>
      <c r="H121" s="118">
        <v>1145</v>
      </c>
      <c r="I121" s="119">
        <f>G121/F121</f>
        <v>0.38407746100053791</v>
      </c>
      <c r="J121" s="118">
        <v>457</v>
      </c>
      <c r="K121" s="118">
        <v>109</v>
      </c>
      <c r="L121" s="118">
        <v>348</v>
      </c>
      <c r="M121" s="119">
        <f>K121/J121</f>
        <v>0.23851203501094093</v>
      </c>
    </row>
    <row r="122" spans="5:20">
      <c r="E122" s="115" t="s">
        <v>26</v>
      </c>
      <c r="F122" s="118">
        <v>993</v>
      </c>
      <c r="G122" s="118">
        <v>398</v>
      </c>
      <c r="H122" s="118">
        <v>595</v>
      </c>
      <c r="I122" s="119">
        <f>G122/F122</f>
        <v>0.40080563947633435</v>
      </c>
      <c r="J122" s="118">
        <v>395</v>
      </c>
      <c r="K122" s="118">
        <v>63</v>
      </c>
      <c r="L122" s="118">
        <v>332</v>
      </c>
      <c r="M122" s="119">
        <f>K122/J122</f>
        <v>0.15949367088607594</v>
      </c>
    </row>
    <row r="123" spans="5:20">
      <c r="E123" s="115" t="s">
        <v>27</v>
      </c>
      <c r="F123" s="118">
        <v>959</v>
      </c>
      <c r="G123" s="118">
        <v>419</v>
      </c>
      <c r="H123" s="118">
        <v>540</v>
      </c>
      <c r="I123" s="119">
        <f>G123/F123</f>
        <v>0.43691345151199168</v>
      </c>
      <c r="J123" s="118">
        <v>349</v>
      </c>
      <c r="K123" s="118">
        <v>61</v>
      </c>
      <c r="L123" s="118">
        <v>288</v>
      </c>
      <c r="M123" s="119">
        <f>K123/J123</f>
        <v>0.17478510028653296</v>
      </c>
    </row>
    <row r="124" spans="5:20">
      <c r="E124" s="115" t="s">
        <v>28</v>
      </c>
      <c r="F124" s="118">
        <v>1543</v>
      </c>
      <c r="G124" s="118">
        <v>585</v>
      </c>
      <c r="H124" s="118">
        <v>958</v>
      </c>
      <c r="I124" s="119">
        <f>G124/F124</f>
        <v>0.37913156189241737</v>
      </c>
      <c r="J124" s="118">
        <v>440</v>
      </c>
      <c r="K124" s="118">
        <v>65</v>
      </c>
      <c r="L124" s="118">
        <v>375</v>
      </c>
      <c r="M124" s="119">
        <f>K124/J124</f>
        <v>0.14772727272727273</v>
      </c>
    </row>
    <row r="125" spans="5:20">
      <c r="E125" s="115" t="s">
        <v>29</v>
      </c>
      <c r="F125" s="115">
        <f>F121+F122+F123+F124</f>
        <v>5354</v>
      </c>
      <c r="G125" s="115">
        <f>G121+G122+G123+G124</f>
        <v>2116</v>
      </c>
      <c r="H125" s="115">
        <f>H121+H122+H123+H124</f>
        <v>3238</v>
      </c>
      <c r="I125" s="120">
        <f>G125/F125</f>
        <v>0.39521852820321257</v>
      </c>
      <c r="J125" s="115"/>
      <c r="K125" s="115"/>
      <c r="L125" s="115"/>
      <c r="M125" s="120" t="e">
        <f>K125/J125</f>
        <v>#DIV/0!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9" zoomScaleNormal="100" workbookViewId="0">
      <selection activeCell="O26" sqref="O26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204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8</v>
      </c>
      <c r="P9" s="80">
        <f>N9-O9</f>
        <v>2</v>
      </c>
      <c r="Q9" s="82">
        <f>O9/N9</f>
        <v>0.8</v>
      </c>
      <c r="R9" s="80"/>
      <c r="S9" s="81"/>
      <c r="T9" s="80"/>
      <c r="U9" s="82"/>
      <c r="V9" s="80">
        <f t="shared" si="0"/>
        <v>68</v>
      </c>
      <c r="W9" s="80">
        <f t="shared" si="1"/>
        <v>66</v>
      </c>
      <c r="X9" s="80">
        <f t="shared" si="2"/>
        <v>2</v>
      </c>
      <c r="Y9" s="82">
        <f t="shared" si="3"/>
        <v>0.97058823529411764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6</v>
      </c>
      <c r="P11" s="80">
        <f>N11-O11</f>
        <v>4</v>
      </c>
      <c r="Q11" s="82">
        <f>O11/N11</f>
        <v>0.6</v>
      </c>
      <c r="R11" s="80"/>
      <c r="S11" s="81"/>
      <c r="T11" s="80"/>
      <c r="U11" s="82"/>
      <c r="V11" s="80">
        <f t="shared" si="0"/>
        <v>10</v>
      </c>
      <c r="W11" s="80">
        <f t="shared" si="1"/>
        <v>6</v>
      </c>
      <c r="X11" s="80">
        <f t="shared" si="2"/>
        <v>4</v>
      </c>
      <c r="Y11" s="82">
        <f t="shared" si="3"/>
        <v>0.6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43</v>
      </c>
      <c r="H12" s="80">
        <f t="shared" ref="H12:H18" si="4">F12-G12</f>
        <v>2</v>
      </c>
      <c r="I12" s="82">
        <f t="shared" ref="I12:I18" si="5">G12/F12</f>
        <v>0.9555555555555556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43</v>
      </c>
      <c r="X12" s="80">
        <f t="shared" si="2"/>
        <v>2</v>
      </c>
      <c r="Y12" s="82">
        <f t="shared" si="3"/>
        <v>0.9555555555555556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36</v>
      </c>
      <c r="H13" s="80">
        <f t="shared" si="4"/>
        <v>12</v>
      </c>
      <c r="I13" s="82">
        <f t="shared" si="5"/>
        <v>0.75</v>
      </c>
      <c r="J13" s="83"/>
      <c r="K13" s="81"/>
      <c r="L13" s="80"/>
      <c r="M13" s="82"/>
      <c r="N13" s="80">
        <v>25</v>
      </c>
      <c r="O13" s="81"/>
      <c r="P13" s="80">
        <f>N13-O13</f>
        <v>25</v>
      </c>
      <c r="Q13" s="82">
        <f>O13/N13</f>
        <v>0</v>
      </c>
      <c r="R13" s="80"/>
      <c r="S13" s="81"/>
      <c r="T13" s="80"/>
      <c r="U13" s="82"/>
      <c r="V13" s="80">
        <f t="shared" si="0"/>
        <v>73</v>
      </c>
      <c r="W13" s="80">
        <f t="shared" si="1"/>
        <v>36</v>
      </c>
      <c r="X13" s="80">
        <f t="shared" si="2"/>
        <v>37</v>
      </c>
      <c r="Y13" s="82">
        <f t="shared" si="3"/>
        <v>0.49315068493150682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10</v>
      </c>
      <c r="H15" s="80">
        <f t="shared" si="4"/>
        <v>10</v>
      </c>
      <c r="I15" s="82">
        <f t="shared" si="5"/>
        <v>0.5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10</v>
      </c>
      <c r="X15" s="80">
        <f t="shared" si="2"/>
        <v>10</v>
      </c>
      <c r="Y15" s="82">
        <f t="shared" si="3"/>
        <v>0.5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18</v>
      </c>
      <c r="H17" s="80">
        <f t="shared" si="4"/>
        <v>10</v>
      </c>
      <c r="I17" s="82">
        <f t="shared" si="5"/>
        <v>0.6428571428571429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18</v>
      </c>
      <c r="X17" s="80">
        <f t="shared" si="2"/>
        <v>10</v>
      </c>
      <c r="Y17" s="82">
        <f t="shared" si="3"/>
        <v>0.6428571428571429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14</v>
      </c>
      <c r="P19" s="80">
        <f>N19-O19</f>
        <v>20</v>
      </c>
      <c r="Q19" s="82">
        <f>O19/N19</f>
        <v>0.41176470588235292</v>
      </c>
      <c r="R19" s="80"/>
      <c r="S19" s="81"/>
      <c r="T19" s="80"/>
      <c r="U19" s="82"/>
      <c r="V19" s="80">
        <f t="shared" si="0"/>
        <v>34</v>
      </c>
      <c r="W19" s="80">
        <f t="shared" si="1"/>
        <v>14</v>
      </c>
      <c r="X19" s="80">
        <f t="shared" si="2"/>
        <v>20</v>
      </c>
      <c r="Y19" s="82">
        <f t="shared" si="3"/>
        <v>0.41176470588235292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26</v>
      </c>
      <c r="H20" s="80">
        <f t="shared" ref="H20:H27" si="6">F20-G20</f>
        <v>3</v>
      </c>
      <c r="I20" s="82">
        <f t="shared" ref="I20:I27" si="7">G20/F20</f>
        <v>0.89655172413793105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26</v>
      </c>
      <c r="X20" s="80">
        <f t="shared" si="2"/>
        <v>3</v>
      </c>
      <c r="Y20" s="82">
        <f t="shared" si="3"/>
        <v>0.89655172413793105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7</v>
      </c>
      <c r="H21" s="80">
        <f t="shared" si="6"/>
        <v>7</v>
      </c>
      <c r="I21" s="82">
        <f t="shared" si="7"/>
        <v>0.5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7</v>
      </c>
      <c r="X21" s="80">
        <f t="shared" si="2"/>
        <v>7</v>
      </c>
      <c r="Y21" s="82">
        <f t="shared" si="3"/>
        <v>0.5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6</v>
      </c>
      <c r="H22" s="80">
        <f t="shared" si="6"/>
        <v>2</v>
      </c>
      <c r="I22" s="82">
        <f t="shared" si="7"/>
        <v>0.75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6</v>
      </c>
      <c r="X22" s="80">
        <f t="shared" si="2"/>
        <v>2</v>
      </c>
      <c r="Y22" s="82">
        <f t="shared" si="3"/>
        <v>0.75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9</v>
      </c>
      <c r="H23" s="80">
        <f t="shared" si="6"/>
        <v>1</v>
      </c>
      <c r="I23" s="82">
        <f t="shared" si="7"/>
        <v>0.9</v>
      </c>
      <c r="J23" s="83"/>
      <c r="K23" s="81"/>
      <c r="L23" s="80"/>
      <c r="M23" s="82"/>
      <c r="N23" s="80">
        <v>4</v>
      </c>
      <c r="O23" s="81">
        <v>3</v>
      </c>
      <c r="P23" s="80">
        <f>N23-O23</f>
        <v>1</v>
      </c>
      <c r="Q23" s="82">
        <f>O23/N23</f>
        <v>0.75</v>
      </c>
      <c r="R23" s="80"/>
      <c r="S23" s="81"/>
      <c r="T23" s="80"/>
      <c r="U23" s="82"/>
      <c r="V23" s="80">
        <f t="shared" si="0"/>
        <v>14</v>
      </c>
      <c r="W23" s="80">
        <f t="shared" si="1"/>
        <v>12</v>
      </c>
      <c r="X23" s="80">
        <f t="shared" si="2"/>
        <v>2</v>
      </c>
      <c r="Y23" s="82">
        <f t="shared" si="3"/>
        <v>0.8571428571428571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14</v>
      </c>
      <c r="H24" s="80">
        <f t="shared" si="6"/>
        <v>26</v>
      </c>
      <c r="I24" s="82">
        <f t="shared" si="7"/>
        <v>0.35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14</v>
      </c>
      <c r="X24" s="80">
        <f t="shared" si="2"/>
        <v>34</v>
      </c>
      <c r="Y24" s="82">
        <f t="shared" si="3"/>
        <v>0.29166666666666669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7</v>
      </c>
      <c r="H25" s="80">
        <f t="shared" si="6"/>
        <v>3</v>
      </c>
      <c r="I25" s="82">
        <f t="shared" si="7"/>
        <v>0.7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7</v>
      </c>
      <c r="X25" s="80">
        <f t="shared" si="2"/>
        <v>3</v>
      </c>
      <c r="Y25" s="82">
        <f t="shared" si="3"/>
        <v>0.7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8</v>
      </c>
      <c r="H26" s="80">
        <f t="shared" si="6"/>
        <v>1</v>
      </c>
      <c r="I26" s="82">
        <f t="shared" si="7"/>
        <v>0.88888888888888884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9</v>
      </c>
      <c r="X26" s="80">
        <f t="shared" si="2"/>
        <v>3</v>
      </c>
      <c r="Y26" s="82">
        <f t="shared" si="3"/>
        <v>0.75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6</v>
      </c>
      <c r="H27" s="80">
        <f t="shared" si="6"/>
        <v>3</v>
      </c>
      <c r="I27" s="82">
        <f t="shared" si="7"/>
        <v>0.66666666666666663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6</v>
      </c>
      <c r="X27" s="80">
        <f t="shared" si="2"/>
        <v>3</v>
      </c>
      <c r="Y27" s="82">
        <f t="shared" si="3"/>
        <v>0.66666666666666663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8</v>
      </c>
      <c r="L28" s="80">
        <f>J28-K28</f>
        <v>0</v>
      </c>
      <c r="M28" s="82">
        <f>K28/J28</f>
        <v>1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8</v>
      </c>
      <c r="X28" s="80">
        <f t="shared" si="2"/>
        <v>0</v>
      </c>
      <c r="Y28" s="82">
        <f t="shared" si="3"/>
        <v>1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12</v>
      </c>
      <c r="H30" s="80">
        <f t="shared" si="8"/>
        <v>0</v>
      </c>
      <c r="I30" s="82">
        <f t="shared" si="9"/>
        <v>1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12</v>
      </c>
      <c r="X30" s="80">
        <f t="shared" si="2"/>
        <v>0</v>
      </c>
      <c r="Y30" s="82">
        <f t="shared" si="3"/>
        <v>1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10</v>
      </c>
      <c r="H31" s="80">
        <f t="shared" si="8"/>
        <v>2</v>
      </c>
      <c r="I31" s="82">
        <f t="shared" si="9"/>
        <v>0.83333333333333337</v>
      </c>
      <c r="J31" s="83">
        <v>8</v>
      </c>
      <c r="K31" s="81">
        <v>6</v>
      </c>
      <c r="L31" s="80">
        <f>J31-K31</f>
        <v>2</v>
      </c>
      <c r="M31" s="82">
        <f>K31/J31</f>
        <v>0.75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17</v>
      </c>
      <c r="X31" s="80">
        <f t="shared" si="2"/>
        <v>7</v>
      </c>
      <c r="Y31" s="82">
        <f t="shared" si="3"/>
        <v>0.70833333333333337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3</v>
      </c>
      <c r="H32" s="80">
        <f t="shared" si="8"/>
        <v>7</v>
      </c>
      <c r="I32" s="82">
        <f t="shared" si="9"/>
        <v>0.3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3</v>
      </c>
      <c r="X32" s="80">
        <f t="shared" si="2"/>
        <v>8</v>
      </c>
      <c r="Y32" s="82">
        <f t="shared" si="3"/>
        <v>0.27272727272727271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9</v>
      </c>
      <c r="H33" s="80">
        <f t="shared" si="8"/>
        <v>1</v>
      </c>
      <c r="I33" s="82">
        <f t="shared" si="9"/>
        <v>0.9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11</v>
      </c>
      <c r="X33" s="80">
        <f t="shared" si="2"/>
        <v>9</v>
      </c>
      <c r="Y33" s="82">
        <f t="shared" si="3"/>
        <v>0.55000000000000004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8</v>
      </c>
      <c r="H34" s="80">
        <f t="shared" si="8"/>
        <v>1</v>
      </c>
      <c r="I34" s="82">
        <f t="shared" si="9"/>
        <v>0.88888888888888884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8</v>
      </c>
      <c r="X34" s="80">
        <f t="shared" si="2"/>
        <v>5</v>
      </c>
      <c r="Y34" s="82">
        <f t="shared" si="3"/>
        <v>0.61538461538461542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4</v>
      </c>
      <c r="H35" s="80">
        <f t="shared" si="8"/>
        <v>2</v>
      </c>
      <c r="I35" s="82">
        <f t="shared" si="9"/>
        <v>0.66666666666666663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4</v>
      </c>
      <c r="X35" s="80">
        <f t="shared" si="2"/>
        <v>2</v>
      </c>
      <c r="Y35" s="82">
        <f t="shared" si="3"/>
        <v>0.66666666666666663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4</v>
      </c>
      <c r="H36" s="80">
        <f t="shared" si="8"/>
        <v>1</v>
      </c>
      <c r="I36" s="82">
        <f t="shared" si="9"/>
        <v>0.8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6</v>
      </c>
      <c r="X36" s="80">
        <f t="shared" si="2"/>
        <v>2</v>
      </c>
      <c r="Y36" s="82">
        <f t="shared" si="3"/>
        <v>0.75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6</v>
      </c>
      <c r="H37" s="80">
        <f t="shared" si="8"/>
        <v>4</v>
      </c>
      <c r="I37" s="82">
        <f t="shared" si="9"/>
        <v>0.6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6</v>
      </c>
      <c r="X37" s="80">
        <f t="shared" si="2"/>
        <v>4</v>
      </c>
      <c r="Y37" s="82">
        <f t="shared" si="3"/>
        <v>0.6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386</v>
      </c>
      <c r="H38" s="84">
        <f t="shared" si="8"/>
        <v>113</v>
      </c>
      <c r="I38" s="85">
        <f t="shared" si="9"/>
        <v>0.77354709418837675</v>
      </c>
      <c r="J38" s="84">
        <f>SUM(J8:J37)</f>
        <v>39</v>
      </c>
      <c r="K38" s="84">
        <f>SUM(K8:K37)</f>
        <v>25</v>
      </c>
      <c r="L38" s="84">
        <f>J38-K38</f>
        <v>14</v>
      </c>
      <c r="M38" s="85">
        <f>K38/J38</f>
        <v>0.64102564102564108</v>
      </c>
      <c r="N38" s="84">
        <f>SUM(N8:N37)</f>
        <v>103</v>
      </c>
      <c r="O38" s="84">
        <f>SUM(O8:O37)</f>
        <v>34</v>
      </c>
      <c r="P38" s="84">
        <f>SUM(P8:P37)</f>
        <v>69</v>
      </c>
      <c r="Q38" s="85">
        <f>O38/N38</f>
        <v>0.3300970873786408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446</v>
      </c>
      <c r="X38" s="84">
        <f>SUM(X8:X37)</f>
        <v>199</v>
      </c>
      <c r="Y38" s="85">
        <f t="shared" si="3"/>
        <v>0.69147286821705423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6</v>
      </c>
      <c r="H41" s="90">
        <f t="shared" si="8"/>
        <v>7</v>
      </c>
      <c r="I41" s="92">
        <f t="shared" si="9"/>
        <v>0.46153846153846156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6</v>
      </c>
      <c r="X41" s="90">
        <f t="shared" si="12"/>
        <v>7</v>
      </c>
      <c r="Y41" s="92">
        <f t="shared" si="13"/>
        <v>0.46153846153846156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12</v>
      </c>
      <c r="H46" s="90">
        <f t="shared" si="8"/>
        <v>0</v>
      </c>
      <c r="I46" s="92">
        <f t="shared" si="9"/>
        <v>1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15</v>
      </c>
      <c r="X46" s="90">
        <f t="shared" si="12"/>
        <v>3</v>
      </c>
      <c r="Y46" s="92">
        <f t="shared" si="13"/>
        <v>0.83333333333333337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20</v>
      </c>
      <c r="H47" s="90">
        <f t="shared" si="8"/>
        <v>10</v>
      </c>
      <c r="I47" s="92">
        <f t="shared" si="9"/>
        <v>0.66666666666666663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20</v>
      </c>
      <c r="X47" s="90">
        <f t="shared" si="12"/>
        <v>10</v>
      </c>
      <c r="Y47" s="92">
        <f t="shared" si="13"/>
        <v>0.66666666666666663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12</v>
      </c>
      <c r="L49" s="90">
        <f>J49-K49</f>
        <v>2</v>
      </c>
      <c r="M49" s="92">
        <f>K49/J49</f>
        <v>0.8571428571428571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21</v>
      </c>
      <c r="X49" s="90">
        <f t="shared" si="12"/>
        <v>2</v>
      </c>
      <c r="Y49" s="92">
        <f t="shared" si="13"/>
        <v>0.91304347826086951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5</v>
      </c>
      <c r="H50" s="90">
        <f t="shared" si="8"/>
        <v>5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1</v>
      </c>
      <c r="P50" s="90">
        <f>N50-O50</f>
        <v>1</v>
      </c>
      <c r="Q50" s="92">
        <f>O50/N50</f>
        <v>0.5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5</v>
      </c>
      <c r="L51" s="90">
        <f>J51-K51</f>
        <v>0</v>
      </c>
      <c r="M51" s="92">
        <f>K51/J51</f>
        <v>1</v>
      </c>
      <c r="N51" s="90">
        <v>5</v>
      </c>
      <c r="O51" s="91">
        <v>4</v>
      </c>
      <c r="P51" s="90">
        <f>N51-O51</f>
        <v>1</v>
      </c>
      <c r="Q51" s="92">
        <f>O51/N51</f>
        <v>0.8</v>
      </c>
      <c r="R51" s="90"/>
      <c r="S51" s="91"/>
      <c r="T51" s="90"/>
      <c r="U51" s="92"/>
      <c r="V51" s="90">
        <f t="shared" si="10"/>
        <v>24</v>
      </c>
      <c r="W51" s="90">
        <f t="shared" si="11"/>
        <v>23</v>
      </c>
      <c r="X51" s="90">
        <f t="shared" si="12"/>
        <v>1</v>
      </c>
      <c r="Y51" s="92">
        <f t="shared" si="13"/>
        <v>0.95833333333333337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19</v>
      </c>
      <c r="H53" s="90">
        <f t="shared" si="8"/>
        <v>1</v>
      </c>
      <c r="I53" s="92">
        <f t="shared" si="9"/>
        <v>0.95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19</v>
      </c>
      <c r="X53" s="90">
        <f t="shared" si="12"/>
        <v>1</v>
      </c>
      <c r="Y53" s="92">
        <f t="shared" si="13"/>
        <v>0.95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119</v>
      </c>
      <c r="H54" s="84">
        <f>SUM(H39:H53)</f>
        <v>46</v>
      </c>
      <c r="I54" s="85">
        <f t="shared" si="9"/>
        <v>0.72121212121212119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9</v>
      </c>
      <c r="P54" s="84">
        <f>N54-O54</f>
        <v>11</v>
      </c>
      <c r="Q54" s="85">
        <f>O54/N54</f>
        <v>0.45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149</v>
      </c>
      <c r="X54" s="84">
        <f>SUM(X39:X53)</f>
        <v>63</v>
      </c>
      <c r="Y54" s="85">
        <f t="shared" si="13"/>
        <v>0.70283018867924529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8</v>
      </c>
      <c r="H55" s="97">
        <f t="shared" ref="H55:H69" si="14">F55-G55</f>
        <v>2</v>
      </c>
      <c r="I55" s="99">
        <f t="shared" si="9"/>
        <v>0.8</v>
      </c>
      <c r="J55" s="97">
        <v>3</v>
      </c>
      <c r="K55" s="98">
        <v>3</v>
      </c>
      <c r="L55" s="97">
        <f>J55-K55</f>
        <v>0</v>
      </c>
      <c r="M55" s="99">
        <f>K55/J55</f>
        <v>1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9</v>
      </c>
      <c r="H56" s="97">
        <f t="shared" si="14"/>
        <v>1</v>
      </c>
      <c r="I56" s="99">
        <f t="shared" si="9"/>
        <v>0.9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12</v>
      </c>
      <c r="X56" s="97">
        <f t="shared" si="15"/>
        <v>1</v>
      </c>
      <c r="Y56" s="99">
        <f t="shared" si="13"/>
        <v>0.92307692307692313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0.75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9</v>
      </c>
      <c r="H58" s="97">
        <f t="shared" si="14"/>
        <v>1</v>
      </c>
      <c r="I58" s="99">
        <f t="shared" si="9"/>
        <v>0.9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9</v>
      </c>
      <c r="X58" s="97">
        <f t="shared" si="15"/>
        <v>1</v>
      </c>
      <c r="Y58" s="99">
        <f t="shared" ref="Y58:Y86" si="18">W58/V58</f>
        <v>0.9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8</v>
      </c>
      <c r="H59" s="97">
        <f t="shared" si="14"/>
        <v>2</v>
      </c>
      <c r="I59" s="99">
        <f t="shared" si="9"/>
        <v>0.8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10</v>
      </c>
      <c r="X59" s="97">
        <f t="shared" si="15"/>
        <v>2</v>
      </c>
      <c r="Y59" s="99">
        <f t="shared" si="18"/>
        <v>0.83333333333333337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7</v>
      </c>
      <c r="H62" s="97">
        <f t="shared" si="14"/>
        <v>1</v>
      </c>
      <c r="I62" s="99">
        <f t="shared" si="19"/>
        <v>0.875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7</v>
      </c>
      <c r="X62" s="97">
        <f t="shared" si="15"/>
        <v>4</v>
      </c>
      <c r="Y62" s="99">
        <f t="shared" si="18"/>
        <v>0.63636363636363635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9</v>
      </c>
      <c r="H63" s="97">
        <f t="shared" si="14"/>
        <v>1</v>
      </c>
      <c r="I63" s="99">
        <f t="shared" si="19"/>
        <v>0.9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9</v>
      </c>
      <c r="X63" s="97">
        <f t="shared" si="15"/>
        <v>2</v>
      </c>
      <c r="Y63" s="99">
        <f t="shared" si="18"/>
        <v>0.81818181818181823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5</v>
      </c>
      <c r="H64" s="97">
        <f t="shared" si="14"/>
        <v>1</v>
      </c>
      <c r="I64" s="99">
        <f t="shared" si="19"/>
        <v>0.83333333333333337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5</v>
      </c>
      <c r="X64" s="97">
        <f t="shared" si="15"/>
        <v>1</v>
      </c>
      <c r="Y64" s="99">
        <f t="shared" si="18"/>
        <v>0.83333333333333337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0</v>
      </c>
      <c r="P67" s="97">
        <f>N67-O67</f>
        <v>2</v>
      </c>
      <c r="Q67" s="99">
        <f t="shared" si="20"/>
        <v>0</v>
      </c>
      <c r="R67" s="99"/>
      <c r="S67" s="100"/>
      <c r="T67" s="99"/>
      <c r="U67" s="99"/>
      <c r="V67" s="97">
        <f t="shared" si="16"/>
        <v>16</v>
      </c>
      <c r="W67" s="97">
        <f t="shared" si="17"/>
        <v>14</v>
      </c>
      <c r="X67" s="97">
        <f t="shared" si="15"/>
        <v>2</v>
      </c>
      <c r="Y67" s="99">
        <f t="shared" si="18"/>
        <v>0.875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19</v>
      </c>
      <c r="H68" s="97">
        <f t="shared" si="14"/>
        <v>11</v>
      </c>
      <c r="I68" s="99">
        <f t="shared" si="19"/>
        <v>0.6333333333333333</v>
      </c>
      <c r="J68" s="97"/>
      <c r="K68" s="98"/>
      <c r="L68" s="97"/>
      <c r="M68" s="99"/>
      <c r="N68" s="97">
        <v>2</v>
      </c>
      <c r="O68" s="98"/>
      <c r="P68" s="97">
        <f>N68-O68</f>
        <v>2</v>
      </c>
      <c r="Q68" s="99">
        <f t="shared" si="20"/>
        <v>0</v>
      </c>
      <c r="R68" s="99"/>
      <c r="S68" s="100"/>
      <c r="T68" s="99"/>
      <c r="U68" s="99"/>
      <c r="V68" s="97">
        <f t="shared" si="16"/>
        <v>32</v>
      </c>
      <c r="W68" s="97">
        <f t="shared" si="17"/>
        <v>19</v>
      </c>
      <c r="X68" s="97">
        <f t="shared" si="15"/>
        <v>13</v>
      </c>
      <c r="Y68" s="99">
        <f t="shared" si="18"/>
        <v>0.59375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13</v>
      </c>
      <c r="H69" s="97">
        <f t="shared" si="14"/>
        <v>2</v>
      </c>
      <c r="I69" s="99">
        <f t="shared" si="19"/>
        <v>0.8666666666666667</v>
      </c>
      <c r="J69" s="97"/>
      <c r="K69" s="98"/>
      <c r="L69" s="97"/>
      <c r="M69" s="99"/>
      <c r="N69" s="97">
        <v>2</v>
      </c>
      <c r="O69" s="98">
        <v>2</v>
      </c>
      <c r="P69" s="97">
        <f>N69-O69</f>
        <v>0</v>
      </c>
      <c r="Q69" s="99">
        <f t="shared" si="20"/>
        <v>1</v>
      </c>
      <c r="R69" s="99"/>
      <c r="S69" s="100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127</v>
      </c>
      <c r="H70" s="84">
        <f>SUM(H55:H69)</f>
        <v>42</v>
      </c>
      <c r="I70" s="85">
        <f t="shared" si="19"/>
        <v>0.75147928994082835</v>
      </c>
      <c r="J70" s="84">
        <f>SUM(J55:J69)</f>
        <v>9</v>
      </c>
      <c r="K70" s="84">
        <f>SUM(K55:K69)</f>
        <v>6</v>
      </c>
      <c r="L70" s="84">
        <f>J70-K70</f>
        <v>3</v>
      </c>
      <c r="M70" s="85">
        <f>K70/J70</f>
        <v>0.66666666666666663</v>
      </c>
      <c r="N70" s="84">
        <f>SUM(N55:N69)</f>
        <v>20</v>
      </c>
      <c r="O70" s="84">
        <f>SUM(O55:O69)</f>
        <v>10</v>
      </c>
      <c r="P70" s="84">
        <f>SUM(P55:P69)</f>
        <v>10</v>
      </c>
      <c r="Q70" s="85">
        <f t="shared" si="20"/>
        <v>0.5</v>
      </c>
      <c r="R70" s="85"/>
      <c r="S70" s="85"/>
      <c r="T70" s="85"/>
      <c r="U70" s="85"/>
      <c r="V70" s="84">
        <f>SUM(V55:V69)</f>
        <v>198</v>
      </c>
      <c r="W70" s="84">
        <f>SUM(W55:W69)</f>
        <v>143</v>
      </c>
      <c r="X70" s="84">
        <f>SUM(X55:X69)</f>
        <v>55</v>
      </c>
      <c r="Y70" s="85">
        <f t="shared" si="18"/>
        <v>0.72222222222222221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14</v>
      </c>
      <c r="H72" s="104">
        <f t="shared" si="21"/>
        <v>0</v>
      </c>
      <c r="I72" s="106">
        <f t="shared" si="19"/>
        <v>1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14</v>
      </c>
      <c r="X72" s="104">
        <f t="shared" si="24"/>
        <v>0</v>
      </c>
      <c r="Y72" s="106">
        <f t="shared" si="18"/>
        <v>1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47</v>
      </c>
      <c r="H74" s="104">
        <f t="shared" si="21"/>
        <v>14</v>
      </c>
      <c r="I74" s="106">
        <f t="shared" si="19"/>
        <v>0.77049180327868849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47</v>
      </c>
      <c r="X74" s="104">
        <f t="shared" si="24"/>
        <v>14</v>
      </c>
      <c r="Y74" s="106">
        <f t="shared" si="18"/>
        <v>0.77049180327868849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13</v>
      </c>
      <c r="H75" s="104">
        <f t="shared" si="21"/>
        <v>2</v>
      </c>
      <c r="I75" s="106">
        <f t="shared" si="19"/>
        <v>0.8666666666666667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15</v>
      </c>
      <c r="X75" s="104">
        <f t="shared" si="24"/>
        <v>3</v>
      </c>
      <c r="Y75" s="106">
        <f t="shared" si="18"/>
        <v>0.83333333333333337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2</v>
      </c>
      <c r="L78" s="104">
        <f>J78-K78</f>
        <v>2</v>
      </c>
      <c r="M78" s="106">
        <f>K78/J78</f>
        <v>0.5</v>
      </c>
      <c r="N78" s="104">
        <v>7</v>
      </c>
      <c r="O78" s="105">
        <v>4</v>
      </c>
      <c r="P78" s="104">
        <f>N78-O78</f>
        <v>3</v>
      </c>
      <c r="Q78" s="106">
        <f>O78/N78</f>
        <v>0.5714285714285714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23</v>
      </c>
      <c r="X78" s="104">
        <f t="shared" si="24"/>
        <v>16</v>
      </c>
      <c r="Y78" s="106">
        <f t="shared" si="18"/>
        <v>0.58974358974358976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9</v>
      </c>
      <c r="H80" s="104">
        <f t="shared" si="21"/>
        <v>1</v>
      </c>
      <c r="I80" s="106">
        <f t="shared" si="19"/>
        <v>0.9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9</v>
      </c>
      <c r="X80" s="104">
        <f t="shared" si="24"/>
        <v>1</v>
      </c>
      <c r="Y80" s="106">
        <f t="shared" si="18"/>
        <v>0.9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8</v>
      </c>
      <c r="H81" s="104">
        <f t="shared" si="21"/>
        <v>2</v>
      </c>
      <c r="I81" s="106">
        <f t="shared" si="19"/>
        <v>0.8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8</v>
      </c>
      <c r="X81" s="104">
        <f t="shared" si="24"/>
        <v>2</v>
      </c>
      <c r="Y81" s="106">
        <f t="shared" si="18"/>
        <v>0.8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6</v>
      </c>
      <c r="H83" s="104">
        <f t="shared" si="21"/>
        <v>3</v>
      </c>
      <c r="I83" s="106">
        <f t="shared" si="19"/>
        <v>0.66666666666666663</v>
      </c>
      <c r="J83" s="107"/>
      <c r="K83" s="105"/>
      <c r="L83" s="104"/>
      <c r="M83" s="106"/>
      <c r="N83" s="104">
        <v>2</v>
      </c>
      <c r="O83" s="105">
        <v>1</v>
      </c>
      <c r="P83" s="104">
        <f>N83-O83</f>
        <v>1</v>
      </c>
      <c r="Q83" s="106">
        <f>O83/N83</f>
        <v>0.5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7</v>
      </c>
      <c r="X83" s="104">
        <f t="shared" si="24"/>
        <v>4</v>
      </c>
      <c r="Y83" s="106">
        <f t="shared" si="18"/>
        <v>0.63636363636363635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7</v>
      </c>
      <c r="H84" s="104">
        <f t="shared" si="21"/>
        <v>1</v>
      </c>
      <c r="I84" s="106">
        <f t="shared" si="19"/>
        <v>0.875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7</v>
      </c>
      <c r="X84" s="104">
        <f t="shared" si="24"/>
        <v>3</v>
      </c>
      <c r="Y84" s="106">
        <f t="shared" si="18"/>
        <v>0.7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153</v>
      </c>
      <c r="H85" s="84">
        <f>SUM(H71:H84)</f>
        <v>51</v>
      </c>
      <c r="I85" s="85">
        <f t="shared" si="19"/>
        <v>0.75</v>
      </c>
      <c r="J85" s="84">
        <f>SUM(J71:J84)</f>
        <v>11</v>
      </c>
      <c r="K85" s="84">
        <f>SUM(K71:K84)</f>
        <v>4</v>
      </c>
      <c r="L85" s="84">
        <f>J85-K85</f>
        <v>7</v>
      </c>
      <c r="M85" s="85">
        <f>K85/J85</f>
        <v>0.36363636363636365</v>
      </c>
      <c r="N85" s="84">
        <f>SUM(N71:N84)</f>
        <v>29</v>
      </c>
      <c r="O85" s="84">
        <f>SUM(O71:O84)</f>
        <v>11</v>
      </c>
      <c r="P85" s="84">
        <f>SUM(P71:P84)</f>
        <v>18</v>
      </c>
      <c r="Q85" s="85">
        <f>O85/N85</f>
        <v>0.37931034482758619</v>
      </c>
      <c r="R85" s="85"/>
      <c r="S85" s="85"/>
      <c r="T85" s="85"/>
      <c r="U85" s="85"/>
      <c r="V85" s="84">
        <f>SUM(V71:V84)</f>
        <v>244</v>
      </c>
      <c r="W85" s="84">
        <f>SUM(W71:W84)</f>
        <v>168</v>
      </c>
      <c r="X85" s="84">
        <f>SUM(X71:X84)</f>
        <v>76</v>
      </c>
      <c r="Y85" s="85">
        <f t="shared" si="18"/>
        <v>0.68852459016393441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785</v>
      </c>
      <c r="H86" s="84">
        <f>H38+H54+H70+H85</f>
        <v>252</v>
      </c>
      <c r="I86" s="85">
        <f t="shared" si="19"/>
        <v>0.75699132111861134</v>
      </c>
      <c r="J86" s="84">
        <f>J38+J54+J70+J85</f>
        <v>81</v>
      </c>
      <c r="K86" s="84">
        <f>K38+K54+K70+K85</f>
        <v>53</v>
      </c>
      <c r="L86" s="84">
        <f>L38+L54+L70+L85</f>
        <v>28</v>
      </c>
      <c r="M86" s="85">
        <f>K86/J86</f>
        <v>0.65432098765432101</v>
      </c>
      <c r="N86" s="84">
        <f>N38+N54+N70+N85</f>
        <v>172</v>
      </c>
      <c r="O86" s="84">
        <f>O38+O54+O70+O85</f>
        <v>64</v>
      </c>
      <c r="P86" s="84">
        <f>P38+P54+P70+P85</f>
        <v>108</v>
      </c>
      <c r="Q86" s="85">
        <f>O86/N86</f>
        <v>0.37209302325581395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906</v>
      </c>
      <c r="X86" s="84">
        <f>V86-W86</f>
        <v>393</v>
      </c>
      <c r="Y86" s="85">
        <f t="shared" si="18"/>
        <v>0.69745958429561206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204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386</v>
      </c>
      <c r="H96" s="41">
        <f t="shared" si="25"/>
        <v>113</v>
      </c>
      <c r="I96" s="42">
        <f t="shared" si="25"/>
        <v>0.77354709418837675</v>
      </c>
      <c r="J96" s="41">
        <f t="shared" si="25"/>
        <v>39</v>
      </c>
      <c r="K96" s="41">
        <f t="shared" si="25"/>
        <v>25</v>
      </c>
      <c r="L96" s="41">
        <f t="shared" si="25"/>
        <v>14</v>
      </c>
      <c r="M96" s="42">
        <f t="shared" si="25"/>
        <v>0.64102564102564108</v>
      </c>
      <c r="N96" s="41">
        <f t="shared" si="25"/>
        <v>103</v>
      </c>
      <c r="O96" s="41">
        <f t="shared" si="25"/>
        <v>34</v>
      </c>
      <c r="P96" s="41">
        <f t="shared" si="25"/>
        <v>69</v>
      </c>
      <c r="Q96" s="42">
        <f t="shared" si="25"/>
        <v>0.3300970873786408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446</v>
      </c>
      <c r="X96" s="41">
        <f t="shared" si="25"/>
        <v>199</v>
      </c>
      <c r="Y96" s="42">
        <f t="shared" si="25"/>
        <v>0.69147286821705423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119</v>
      </c>
      <c r="H97" s="49">
        <f t="shared" si="26"/>
        <v>46</v>
      </c>
      <c r="I97" s="50">
        <f t="shared" si="26"/>
        <v>0.72121212121212119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9</v>
      </c>
      <c r="P97" s="49">
        <f t="shared" si="26"/>
        <v>11</v>
      </c>
      <c r="Q97" s="50">
        <f t="shared" si="26"/>
        <v>0.45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149</v>
      </c>
      <c r="X97" s="49">
        <f t="shared" si="26"/>
        <v>63</v>
      </c>
      <c r="Y97" s="50">
        <f t="shared" si="26"/>
        <v>0.70283018867924529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127</v>
      </c>
      <c r="H98" s="51">
        <f t="shared" si="27"/>
        <v>42</v>
      </c>
      <c r="I98" s="52">
        <f t="shared" si="27"/>
        <v>0.75147928994082835</v>
      </c>
      <c r="J98" s="51">
        <f t="shared" si="27"/>
        <v>9</v>
      </c>
      <c r="K98" s="51">
        <f t="shared" si="27"/>
        <v>6</v>
      </c>
      <c r="L98" s="51">
        <f t="shared" si="27"/>
        <v>3</v>
      </c>
      <c r="M98" s="52">
        <f t="shared" si="27"/>
        <v>0.66666666666666663</v>
      </c>
      <c r="N98" s="51">
        <f t="shared" si="27"/>
        <v>20</v>
      </c>
      <c r="O98" s="51">
        <f t="shared" si="27"/>
        <v>10</v>
      </c>
      <c r="P98" s="51">
        <f t="shared" si="27"/>
        <v>10</v>
      </c>
      <c r="Q98" s="52">
        <f t="shared" si="27"/>
        <v>0.5</v>
      </c>
      <c r="R98" s="52"/>
      <c r="S98" s="52"/>
      <c r="T98" s="52"/>
      <c r="U98" s="52"/>
      <c r="V98" s="51">
        <f>V70</f>
        <v>198</v>
      </c>
      <c r="W98" s="51">
        <f>W70</f>
        <v>143</v>
      </c>
      <c r="X98" s="51">
        <f>X70</f>
        <v>55</v>
      </c>
      <c r="Y98" s="52">
        <f>Y70</f>
        <v>0.72222222222222221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153</v>
      </c>
      <c r="H99" s="53">
        <f t="shared" si="28"/>
        <v>51</v>
      </c>
      <c r="I99" s="54">
        <f t="shared" si="28"/>
        <v>0.75</v>
      </c>
      <c r="J99" s="53">
        <f t="shared" si="28"/>
        <v>11</v>
      </c>
      <c r="K99" s="53">
        <f t="shared" si="28"/>
        <v>4</v>
      </c>
      <c r="L99" s="53">
        <f t="shared" si="28"/>
        <v>7</v>
      </c>
      <c r="M99" s="54">
        <f t="shared" si="28"/>
        <v>0.36363636363636365</v>
      </c>
      <c r="N99" s="53">
        <f t="shared" si="28"/>
        <v>29</v>
      </c>
      <c r="O99" s="53">
        <f t="shared" si="28"/>
        <v>11</v>
      </c>
      <c r="P99" s="53">
        <f t="shared" si="28"/>
        <v>18</v>
      </c>
      <c r="Q99" s="54">
        <f t="shared" si="28"/>
        <v>0.37931034482758619</v>
      </c>
      <c r="R99" s="54"/>
      <c r="S99" s="54"/>
      <c r="T99" s="54"/>
      <c r="U99" s="54"/>
      <c r="V99" s="53">
        <f>V85</f>
        <v>244</v>
      </c>
      <c r="W99" s="53">
        <f>W85</f>
        <v>168</v>
      </c>
      <c r="X99" s="53">
        <f>X85</f>
        <v>76</v>
      </c>
      <c r="Y99" s="54">
        <f>Y85</f>
        <v>0.68852459016393441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785</v>
      </c>
      <c r="H100" s="60">
        <f t="shared" si="29"/>
        <v>252</v>
      </c>
      <c r="I100" s="61">
        <f t="shared" si="29"/>
        <v>0.75699132111861134</v>
      </c>
      <c r="J100" s="60">
        <f t="shared" si="29"/>
        <v>81</v>
      </c>
      <c r="K100" s="60">
        <f t="shared" si="29"/>
        <v>53</v>
      </c>
      <c r="L100" s="60">
        <f t="shared" si="29"/>
        <v>28</v>
      </c>
      <c r="M100" s="61">
        <f t="shared" si="29"/>
        <v>0.65432098765432101</v>
      </c>
      <c r="N100" s="60">
        <f t="shared" si="29"/>
        <v>172</v>
      </c>
      <c r="O100" s="60">
        <f t="shared" si="29"/>
        <v>64</v>
      </c>
      <c r="P100" s="60">
        <f t="shared" si="29"/>
        <v>108</v>
      </c>
      <c r="Q100" s="61">
        <f t="shared" si="29"/>
        <v>0.37209302325581395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906</v>
      </c>
      <c r="X100" s="60">
        <f t="shared" si="30"/>
        <v>393</v>
      </c>
      <c r="Y100" s="61">
        <f>W100/V100</f>
        <v>0.69745958429561206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205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838</v>
      </c>
      <c r="M113" s="169"/>
      <c r="N113" s="169"/>
      <c r="O113" s="169">
        <f>I113-L113</f>
        <v>280</v>
      </c>
      <c r="P113" s="169"/>
      <c r="Q113" s="169"/>
      <c r="R113" s="170">
        <f>L113/I113</f>
        <v>0.74955277280858679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68</v>
      </c>
      <c r="M114" s="169"/>
      <c r="N114" s="169"/>
      <c r="O114" s="169">
        <f>I114-L114</f>
        <v>113</v>
      </c>
      <c r="P114" s="169"/>
      <c r="Q114" s="169"/>
      <c r="R114" s="170">
        <f>L114/I114</f>
        <v>0.37569060773480661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906</v>
      </c>
      <c r="M115" s="169"/>
      <c r="N115" s="169"/>
      <c r="O115" s="169">
        <f>SUM(O113:O114)</f>
        <v>393</v>
      </c>
      <c r="P115" s="169"/>
      <c r="Q115" s="169"/>
      <c r="R115" s="170">
        <f>L115/I115</f>
        <v>0.69745958429561206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1844</v>
      </c>
      <c r="G121" s="118">
        <v>732</v>
      </c>
      <c r="H121" s="118">
        <v>1112</v>
      </c>
      <c r="I121" s="119">
        <f>G121/F121</f>
        <v>0.39696312364425163</v>
      </c>
      <c r="J121" s="118">
        <v>449</v>
      </c>
      <c r="K121" s="118">
        <v>109</v>
      </c>
      <c r="L121" s="118">
        <v>340</v>
      </c>
      <c r="M121" s="119">
        <f>K121/J121</f>
        <v>0.24276169265033407</v>
      </c>
    </row>
    <row r="122" spans="5:20">
      <c r="E122" s="115" t="s">
        <v>26</v>
      </c>
      <c r="F122" s="118">
        <v>993</v>
      </c>
      <c r="G122" s="118">
        <v>378</v>
      </c>
      <c r="H122" s="118">
        <v>615</v>
      </c>
      <c r="I122" s="119">
        <f>G122/F122</f>
        <v>0.38066465256797583</v>
      </c>
      <c r="J122" s="118">
        <v>395</v>
      </c>
      <c r="K122" s="118">
        <v>60</v>
      </c>
      <c r="L122" s="118">
        <v>335</v>
      </c>
      <c r="M122" s="119">
        <f>K122/J122</f>
        <v>0.15189873417721519</v>
      </c>
    </row>
    <row r="123" spans="5:20">
      <c r="E123" s="115" t="s">
        <v>27</v>
      </c>
      <c r="F123" s="118">
        <v>947</v>
      </c>
      <c r="G123" s="118">
        <v>424</v>
      </c>
      <c r="H123" s="118">
        <v>523</v>
      </c>
      <c r="I123" s="119">
        <f>G123/F123</f>
        <v>0.4477296726504752</v>
      </c>
      <c r="J123" s="118">
        <v>348</v>
      </c>
      <c r="K123" s="118">
        <v>62</v>
      </c>
      <c r="L123" s="118">
        <v>286</v>
      </c>
      <c r="M123" s="119">
        <f>K123/J123</f>
        <v>0.17816091954022989</v>
      </c>
    </row>
    <row r="124" spans="5:20">
      <c r="E124" s="115" t="s">
        <v>28</v>
      </c>
      <c r="F124" s="118">
        <v>1584</v>
      </c>
      <c r="G124" s="118">
        <v>603</v>
      </c>
      <c r="H124" s="118">
        <v>981</v>
      </c>
      <c r="I124" s="119">
        <f>G124/F124</f>
        <v>0.38068181818181818</v>
      </c>
      <c r="J124" s="118">
        <v>448</v>
      </c>
      <c r="K124" s="118">
        <v>54</v>
      </c>
      <c r="L124" s="118">
        <v>394</v>
      </c>
      <c r="M124" s="119">
        <f>K124/J124</f>
        <v>0.12053571428571429</v>
      </c>
    </row>
    <row r="125" spans="5:20">
      <c r="E125" s="115" t="s">
        <v>29</v>
      </c>
      <c r="F125" s="115">
        <f>F121+F122+F123+F124</f>
        <v>5368</v>
      </c>
      <c r="G125" s="115">
        <f>G121+G122+G123+G124</f>
        <v>2137</v>
      </c>
      <c r="H125" s="115">
        <f>H121+H122+H123+H124</f>
        <v>3231</v>
      </c>
      <c r="I125" s="120">
        <f>G125/F125</f>
        <v>0.39809985096870343</v>
      </c>
      <c r="J125" s="115">
        <f>J121+J122+J123+J124</f>
        <v>1640</v>
      </c>
      <c r="K125" s="115">
        <f>K121+K122+K123+K124</f>
        <v>285</v>
      </c>
      <c r="L125" s="115">
        <f>L121+L122+L123+L124</f>
        <v>1355</v>
      </c>
      <c r="M125" s="120">
        <f>K125/J125</f>
        <v>0.17378048780487804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D115" zoomScaleNormal="100" workbookViewId="0">
      <selection activeCell="H124" sqref="H124"/>
    </sheetView>
  </sheetViews>
  <sheetFormatPr defaultRowHeight="12.75"/>
  <cols>
    <col min="1" max="1" width="6.140625" customWidth="1"/>
    <col min="2" max="2" width="3.7109375" customWidth="1"/>
    <col min="3" max="3" width="19.5703125" customWidth="1"/>
    <col min="4" max="4" width="8.85546875" customWidth="1"/>
    <col min="5" max="5" width="42.7109375" customWidth="1"/>
    <col min="6" max="8" width="5.85546875" customWidth="1"/>
    <col min="9" max="9" width="7.85546875" customWidth="1"/>
    <col min="10" max="12" width="5.85546875" customWidth="1"/>
    <col min="13" max="13" width="7.85546875" customWidth="1"/>
    <col min="14" max="16" width="5.85546875" customWidth="1"/>
    <col min="17" max="17" width="7.140625" customWidth="1"/>
    <col min="18" max="25" width="5.85546875" customWidth="1"/>
    <col min="26" max="1023" width="11.42578125" customWidth="1"/>
    <col min="1024" max="1025" width="9.7109375" customWidth="1"/>
  </cols>
  <sheetData>
    <row r="1" spans="1: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7" t="s">
        <v>206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47" t="s">
        <v>14</v>
      </c>
      <c r="B5" s="148" t="s">
        <v>60</v>
      </c>
      <c r="C5" s="148" t="s">
        <v>61</v>
      </c>
      <c r="D5" s="148" t="s">
        <v>62</v>
      </c>
      <c r="E5" s="148" t="s">
        <v>63</v>
      </c>
      <c r="F5" s="134" t="s">
        <v>15</v>
      </c>
      <c r="G5" s="134"/>
      <c r="H5" s="134"/>
      <c r="I5" s="134"/>
      <c r="J5" s="134"/>
      <c r="K5" s="134"/>
      <c r="L5" s="134"/>
      <c r="M5" s="134"/>
      <c r="N5" s="134" t="s">
        <v>16</v>
      </c>
      <c r="O5" s="134"/>
      <c r="P5" s="134"/>
      <c r="Q5" s="134"/>
      <c r="R5" s="134"/>
      <c r="S5" s="134"/>
      <c r="T5" s="134"/>
      <c r="U5" s="134"/>
      <c r="V5" s="134" t="s">
        <v>64</v>
      </c>
      <c r="W5" s="134"/>
      <c r="X5" s="134"/>
      <c r="Y5" s="134"/>
    </row>
    <row r="6" spans="1:25">
      <c r="A6" s="147"/>
      <c r="B6" s="147"/>
      <c r="C6" s="147"/>
      <c r="D6" s="147"/>
      <c r="E6" s="147"/>
      <c r="F6" s="134" t="s">
        <v>18</v>
      </c>
      <c r="G6" s="134"/>
      <c r="H6" s="134"/>
      <c r="I6" s="134"/>
      <c r="J6" s="134" t="s">
        <v>19</v>
      </c>
      <c r="K6" s="134"/>
      <c r="L6" s="134"/>
      <c r="M6" s="134"/>
      <c r="N6" s="134" t="s">
        <v>18</v>
      </c>
      <c r="O6" s="134"/>
      <c r="P6" s="134"/>
      <c r="Q6" s="134"/>
      <c r="R6" s="134" t="s">
        <v>19</v>
      </c>
      <c r="S6" s="134"/>
      <c r="T6" s="134"/>
      <c r="U6" s="134"/>
      <c r="V6" s="134"/>
      <c r="W6" s="134"/>
      <c r="X6" s="134"/>
      <c r="Y6" s="134"/>
    </row>
    <row r="7" spans="1:25" ht="22.5">
      <c r="A7" s="147"/>
      <c r="B7" s="147"/>
      <c r="C7" s="147"/>
      <c r="D7" s="147"/>
      <c r="E7" s="147"/>
      <c r="F7" s="33" t="s">
        <v>20</v>
      </c>
      <c r="G7" s="33" t="s">
        <v>21</v>
      </c>
      <c r="H7" s="33" t="s">
        <v>22</v>
      </c>
      <c r="I7" s="33" t="s">
        <v>23</v>
      </c>
      <c r="J7" s="33" t="s">
        <v>20</v>
      </c>
      <c r="K7" s="33" t="s">
        <v>21</v>
      </c>
      <c r="L7" s="33" t="s">
        <v>22</v>
      </c>
      <c r="M7" s="33" t="s">
        <v>23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20</v>
      </c>
      <c r="S7" s="33" t="s">
        <v>21</v>
      </c>
      <c r="T7" s="33" t="s">
        <v>22</v>
      </c>
      <c r="U7" s="33" t="s">
        <v>23</v>
      </c>
      <c r="V7" s="33" t="s">
        <v>20</v>
      </c>
      <c r="W7" s="33" t="s">
        <v>21</v>
      </c>
      <c r="X7" s="33" t="s">
        <v>22</v>
      </c>
      <c r="Y7" s="33" t="s">
        <v>23</v>
      </c>
    </row>
    <row r="8" spans="1:25">
      <c r="A8" s="149" t="s">
        <v>25</v>
      </c>
      <c r="B8" s="77">
        <v>1</v>
      </c>
      <c r="C8" s="78" t="s">
        <v>65</v>
      </c>
      <c r="D8" s="78">
        <v>13669</v>
      </c>
      <c r="E8" s="79" t="s">
        <v>66</v>
      </c>
      <c r="F8" s="80">
        <v>14</v>
      </c>
      <c r="G8" s="81">
        <v>14</v>
      </c>
      <c r="H8" s="80">
        <f>F8-G8</f>
        <v>0</v>
      </c>
      <c r="I8" s="82">
        <f>G8/F8</f>
        <v>1</v>
      </c>
      <c r="J8" s="82"/>
      <c r="K8" s="81"/>
      <c r="L8" s="80"/>
      <c r="M8" s="82"/>
      <c r="N8" s="80"/>
      <c r="O8" s="81"/>
      <c r="P8" s="80"/>
      <c r="Q8" s="82"/>
      <c r="R8" s="80"/>
      <c r="S8" s="81"/>
      <c r="T8" s="80"/>
      <c r="U8" s="82"/>
      <c r="V8" s="80">
        <f t="shared" ref="V8:V37" si="0">F8+J8+N8+R8</f>
        <v>14</v>
      </c>
      <c r="W8" s="80">
        <f t="shared" ref="W8:W37" si="1">G8+K8+O8+S8</f>
        <v>14</v>
      </c>
      <c r="X8" s="80">
        <f t="shared" ref="X8:X37" si="2">V8-W8</f>
        <v>0</v>
      </c>
      <c r="Y8" s="82">
        <f t="shared" ref="Y8:Y39" si="3">W8/V8</f>
        <v>1</v>
      </c>
    </row>
    <row r="9" spans="1:25">
      <c r="A9" s="149"/>
      <c r="B9" s="150">
        <v>2</v>
      </c>
      <c r="C9" s="78" t="s">
        <v>67</v>
      </c>
      <c r="D9" s="78">
        <v>1401</v>
      </c>
      <c r="E9" s="79" t="s">
        <v>68</v>
      </c>
      <c r="F9" s="80">
        <v>57</v>
      </c>
      <c r="G9" s="81">
        <v>57</v>
      </c>
      <c r="H9" s="80">
        <f>F9-G9</f>
        <v>0</v>
      </c>
      <c r="I9" s="82">
        <f>G9/F9</f>
        <v>1</v>
      </c>
      <c r="J9" s="83">
        <v>1</v>
      </c>
      <c r="K9" s="81">
        <v>1</v>
      </c>
      <c r="L9" s="80">
        <f>J9-K9</f>
        <v>0</v>
      </c>
      <c r="M9" s="82">
        <f>K9/J9</f>
        <v>1</v>
      </c>
      <c r="N9" s="80">
        <v>10</v>
      </c>
      <c r="O9" s="81">
        <v>8</v>
      </c>
      <c r="P9" s="80">
        <f>N9-O9</f>
        <v>2</v>
      </c>
      <c r="Q9" s="82">
        <f>O9/N9</f>
        <v>0.8</v>
      </c>
      <c r="R9" s="80"/>
      <c r="S9" s="81"/>
      <c r="T9" s="80"/>
      <c r="U9" s="82"/>
      <c r="V9" s="80">
        <f t="shared" si="0"/>
        <v>68</v>
      </c>
      <c r="W9" s="80">
        <f t="shared" si="1"/>
        <v>66</v>
      </c>
      <c r="X9" s="80">
        <f t="shared" si="2"/>
        <v>2</v>
      </c>
      <c r="Y9" s="82">
        <f t="shared" si="3"/>
        <v>0.97058823529411764</v>
      </c>
    </row>
    <row r="10" spans="1:25" ht="13.5" customHeight="1">
      <c r="A10" s="149"/>
      <c r="B10" s="149"/>
      <c r="C10" s="151" t="s">
        <v>69</v>
      </c>
      <c r="D10" s="78">
        <v>1472</v>
      </c>
      <c r="E10" s="79" t="s">
        <v>70</v>
      </c>
      <c r="F10" s="80">
        <v>20</v>
      </c>
      <c r="G10" s="81">
        <v>7</v>
      </c>
      <c r="H10" s="80">
        <f>F10-G10</f>
        <v>13</v>
      </c>
      <c r="I10" s="82">
        <f>G10/F10</f>
        <v>0.35</v>
      </c>
      <c r="J10" s="83">
        <v>2</v>
      </c>
      <c r="K10" s="81">
        <v>0</v>
      </c>
      <c r="L10" s="80">
        <f>J10-K10</f>
        <v>2</v>
      </c>
      <c r="M10" s="82">
        <f>K10/J10</f>
        <v>0</v>
      </c>
      <c r="N10" s="80"/>
      <c r="O10" s="81"/>
      <c r="P10" s="80"/>
      <c r="Q10" s="82"/>
      <c r="R10" s="80"/>
      <c r="S10" s="81"/>
      <c r="T10" s="80"/>
      <c r="U10" s="82"/>
      <c r="V10" s="80">
        <f t="shared" si="0"/>
        <v>22</v>
      </c>
      <c r="W10" s="80">
        <f t="shared" si="1"/>
        <v>7</v>
      </c>
      <c r="X10" s="80">
        <f t="shared" si="2"/>
        <v>15</v>
      </c>
      <c r="Y10" s="82">
        <f t="shared" si="3"/>
        <v>0.31818181818181818</v>
      </c>
    </row>
    <row r="11" spans="1:25">
      <c r="A11" s="149"/>
      <c r="B11" s="149"/>
      <c r="C11" s="149"/>
      <c r="D11" s="78">
        <v>1441</v>
      </c>
      <c r="E11" s="79" t="s">
        <v>71</v>
      </c>
      <c r="F11" s="80"/>
      <c r="G11" s="81"/>
      <c r="H11" s="80"/>
      <c r="I11" s="82"/>
      <c r="J11" s="83"/>
      <c r="K11" s="81"/>
      <c r="L11" s="80"/>
      <c r="M11" s="82"/>
      <c r="N11" s="80">
        <v>10</v>
      </c>
      <c r="O11" s="81">
        <v>8</v>
      </c>
      <c r="P11" s="80">
        <f>N11-O11</f>
        <v>2</v>
      </c>
      <c r="Q11" s="82">
        <f>O11/N11</f>
        <v>0.8</v>
      </c>
      <c r="R11" s="80"/>
      <c r="S11" s="81"/>
      <c r="T11" s="80"/>
      <c r="U11" s="82"/>
      <c r="V11" s="80">
        <f t="shared" si="0"/>
        <v>10</v>
      </c>
      <c r="W11" s="80">
        <f t="shared" si="1"/>
        <v>8</v>
      </c>
      <c r="X11" s="80">
        <f t="shared" si="2"/>
        <v>2</v>
      </c>
      <c r="Y11" s="82">
        <f t="shared" si="3"/>
        <v>0.8</v>
      </c>
    </row>
    <row r="12" spans="1:25" ht="18" customHeight="1">
      <c r="A12" s="149"/>
      <c r="B12" s="149"/>
      <c r="C12" s="149"/>
      <c r="D12" s="78">
        <v>1529</v>
      </c>
      <c r="E12" s="79" t="s">
        <v>72</v>
      </c>
      <c r="F12" s="80">
        <v>45</v>
      </c>
      <c r="G12" s="81">
        <v>42</v>
      </c>
      <c r="H12" s="80">
        <f t="shared" ref="H12:H18" si="4">F12-G12</f>
        <v>3</v>
      </c>
      <c r="I12" s="82">
        <f t="shared" ref="I12:I18" si="5">G12/F12</f>
        <v>0.93333333333333335</v>
      </c>
      <c r="J12" s="83"/>
      <c r="K12" s="81"/>
      <c r="L12" s="80"/>
      <c r="M12" s="82"/>
      <c r="N12" s="80"/>
      <c r="O12" s="81"/>
      <c r="P12" s="80"/>
      <c r="Q12" s="82"/>
      <c r="R12" s="80"/>
      <c r="S12" s="81"/>
      <c r="T12" s="80"/>
      <c r="U12" s="82"/>
      <c r="V12" s="80">
        <f t="shared" si="0"/>
        <v>45</v>
      </c>
      <c r="W12" s="80">
        <f t="shared" si="1"/>
        <v>42</v>
      </c>
      <c r="X12" s="80">
        <f t="shared" si="2"/>
        <v>3</v>
      </c>
      <c r="Y12" s="82">
        <f t="shared" si="3"/>
        <v>0.93333333333333335</v>
      </c>
    </row>
    <row r="13" spans="1:25">
      <c r="A13" s="149"/>
      <c r="B13" s="149"/>
      <c r="C13" s="149"/>
      <c r="D13" s="78">
        <v>1482</v>
      </c>
      <c r="E13" s="79" t="s">
        <v>73</v>
      </c>
      <c r="F13" s="80">
        <v>48</v>
      </c>
      <c r="G13" s="81">
        <v>38</v>
      </c>
      <c r="H13" s="80">
        <f t="shared" si="4"/>
        <v>10</v>
      </c>
      <c r="I13" s="82">
        <f t="shared" si="5"/>
        <v>0.79166666666666663</v>
      </c>
      <c r="J13" s="83"/>
      <c r="K13" s="81"/>
      <c r="L13" s="80"/>
      <c r="M13" s="82"/>
      <c r="N13" s="80">
        <v>25</v>
      </c>
      <c r="O13" s="81"/>
      <c r="P13" s="80">
        <f>N13-O13</f>
        <v>25</v>
      </c>
      <c r="Q13" s="82">
        <f>O13/N13</f>
        <v>0</v>
      </c>
      <c r="R13" s="80"/>
      <c r="S13" s="81"/>
      <c r="T13" s="80"/>
      <c r="U13" s="82"/>
      <c r="V13" s="80">
        <f t="shared" si="0"/>
        <v>73</v>
      </c>
      <c r="W13" s="80">
        <f t="shared" si="1"/>
        <v>38</v>
      </c>
      <c r="X13" s="80">
        <f t="shared" si="2"/>
        <v>35</v>
      </c>
      <c r="Y13" s="82">
        <f t="shared" si="3"/>
        <v>0.52054794520547942</v>
      </c>
    </row>
    <row r="14" spans="1:25">
      <c r="A14" s="149"/>
      <c r="B14" s="149"/>
      <c r="C14" s="151" t="s">
        <v>74</v>
      </c>
      <c r="D14" s="78"/>
      <c r="E14" s="79" t="s">
        <v>75</v>
      </c>
      <c r="F14" s="80">
        <v>30</v>
      </c>
      <c r="G14" s="81">
        <v>30</v>
      </c>
      <c r="H14" s="80">
        <f t="shared" si="4"/>
        <v>0</v>
      </c>
      <c r="I14" s="82">
        <f t="shared" si="5"/>
        <v>1</v>
      </c>
      <c r="J14" s="83">
        <v>5</v>
      </c>
      <c r="K14" s="81">
        <v>5</v>
      </c>
      <c r="L14" s="80">
        <f>J14-K14</f>
        <v>0</v>
      </c>
      <c r="M14" s="82">
        <f>K14/J14</f>
        <v>1</v>
      </c>
      <c r="N14" s="80"/>
      <c r="O14" s="81"/>
      <c r="P14" s="80"/>
      <c r="Q14" s="82"/>
      <c r="R14" s="80"/>
      <c r="S14" s="81"/>
      <c r="T14" s="80"/>
      <c r="U14" s="82"/>
      <c r="V14" s="80">
        <f t="shared" si="0"/>
        <v>35</v>
      </c>
      <c r="W14" s="80">
        <f t="shared" si="1"/>
        <v>35</v>
      </c>
      <c r="X14" s="80">
        <f t="shared" si="2"/>
        <v>0</v>
      </c>
      <c r="Y14" s="82">
        <f t="shared" si="3"/>
        <v>1</v>
      </c>
    </row>
    <row r="15" spans="1:25">
      <c r="A15" s="149"/>
      <c r="B15" s="149"/>
      <c r="C15" s="149"/>
      <c r="D15" s="78"/>
      <c r="E15" s="79" t="s">
        <v>76</v>
      </c>
      <c r="F15" s="80">
        <v>20</v>
      </c>
      <c r="G15" s="81">
        <v>8</v>
      </c>
      <c r="H15" s="80">
        <f t="shared" si="4"/>
        <v>12</v>
      </c>
      <c r="I15" s="82">
        <f t="shared" si="5"/>
        <v>0.4</v>
      </c>
      <c r="J15" s="83"/>
      <c r="K15" s="81"/>
      <c r="L15" s="80"/>
      <c r="M15" s="82"/>
      <c r="N15" s="80"/>
      <c r="O15" s="81"/>
      <c r="P15" s="80"/>
      <c r="Q15" s="82"/>
      <c r="R15" s="80"/>
      <c r="S15" s="81"/>
      <c r="T15" s="80"/>
      <c r="U15" s="82"/>
      <c r="V15" s="80">
        <f t="shared" si="0"/>
        <v>20</v>
      </c>
      <c r="W15" s="80">
        <f t="shared" si="1"/>
        <v>8</v>
      </c>
      <c r="X15" s="80">
        <f t="shared" si="2"/>
        <v>12</v>
      </c>
      <c r="Y15" s="82">
        <f t="shared" si="3"/>
        <v>0.4</v>
      </c>
    </row>
    <row r="16" spans="1:25">
      <c r="A16" s="149"/>
      <c r="B16" s="149"/>
      <c r="C16" s="149"/>
      <c r="D16" s="78"/>
      <c r="E16" s="79" t="s">
        <v>77</v>
      </c>
      <c r="F16" s="80">
        <v>2</v>
      </c>
      <c r="G16" s="81">
        <v>1</v>
      </c>
      <c r="H16" s="80">
        <f t="shared" si="4"/>
        <v>1</v>
      </c>
      <c r="I16" s="82">
        <f t="shared" si="5"/>
        <v>0.5</v>
      </c>
      <c r="J16" s="83"/>
      <c r="K16" s="81"/>
      <c r="L16" s="80"/>
      <c r="M16" s="82"/>
      <c r="N16" s="80"/>
      <c r="O16" s="81"/>
      <c r="P16" s="80"/>
      <c r="Q16" s="82"/>
      <c r="R16" s="80"/>
      <c r="S16" s="81"/>
      <c r="T16" s="80"/>
      <c r="U16" s="82"/>
      <c r="V16" s="80">
        <f t="shared" si="0"/>
        <v>2</v>
      </c>
      <c r="W16" s="80">
        <f t="shared" si="1"/>
        <v>1</v>
      </c>
      <c r="X16" s="80">
        <f t="shared" si="2"/>
        <v>1</v>
      </c>
      <c r="Y16" s="82">
        <f t="shared" si="3"/>
        <v>0.5</v>
      </c>
    </row>
    <row r="17" spans="1:25">
      <c r="A17" s="149"/>
      <c r="B17" s="149"/>
      <c r="C17" s="149"/>
      <c r="D17" s="78"/>
      <c r="E17" s="79" t="s">
        <v>78</v>
      </c>
      <c r="F17" s="80">
        <v>28</v>
      </c>
      <c r="G17" s="81">
        <v>20</v>
      </c>
      <c r="H17" s="80">
        <f t="shared" si="4"/>
        <v>8</v>
      </c>
      <c r="I17" s="82">
        <f t="shared" si="5"/>
        <v>0.7142857142857143</v>
      </c>
      <c r="J17" s="83"/>
      <c r="K17" s="81"/>
      <c r="L17" s="80"/>
      <c r="M17" s="82"/>
      <c r="N17" s="80"/>
      <c r="O17" s="81"/>
      <c r="P17" s="80"/>
      <c r="Q17" s="82"/>
      <c r="R17" s="80"/>
      <c r="S17" s="81"/>
      <c r="T17" s="80"/>
      <c r="U17" s="82"/>
      <c r="V17" s="80">
        <f t="shared" si="0"/>
        <v>28</v>
      </c>
      <c r="W17" s="80">
        <f t="shared" si="1"/>
        <v>20</v>
      </c>
      <c r="X17" s="80">
        <f t="shared" si="2"/>
        <v>8</v>
      </c>
      <c r="Y17" s="82">
        <f t="shared" si="3"/>
        <v>0.7142857142857143</v>
      </c>
    </row>
    <row r="18" spans="1:25">
      <c r="A18" s="149"/>
      <c r="B18" s="149"/>
      <c r="C18" s="149"/>
      <c r="D18" s="78"/>
      <c r="E18" s="79" t="s">
        <v>79</v>
      </c>
      <c r="F18" s="80">
        <v>20</v>
      </c>
      <c r="G18" s="81">
        <v>20</v>
      </c>
      <c r="H18" s="80">
        <f t="shared" si="4"/>
        <v>0</v>
      </c>
      <c r="I18" s="82">
        <f t="shared" si="5"/>
        <v>1</v>
      </c>
      <c r="J18" s="83"/>
      <c r="K18" s="81"/>
      <c r="L18" s="80"/>
      <c r="M18" s="82"/>
      <c r="N18" s="80">
        <v>2</v>
      </c>
      <c r="O18" s="81">
        <v>0</v>
      </c>
      <c r="P18" s="80">
        <f>N18-O18</f>
        <v>2</v>
      </c>
      <c r="Q18" s="82">
        <f>O18/N18</f>
        <v>0</v>
      </c>
      <c r="R18" s="80"/>
      <c r="S18" s="81"/>
      <c r="T18" s="80"/>
      <c r="U18" s="82"/>
      <c r="V18" s="80">
        <f t="shared" si="0"/>
        <v>22</v>
      </c>
      <c r="W18" s="80">
        <f t="shared" si="1"/>
        <v>20</v>
      </c>
      <c r="X18" s="80">
        <f t="shared" si="2"/>
        <v>2</v>
      </c>
      <c r="Y18" s="82">
        <f t="shared" si="3"/>
        <v>0.90909090909090906</v>
      </c>
    </row>
    <row r="19" spans="1:25">
      <c r="A19" s="149"/>
      <c r="B19" s="149"/>
      <c r="C19" s="149"/>
      <c r="D19" s="78"/>
      <c r="E19" s="79" t="s">
        <v>80</v>
      </c>
      <c r="F19" s="80"/>
      <c r="G19" s="81"/>
      <c r="H19" s="80"/>
      <c r="I19" s="82"/>
      <c r="J19" s="83"/>
      <c r="K19" s="81"/>
      <c r="L19" s="80"/>
      <c r="M19" s="82"/>
      <c r="N19" s="80">
        <v>34</v>
      </c>
      <c r="O19" s="81">
        <v>15</v>
      </c>
      <c r="P19" s="80">
        <f>N19-O19</f>
        <v>19</v>
      </c>
      <c r="Q19" s="82">
        <f>O19/N19</f>
        <v>0.44117647058823528</v>
      </c>
      <c r="R19" s="80"/>
      <c r="S19" s="81"/>
      <c r="T19" s="80"/>
      <c r="U19" s="82"/>
      <c r="V19" s="80">
        <f t="shared" si="0"/>
        <v>34</v>
      </c>
      <c r="W19" s="80">
        <f t="shared" si="1"/>
        <v>15</v>
      </c>
      <c r="X19" s="80">
        <f t="shared" si="2"/>
        <v>19</v>
      </c>
      <c r="Y19" s="82">
        <f t="shared" si="3"/>
        <v>0.44117647058823528</v>
      </c>
    </row>
    <row r="20" spans="1:25">
      <c r="A20" s="149"/>
      <c r="B20" s="149"/>
      <c r="C20" s="149"/>
      <c r="D20" s="78"/>
      <c r="E20" s="79" t="s">
        <v>81</v>
      </c>
      <c r="F20" s="80">
        <v>29</v>
      </c>
      <c r="G20" s="81">
        <v>28</v>
      </c>
      <c r="H20" s="80">
        <f t="shared" ref="H20:H27" si="6">F20-G20</f>
        <v>1</v>
      </c>
      <c r="I20" s="82">
        <f t="shared" ref="I20:I27" si="7">G20/F20</f>
        <v>0.96551724137931039</v>
      </c>
      <c r="J20" s="83"/>
      <c r="K20" s="81"/>
      <c r="L20" s="80"/>
      <c r="M20" s="82"/>
      <c r="N20" s="80"/>
      <c r="O20" s="81"/>
      <c r="P20" s="80"/>
      <c r="Q20" s="82"/>
      <c r="R20" s="80"/>
      <c r="S20" s="81"/>
      <c r="T20" s="80"/>
      <c r="U20" s="82"/>
      <c r="V20" s="80">
        <f t="shared" si="0"/>
        <v>29</v>
      </c>
      <c r="W20" s="80">
        <f t="shared" si="1"/>
        <v>28</v>
      </c>
      <c r="X20" s="80">
        <f t="shared" si="2"/>
        <v>1</v>
      </c>
      <c r="Y20" s="82">
        <f t="shared" si="3"/>
        <v>0.96551724137931039</v>
      </c>
    </row>
    <row r="21" spans="1:25">
      <c r="A21" s="149"/>
      <c r="B21" s="149"/>
      <c r="C21" s="149"/>
      <c r="D21" s="78"/>
      <c r="E21" s="79" t="s">
        <v>82</v>
      </c>
      <c r="F21" s="80">
        <v>14</v>
      </c>
      <c r="G21" s="81">
        <v>7</v>
      </c>
      <c r="H21" s="80">
        <f t="shared" si="6"/>
        <v>7</v>
      </c>
      <c r="I21" s="82">
        <f t="shared" si="7"/>
        <v>0.5</v>
      </c>
      <c r="J21" s="83"/>
      <c r="K21" s="81"/>
      <c r="L21" s="80"/>
      <c r="M21" s="82"/>
      <c r="N21" s="80"/>
      <c r="O21" s="81"/>
      <c r="P21" s="80"/>
      <c r="Q21" s="82"/>
      <c r="R21" s="80"/>
      <c r="S21" s="81"/>
      <c r="T21" s="80"/>
      <c r="U21" s="82"/>
      <c r="V21" s="80">
        <f t="shared" si="0"/>
        <v>14</v>
      </c>
      <c r="W21" s="80">
        <f t="shared" si="1"/>
        <v>7</v>
      </c>
      <c r="X21" s="80">
        <f t="shared" si="2"/>
        <v>7</v>
      </c>
      <c r="Y21" s="82">
        <f t="shared" si="3"/>
        <v>0.5</v>
      </c>
    </row>
    <row r="22" spans="1:25">
      <c r="A22" s="149"/>
      <c r="B22" s="149"/>
      <c r="C22" s="149"/>
      <c r="D22" s="78"/>
      <c r="E22" s="79" t="s">
        <v>83</v>
      </c>
      <c r="F22" s="80">
        <v>8</v>
      </c>
      <c r="G22" s="81">
        <v>8</v>
      </c>
      <c r="H22" s="80">
        <f t="shared" si="6"/>
        <v>0</v>
      </c>
      <c r="I22" s="82">
        <f t="shared" si="7"/>
        <v>1</v>
      </c>
      <c r="J22" s="83"/>
      <c r="K22" s="81"/>
      <c r="L22" s="80"/>
      <c r="M22" s="82"/>
      <c r="N22" s="80"/>
      <c r="O22" s="81"/>
      <c r="P22" s="80"/>
      <c r="Q22" s="82"/>
      <c r="R22" s="80"/>
      <c r="S22" s="81"/>
      <c r="T22" s="80"/>
      <c r="U22" s="82"/>
      <c r="V22" s="80">
        <f t="shared" si="0"/>
        <v>8</v>
      </c>
      <c r="W22" s="80">
        <f t="shared" si="1"/>
        <v>8</v>
      </c>
      <c r="X22" s="80">
        <f t="shared" si="2"/>
        <v>0</v>
      </c>
      <c r="Y22" s="82">
        <f t="shared" si="3"/>
        <v>1</v>
      </c>
    </row>
    <row r="23" spans="1:25">
      <c r="A23" s="149"/>
      <c r="B23" s="149"/>
      <c r="C23" s="149"/>
      <c r="D23" s="78"/>
      <c r="E23" s="79" t="s">
        <v>84</v>
      </c>
      <c r="F23" s="80">
        <v>10</v>
      </c>
      <c r="G23" s="81">
        <v>8</v>
      </c>
      <c r="H23" s="80">
        <f t="shared" si="6"/>
        <v>2</v>
      </c>
      <c r="I23" s="82">
        <f t="shared" si="7"/>
        <v>0.8</v>
      </c>
      <c r="J23" s="83"/>
      <c r="K23" s="81"/>
      <c r="L23" s="80"/>
      <c r="M23" s="82"/>
      <c r="N23" s="80">
        <v>4</v>
      </c>
      <c r="O23" s="81">
        <v>3</v>
      </c>
      <c r="P23" s="80">
        <f>N23-O23</f>
        <v>1</v>
      </c>
      <c r="Q23" s="82">
        <f>O23/N23</f>
        <v>0.75</v>
      </c>
      <c r="R23" s="80"/>
      <c r="S23" s="81"/>
      <c r="T23" s="80"/>
      <c r="U23" s="82"/>
      <c r="V23" s="80">
        <f t="shared" si="0"/>
        <v>14</v>
      </c>
      <c r="W23" s="80">
        <f t="shared" si="1"/>
        <v>11</v>
      </c>
      <c r="X23" s="80">
        <f t="shared" si="2"/>
        <v>3</v>
      </c>
      <c r="Y23" s="82">
        <f t="shared" si="3"/>
        <v>0.7857142857142857</v>
      </c>
    </row>
    <row r="24" spans="1:25">
      <c r="A24" s="149"/>
      <c r="B24" s="149"/>
      <c r="C24" s="149"/>
      <c r="D24" s="78"/>
      <c r="E24" s="79" t="s">
        <v>85</v>
      </c>
      <c r="F24" s="80">
        <v>40</v>
      </c>
      <c r="G24" s="81">
        <v>19</v>
      </c>
      <c r="H24" s="80">
        <f t="shared" si="6"/>
        <v>21</v>
      </c>
      <c r="I24" s="82">
        <f t="shared" si="7"/>
        <v>0.47499999999999998</v>
      </c>
      <c r="J24" s="83"/>
      <c r="K24" s="81"/>
      <c r="L24" s="80"/>
      <c r="M24" s="82"/>
      <c r="N24" s="80">
        <v>8</v>
      </c>
      <c r="O24" s="81">
        <v>0</v>
      </c>
      <c r="P24" s="80">
        <f>N24-O24</f>
        <v>8</v>
      </c>
      <c r="Q24" s="82">
        <f>O24/N24</f>
        <v>0</v>
      </c>
      <c r="R24" s="80"/>
      <c r="S24" s="81"/>
      <c r="T24" s="80"/>
      <c r="U24" s="82"/>
      <c r="V24" s="80">
        <f t="shared" si="0"/>
        <v>48</v>
      </c>
      <c r="W24" s="80">
        <f t="shared" si="1"/>
        <v>19</v>
      </c>
      <c r="X24" s="80">
        <f t="shared" si="2"/>
        <v>29</v>
      </c>
      <c r="Y24" s="82">
        <f t="shared" si="3"/>
        <v>0.39583333333333331</v>
      </c>
    </row>
    <row r="25" spans="1:25">
      <c r="A25" s="149"/>
      <c r="B25" s="149"/>
      <c r="C25" s="78" t="s">
        <v>86</v>
      </c>
      <c r="D25" s="78"/>
      <c r="E25" s="79" t="s">
        <v>87</v>
      </c>
      <c r="F25" s="80">
        <v>10</v>
      </c>
      <c r="G25" s="81">
        <v>8</v>
      </c>
      <c r="H25" s="80">
        <f t="shared" si="6"/>
        <v>2</v>
      </c>
      <c r="I25" s="82">
        <f t="shared" si="7"/>
        <v>0.8</v>
      </c>
      <c r="J25" s="83"/>
      <c r="K25" s="81"/>
      <c r="L25" s="80"/>
      <c r="M25" s="82"/>
      <c r="N25" s="80"/>
      <c r="O25" s="81"/>
      <c r="P25" s="80"/>
      <c r="Q25" s="82"/>
      <c r="R25" s="80"/>
      <c r="S25" s="81"/>
      <c r="T25" s="80"/>
      <c r="U25" s="82"/>
      <c r="V25" s="80">
        <f t="shared" si="0"/>
        <v>10</v>
      </c>
      <c r="W25" s="80">
        <f t="shared" si="1"/>
        <v>8</v>
      </c>
      <c r="X25" s="80">
        <f t="shared" si="2"/>
        <v>2</v>
      </c>
      <c r="Y25" s="82">
        <f t="shared" si="3"/>
        <v>0.8</v>
      </c>
    </row>
    <row r="26" spans="1:25">
      <c r="A26" s="149"/>
      <c r="B26" s="149"/>
      <c r="C26" s="78" t="s">
        <v>88</v>
      </c>
      <c r="D26" s="78"/>
      <c r="E26" s="79" t="s">
        <v>89</v>
      </c>
      <c r="F26" s="80">
        <v>9</v>
      </c>
      <c r="G26" s="81">
        <v>7</v>
      </c>
      <c r="H26" s="80">
        <f t="shared" si="6"/>
        <v>2</v>
      </c>
      <c r="I26" s="82">
        <f t="shared" si="7"/>
        <v>0.77777777777777779</v>
      </c>
      <c r="J26" s="83"/>
      <c r="K26" s="81"/>
      <c r="L26" s="80"/>
      <c r="M26" s="82"/>
      <c r="N26" s="80">
        <v>3</v>
      </c>
      <c r="O26" s="81">
        <v>1</v>
      </c>
      <c r="P26" s="80">
        <f>N26-O26</f>
        <v>2</v>
      </c>
      <c r="Q26" s="82">
        <f>O26/N26</f>
        <v>0.33333333333333331</v>
      </c>
      <c r="R26" s="80"/>
      <c r="S26" s="81"/>
      <c r="T26" s="80"/>
      <c r="U26" s="82"/>
      <c r="V26" s="80">
        <f t="shared" si="0"/>
        <v>12</v>
      </c>
      <c r="W26" s="80">
        <f t="shared" si="1"/>
        <v>8</v>
      </c>
      <c r="X26" s="80">
        <f t="shared" si="2"/>
        <v>4</v>
      </c>
      <c r="Y26" s="82">
        <f t="shared" si="3"/>
        <v>0.66666666666666663</v>
      </c>
    </row>
    <row r="27" spans="1:25">
      <c r="A27" s="149"/>
      <c r="B27" s="150">
        <v>3</v>
      </c>
      <c r="C27" s="78" t="s">
        <v>90</v>
      </c>
      <c r="D27" s="78">
        <v>2414</v>
      </c>
      <c r="E27" s="79" t="s">
        <v>91</v>
      </c>
      <c r="F27" s="80">
        <v>9</v>
      </c>
      <c r="G27" s="81">
        <v>7</v>
      </c>
      <c r="H27" s="80">
        <f t="shared" si="6"/>
        <v>2</v>
      </c>
      <c r="I27" s="82">
        <f t="shared" si="7"/>
        <v>0.77777777777777779</v>
      </c>
      <c r="J27" s="83"/>
      <c r="K27" s="81"/>
      <c r="L27" s="80"/>
      <c r="M27" s="82"/>
      <c r="N27" s="80"/>
      <c r="O27" s="81"/>
      <c r="P27" s="80"/>
      <c r="Q27" s="82"/>
      <c r="R27" s="80"/>
      <c r="S27" s="81"/>
      <c r="T27" s="80"/>
      <c r="U27" s="82"/>
      <c r="V27" s="80">
        <f t="shared" si="0"/>
        <v>9</v>
      </c>
      <c r="W27" s="80">
        <f t="shared" si="1"/>
        <v>7</v>
      </c>
      <c r="X27" s="80">
        <f t="shared" si="2"/>
        <v>2</v>
      </c>
      <c r="Y27" s="82">
        <f t="shared" si="3"/>
        <v>0.77777777777777779</v>
      </c>
    </row>
    <row r="28" spans="1:25">
      <c r="A28" s="149"/>
      <c r="B28" s="149"/>
      <c r="C28" s="151" t="s">
        <v>92</v>
      </c>
      <c r="D28" s="78">
        <v>14747</v>
      </c>
      <c r="E28" s="79" t="s">
        <v>93</v>
      </c>
      <c r="F28" s="80"/>
      <c r="G28" s="81"/>
      <c r="H28" s="80"/>
      <c r="I28" s="82"/>
      <c r="J28" s="83">
        <v>8</v>
      </c>
      <c r="K28" s="81">
        <v>6</v>
      </c>
      <c r="L28" s="80">
        <f>J28-K28</f>
        <v>2</v>
      </c>
      <c r="M28" s="82">
        <f>K28/J28</f>
        <v>0.75</v>
      </c>
      <c r="N28" s="80"/>
      <c r="O28" s="81"/>
      <c r="P28" s="80"/>
      <c r="Q28" s="82"/>
      <c r="R28" s="80"/>
      <c r="S28" s="81"/>
      <c r="T28" s="80"/>
      <c r="U28" s="82"/>
      <c r="V28" s="80">
        <f t="shared" si="0"/>
        <v>8</v>
      </c>
      <c r="W28" s="80">
        <f t="shared" si="1"/>
        <v>6</v>
      </c>
      <c r="X28" s="80">
        <f t="shared" si="2"/>
        <v>2</v>
      </c>
      <c r="Y28" s="82">
        <f t="shared" si="3"/>
        <v>0.75</v>
      </c>
    </row>
    <row r="29" spans="1:25">
      <c r="A29" s="149"/>
      <c r="B29" s="149"/>
      <c r="C29" s="149"/>
      <c r="D29" s="78">
        <v>14887</v>
      </c>
      <c r="E29" s="79" t="s">
        <v>94</v>
      </c>
      <c r="F29" s="80">
        <v>12</v>
      </c>
      <c r="G29" s="81">
        <v>11</v>
      </c>
      <c r="H29" s="80">
        <f t="shared" ref="H29:H53" si="8">F29-G29</f>
        <v>1</v>
      </c>
      <c r="I29" s="82">
        <f t="shared" ref="I29:I60" si="9">G29/F29</f>
        <v>0.91666666666666663</v>
      </c>
      <c r="J29" s="83">
        <v>4</v>
      </c>
      <c r="K29" s="81">
        <v>3</v>
      </c>
      <c r="L29" s="80">
        <f>J29-K29</f>
        <v>1</v>
      </c>
      <c r="M29" s="82">
        <f>K29/J29</f>
        <v>0.75</v>
      </c>
      <c r="N29" s="80"/>
      <c r="O29" s="81"/>
      <c r="P29" s="80"/>
      <c r="Q29" s="82"/>
      <c r="R29" s="80"/>
      <c r="S29" s="81"/>
      <c r="T29" s="80"/>
      <c r="U29" s="82"/>
      <c r="V29" s="80">
        <f t="shared" si="0"/>
        <v>16</v>
      </c>
      <c r="W29" s="80">
        <f t="shared" si="1"/>
        <v>14</v>
      </c>
      <c r="X29" s="80">
        <f t="shared" si="2"/>
        <v>2</v>
      </c>
      <c r="Y29" s="82">
        <f t="shared" si="3"/>
        <v>0.875</v>
      </c>
    </row>
    <row r="30" spans="1:25">
      <c r="A30" s="149"/>
      <c r="B30" s="149"/>
      <c r="C30" s="149"/>
      <c r="D30" s="78">
        <v>14754</v>
      </c>
      <c r="E30" s="79" t="s">
        <v>95</v>
      </c>
      <c r="F30" s="80">
        <v>12</v>
      </c>
      <c r="G30" s="81">
        <v>9</v>
      </c>
      <c r="H30" s="80">
        <f t="shared" si="8"/>
        <v>3</v>
      </c>
      <c r="I30" s="82">
        <f t="shared" si="9"/>
        <v>0.75</v>
      </c>
      <c r="J30" s="83"/>
      <c r="K30" s="81"/>
      <c r="L30" s="80"/>
      <c r="M30" s="82"/>
      <c r="N30" s="80"/>
      <c r="O30" s="81"/>
      <c r="P30" s="80"/>
      <c r="Q30" s="82"/>
      <c r="R30" s="80"/>
      <c r="S30" s="81"/>
      <c r="T30" s="80"/>
      <c r="U30" s="82"/>
      <c r="V30" s="80">
        <f t="shared" si="0"/>
        <v>12</v>
      </c>
      <c r="W30" s="80">
        <f t="shared" si="1"/>
        <v>9</v>
      </c>
      <c r="X30" s="80">
        <f t="shared" si="2"/>
        <v>3</v>
      </c>
      <c r="Y30" s="82">
        <f t="shared" si="3"/>
        <v>0.75</v>
      </c>
    </row>
    <row r="31" spans="1:25">
      <c r="A31" s="149"/>
      <c r="B31" s="149"/>
      <c r="C31" s="149"/>
      <c r="D31" s="78">
        <v>14701</v>
      </c>
      <c r="E31" s="79" t="s">
        <v>96</v>
      </c>
      <c r="F31" s="80">
        <v>12</v>
      </c>
      <c r="G31" s="81">
        <v>9</v>
      </c>
      <c r="H31" s="80">
        <f t="shared" si="8"/>
        <v>3</v>
      </c>
      <c r="I31" s="82">
        <f t="shared" si="9"/>
        <v>0.75</v>
      </c>
      <c r="J31" s="83">
        <v>8</v>
      </c>
      <c r="K31" s="81">
        <v>7</v>
      </c>
      <c r="L31" s="80">
        <f>J31-K31</f>
        <v>1</v>
      </c>
      <c r="M31" s="82">
        <f>K31/J31</f>
        <v>0.875</v>
      </c>
      <c r="N31" s="80"/>
      <c r="O31" s="81"/>
      <c r="P31" s="80"/>
      <c r="Q31" s="82"/>
      <c r="R31" s="80">
        <v>4</v>
      </c>
      <c r="S31" s="81">
        <v>1</v>
      </c>
      <c r="T31" s="80">
        <f>R31-S31</f>
        <v>3</v>
      </c>
      <c r="U31" s="82">
        <f>S31/R31</f>
        <v>0.25</v>
      </c>
      <c r="V31" s="80">
        <f t="shared" si="0"/>
        <v>24</v>
      </c>
      <c r="W31" s="80">
        <f t="shared" si="1"/>
        <v>17</v>
      </c>
      <c r="X31" s="80">
        <f t="shared" si="2"/>
        <v>7</v>
      </c>
      <c r="Y31" s="82">
        <f t="shared" si="3"/>
        <v>0.70833333333333337</v>
      </c>
    </row>
    <row r="32" spans="1:25">
      <c r="A32" s="149"/>
      <c r="B32" s="77">
        <v>4</v>
      </c>
      <c r="C32" s="78" t="s">
        <v>97</v>
      </c>
      <c r="D32" s="78">
        <v>9800</v>
      </c>
      <c r="E32" s="79" t="s">
        <v>98</v>
      </c>
      <c r="F32" s="80">
        <v>10</v>
      </c>
      <c r="G32" s="81">
        <v>4</v>
      </c>
      <c r="H32" s="80">
        <f t="shared" si="8"/>
        <v>6</v>
      </c>
      <c r="I32" s="82">
        <f t="shared" si="9"/>
        <v>0.4</v>
      </c>
      <c r="J32" s="83">
        <v>1</v>
      </c>
      <c r="K32" s="81">
        <v>0</v>
      </c>
      <c r="L32" s="80">
        <f>J32-K32</f>
        <v>1</v>
      </c>
      <c r="M32" s="82">
        <f>K32/J32</f>
        <v>0</v>
      </c>
      <c r="N32" s="80"/>
      <c r="O32" s="81"/>
      <c r="P32" s="80"/>
      <c r="Q32" s="82"/>
      <c r="R32" s="80"/>
      <c r="S32" s="81"/>
      <c r="T32" s="80"/>
      <c r="U32" s="82"/>
      <c r="V32" s="80">
        <f t="shared" si="0"/>
        <v>11</v>
      </c>
      <c r="W32" s="80">
        <f t="shared" si="1"/>
        <v>4</v>
      </c>
      <c r="X32" s="80">
        <f t="shared" si="2"/>
        <v>7</v>
      </c>
      <c r="Y32" s="82">
        <f t="shared" si="3"/>
        <v>0.36363636363636365</v>
      </c>
    </row>
    <row r="33" spans="1:25">
      <c r="A33" s="149"/>
      <c r="B33" s="150">
        <v>5</v>
      </c>
      <c r="C33" s="151" t="s">
        <v>99</v>
      </c>
      <c r="D33" s="78">
        <v>9258</v>
      </c>
      <c r="E33" s="79" t="s">
        <v>100</v>
      </c>
      <c r="F33" s="80">
        <v>10</v>
      </c>
      <c r="G33" s="81">
        <v>8</v>
      </c>
      <c r="H33" s="80">
        <f t="shared" si="8"/>
        <v>2</v>
      </c>
      <c r="I33" s="82">
        <f t="shared" si="9"/>
        <v>0.8</v>
      </c>
      <c r="J33" s="83">
        <v>10</v>
      </c>
      <c r="K33" s="81">
        <v>2</v>
      </c>
      <c r="L33" s="80">
        <f>J33-K33</f>
        <v>8</v>
      </c>
      <c r="M33" s="82">
        <f>K33/J33</f>
        <v>0.2</v>
      </c>
      <c r="N33" s="80"/>
      <c r="O33" s="81"/>
      <c r="P33" s="80"/>
      <c r="Q33" s="82"/>
      <c r="R33" s="80"/>
      <c r="S33" s="81"/>
      <c r="T33" s="80"/>
      <c r="U33" s="82"/>
      <c r="V33" s="80">
        <f t="shared" si="0"/>
        <v>20</v>
      </c>
      <c r="W33" s="80">
        <f t="shared" si="1"/>
        <v>10</v>
      </c>
      <c r="X33" s="80">
        <f t="shared" si="2"/>
        <v>10</v>
      </c>
      <c r="Y33" s="82">
        <f t="shared" si="3"/>
        <v>0.5</v>
      </c>
    </row>
    <row r="34" spans="1:25">
      <c r="A34" s="149"/>
      <c r="B34" s="149"/>
      <c r="C34" s="149"/>
      <c r="D34" s="78">
        <v>9222</v>
      </c>
      <c r="E34" s="79" t="s">
        <v>101</v>
      </c>
      <c r="F34" s="80">
        <v>9</v>
      </c>
      <c r="G34" s="81">
        <v>1</v>
      </c>
      <c r="H34" s="80">
        <f t="shared" si="8"/>
        <v>8</v>
      </c>
      <c r="I34" s="82">
        <f t="shared" si="9"/>
        <v>0.1111111111111111</v>
      </c>
      <c r="J34" s="83"/>
      <c r="K34" s="81"/>
      <c r="L34" s="80"/>
      <c r="M34" s="82"/>
      <c r="N34" s="80">
        <v>4</v>
      </c>
      <c r="O34" s="81">
        <v>0</v>
      </c>
      <c r="P34" s="80">
        <f>N34-O34</f>
        <v>4</v>
      </c>
      <c r="Q34" s="82">
        <f>O34/N34</f>
        <v>0</v>
      </c>
      <c r="R34" s="80"/>
      <c r="S34" s="81"/>
      <c r="T34" s="80"/>
      <c r="U34" s="82"/>
      <c r="V34" s="80">
        <f t="shared" si="0"/>
        <v>13</v>
      </c>
      <c r="W34" s="80">
        <f t="shared" si="1"/>
        <v>1</v>
      </c>
      <c r="X34" s="80">
        <f t="shared" si="2"/>
        <v>12</v>
      </c>
      <c r="Y34" s="82">
        <f t="shared" si="3"/>
        <v>7.6923076923076927E-2</v>
      </c>
    </row>
    <row r="35" spans="1:25">
      <c r="A35" s="149"/>
      <c r="B35" s="150">
        <v>6</v>
      </c>
      <c r="C35" s="151" t="s">
        <v>102</v>
      </c>
      <c r="D35" s="78">
        <v>17975</v>
      </c>
      <c r="E35" s="79" t="s">
        <v>103</v>
      </c>
      <c r="F35" s="80">
        <v>6</v>
      </c>
      <c r="G35" s="81">
        <v>5</v>
      </c>
      <c r="H35" s="80">
        <f t="shared" si="8"/>
        <v>1</v>
      </c>
      <c r="I35" s="82">
        <f t="shared" si="9"/>
        <v>0.83333333333333337</v>
      </c>
      <c r="J35" s="83"/>
      <c r="K35" s="81"/>
      <c r="L35" s="80" t="s">
        <v>104</v>
      </c>
      <c r="M35" s="82"/>
      <c r="N35" s="80"/>
      <c r="O35" s="81"/>
      <c r="P35" s="80"/>
      <c r="Q35" s="82"/>
      <c r="R35" s="80"/>
      <c r="S35" s="81"/>
      <c r="T35" s="80"/>
      <c r="U35" s="82"/>
      <c r="V35" s="80">
        <f t="shared" si="0"/>
        <v>6</v>
      </c>
      <c r="W35" s="80">
        <f t="shared" si="1"/>
        <v>5</v>
      </c>
      <c r="X35" s="80">
        <f t="shared" si="2"/>
        <v>1</v>
      </c>
      <c r="Y35" s="82">
        <f t="shared" si="3"/>
        <v>0.83333333333333337</v>
      </c>
    </row>
    <row r="36" spans="1:25">
      <c r="A36" s="149"/>
      <c r="B36" s="149"/>
      <c r="C36" s="149"/>
      <c r="D36" s="78">
        <v>18075</v>
      </c>
      <c r="E36" s="79" t="s">
        <v>105</v>
      </c>
      <c r="F36" s="80">
        <v>5</v>
      </c>
      <c r="G36" s="81">
        <v>5</v>
      </c>
      <c r="H36" s="80">
        <f t="shared" si="8"/>
        <v>0</v>
      </c>
      <c r="I36" s="82">
        <f t="shared" si="9"/>
        <v>1</v>
      </c>
      <c r="J36" s="83"/>
      <c r="K36" s="81"/>
      <c r="L36" s="80" t="s">
        <v>104</v>
      </c>
      <c r="M36" s="82"/>
      <c r="N36" s="80">
        <v>3</v>
      </c>
      <c r="O36" s="81">
        <v>2</v>
      </c>
      <c r="P36" s="80">
        <f>N36-O36</f>
        <v>1</v>
      </c>
      <c r="Q36" s="82">
        <f>O36/N36</f>
        <v>0.66666666666666663</v>
      </c>
      <c r="R36" s="80"/>
      <c r="S36" s="81"/>
      <c r="T36" s="80"/>
      <c r="U36" s="82"/>
      <c r="V36" s="80">
        <f t="shared" si="0"/>
        <v>8</v>
      </c>
      <c r="W36" s="80">
        <f t="shared" si="1"/>
        <v>7</v>
      </c>
      <c r="X36" s="80">
        <f t="shared" si="2"/>
        <v>1</v>
      </c>
      <c r="Y36" s="82">
        <f t="shared" si="3"/>
        <v>0.875</v>
      </c>
    </row>
    <row r="37" spans="1:25">
      <c r="A37" s="149"/>
      <c r="B37" s="77">
        <v>21</v>
      </c>
      <c r="C37" s="78" t="s">
        <v>106</v>
      </c>
      <c r="D37" s="78">
        <v>17053</v>
      </c>
      <c r="E37" s="79" t="s">
        <v>107</v>
      </c>
      <c r="F37" s="80">
        <v>10</v>
      </c>
      <c r="G37" s="81">
        <v>2</v>
      </c>
      <c r="H37" s="80">
        <f t="shared" si="8"/>
        <v>8</v>
      </c>
      <c r="I37" s="82">
        <f t="shared" si="9"/>
        <v>0.2</v>
      </c>
      <c r="J37" s="83"/>
      <c r="K37" s="81"/>
      <c r="L37" s="80" t="s">
        <v>104</v>
      </c>
      <c r="M37" s="82"/>
      <c r="N37" s="80"/>
      <c r="O37" s="81"/>
      <c r="P37" s="80"/>
      <c r="Q37" s="82"/>
      <c r="R37" s="80"/>
      <c r="S37" s="81"/>
      <c r="T37" s="80"/>
      <c r="U37" s="82"/>
      <c r="V37" s="80">
        <f t="shared" si="0"/>
        <v>10</v>
      </c>
      <c r="W37" s="80">
        <f t="shared" si="1"/>
        <v>2</v>
      </c>
      <c r="X37" s="80">
        <f t="shared" si="2"/>
        <v>8</v>
      </c>
      <c r="Y37" s="82">
        <f t="shared" si="3"/>
        <v>0.2</v>
      </c>
    </row>
    <row r="38" spans="1:25" s="86" customFormat="1" ht="15.75" customHeight="1">
      <c r="A38" s="152" t="s">
        <v>108</v>
      </c>
      <c r="B38" s="152"/>
      <c r="C38" s="152"/>
      <c r="D38" s="152"/>
      <c r="E38" s="152"/>
      <c r="F38" s="84">
        <f>SUM(F8:F37)</f>
        <v>499</v>
      </c>
      <c r="G38" s="84">
        <f>SUM(G8:G37)</f>
        <v>383</v>
      </c>
      <c r="H38" s="84">
        <f t="shared" si="8"/>
        <v>116</v>
      </c>
      <c r="I38" s="85">
        <f t="shared" si="9"/>
        <v>0.76753507014028055</v>
      </c>
      <c r="J38" s="84">
        <f>SUM(J8:J37)</f>
        <v>39</v>
      </c>
      <c r="K38" s="84">
        <f>SUM(K8:K37)</f>
        <v>24</v>
      </c>
      <c r="L38" s="84">
        <f>J38-K38</f>
        <v>15</v>
      </c>
      <c r="M38" s="85">
        <f>K38/J38</f>
        <v>0.61538461538461542</v>
      </c>
      <c r="N38" s="84">
        <f>SUM(N8:N37)</f>
        <v>103</v>
      </c>
      <c r="O38" s="84">
        <f>SUM(O8:O37)</f>
        <v>37</v>
      </c>
      <c r="P38" s="84">
        <f>SUM(P8:P37)</f>
        <v>66</v>
      </c>
      <c r="Q38" s="85">
        <f>O38/N38</f>
        <v>0.35922330097087379</v>
      </c>
      <c r="R38" s="84">
        <f>SUM(R8:R37)</f>
        <v>4</v>
      </c>
      <c r="S38" s="84">
        <f>SUM(S8:S37)</f>
        <v>1</v>
      </c>
      <c r="T38" s="84">
        <f>SUM(T8:T37)</f>
        <v>3</v>
      </c>
      <c r="U38" s="85">
        <f>S38/R38</f>
        <v>0.25</v>
      </c>
      <c r="V38" s="84">
        <f>SUM(V8:V37)</f>
        <v>645</v>
      </c>
      <c r="W38" s="84">
        <f>SUM(W8:W37)</f>
        <v>445</v>
      </c>
      <c r="X38" s="84">
        <f>SUM(X8:X37)</f>
        <v>200</v>
      </c>
      <c r="Y38" s="85">
        <f t="shared" si="3"/>
        <v>0.68992248062015504</v>
      </c>
    </row>
    <row r="39" spans="1:25">
      <c r="A39" s="153" t="s">
        <v>26</v>
      </c>
      <c r="B39" s="154">
        <v>7</v>
      </c>
      <c r="C39" s="155" t="s">
        <v>109</v>
      </c>
      <c r="D39" s="88">
        <v>14087</v>
      </c>
      <c r="E39" s="89" t="s">
        <v>110</v>
      </c>
      <c r="F39" s="90">
        <v>8</v>
      </c>
      <c r="G39" s="91">
        <v>0</v>
      </c>
      <c r="H39" s="90">
        <f t="shared" si="8"/>
        <v>8</v>
      </c>
      <c r="I39" s="92">
        <f t="shared" si="9"/>
        <v>0</v>
      </c>
      <c r="J39" s="93"/>
      <c r="K39" s="91"/>
      <c r="L39" s="90"/>
      <c r="M39" s="92"/>
      <c r="N39" s="90">
        <v>7</v>
      </c>
      <c r="O39" s="91">
        <v>2</v>
      </c>
      <c r="P39" s="90">
        <f>N39-O39</f>
        <v>5</v>
      </c>
      <c r="Q39" s="92">
        <f>O39/N39</f>
        <v>0.2857142857142857</v>
      </c>
      <c r="R39" s="90"/>
      <c r="S39" s="91"/>
      <c r="T39" s="90"/>
      <c r="U39" s="92"/>
      <c r="V39" s="90">
        <f t="shared" ref="V39:V53" si="10">F39+J39+N39+R39</f>
        <v>15</v>
      </c>
      <c r="W39" s="90">
        <f t="shared" ref="W39:W53" si="11">G39+K39+O39+S39</f>
        <v>2</v>
      </c>
      <c r="X39" s="90">
        <f t="shared" ref="X39:X53" si="12">V39-W39</f>
        <v>13</v>
      </c>
      <c r="Y39" s="92">
        <f t="shared" si="3"/>
        <v>0.13333333333333333</v>
      </c>
    </row>
    <row r="40" spans="1:25">
      <c r="A40" s="153"/>
      <c r="B40" s="153"/>
      <c r="C40" s="153"/>
      <c r="D40" s="88">
        <v>13976</v>
      </c>
      <c r="E40" s="89" t="s">
        <v>111</v>
      </c>
      <c r="F40" s="90">
        <v>10</v>
      </c>
      <c r="G40" s="91">
        <v>6</v>
      </c>
      <c r="H40" s="90">
        <f t="shared" si="8"/>
        <v>4</v>
      </c>
      <c r="I40" s="92">
        <f t="shared" si="9"/>
        <v>0.6</v>
      </c>
      <c r="J40" s="93"/>
      <c r="K40" s="91"/>
      <c r="L40" s="90"/>
      <c r="M40" s="92"/>
      <c r="N40" s="90">
        <v>3</v>
      </c>
      <c r="O40" s="91">
        <v>2</v>
      </c>
      <c r="P40" s="90">
        <f>N40-O40</f>
        <v>1</v>
      </c>
      <c r="Q40" s="92">
        <f>O40/N40</f>
        <v>0.66666666666666663</v>
      </c>
      <c r="R40" s="90"/>
      <c r="S40" s="91"/>
      <c r="T40" s="90"/>
      <c r="U40" s="92"/>
      <c r="V40" s="90">
        <f t="shared" si="10"/>
        <v>13</v>
      </c>
      <c r="W40" s="90">
        <f t="shared" si="11"/>
        <v>8</v>
      </c>
      <c r="X40" s="90">
        <f t="shared" si="12"/>
        <v>5</v>
      </c>
      <c r="Y40" s="92">
        <f t="shared" ref="Y40:Y56" si="13">W40/V40</f>
        <v>0.61538461538461542</v>
      </c>
    </row>
    <row r="41" spans="1:25">
      <c r="A41" s="153"/>
      <c r="B41" s="153"/>
      <c r="C41" s="88" t="s">
        <v>112</v>
      </c>
      <c r="D41" s="88">
        <v>13483</v>
      </c>
      <c r="E41" s="89" t="s">
        <v>113</v>
      </c>
      <c r="F41" s="90">
        <v>13</v>
      </c>
      <c r="G41" s="91">
        <v>7</v>
      </c>
      <c r="H41" s="90">
        <f t="shared" si="8"/>
        <v>6</v>
      </c>
      <c r="I41" s="92">
        <f t="shared" si="9"/>
        <v>0.53846153846153844</v>
      </c>
      <c r="J41" s="93"/>
      <c r="K41" s="91"/>
      <c r="L41" s="90"/>
      <c r="M41" s="92"/>
      <c r="N41" s="90"/>
      <c r="O41" s="91"/>
      <c r="P41" s="90"/>
      <c r="Q41" s="92"/>
      <c r="R41" s="90"/>
      <c r="S41" s="91"/>
      <c r="T41" s="90"/>
      <c r="U41" s="92"/>
      <c r="V41" s="90">
        <f t="shared" si="10"/>
        <v>13</v>
      </c>
      <c r="W41" s="90">
        <f t="shared" si="11"/>
        <v>7</v>
      </c>
      <c r="X41" s="90">
        <f t="shared" si="12"/>
        <v>6</v>
      </c>
      <c r="Y41" s="92">
        <f t="shared" si="13"/>
        <v>0.53846153846153844</v>
      </c>
    </row>
    <row r="42" spans="1:25">
      <c r="A42" s="153"/>
      <c r="B42" s="154">
        <v>8</v>
      </c>
      <c r="C42" s="155" t="s">
        <v>114</v>
      </c>
      <c r="D42" s="88">
        <v>8752</v>
      </c>
      <c r="E42" s="89" t="s">
        <v>115</v>
      </c>
      <c r="F42" s="90">
        <v>10</v>
      </c>
      <c r="G42" s="91">
        <v>9</v>
      </c>
      <c r="H42" s="90">
        <f t="shared" si="8"/>
        <v>1</v>
      </c>
      <c r="I42" s="92">
        <f t="shared" si="9"/>
        <v>0.9</v>
      </c>
      <c r="J42" s="93"/>
      <c r="K42" s="91"/>
      <c r="L42" s="90"/>
      <c r="M42" s="92"/>
      <c r="N42" s="90"/>
      <c r="O42" s="91"/>
      <c r="P42" s="90"/>
      <c r="Q42" s="92"/>
      <c r="R42" s="90"/>
      <c r="S42" s="91"/>
      <c r="T42" s="90"/>
      <c r="U42" s="92"/>
      <c r="V42" s="90">
        <f t="shared" si="10"/>
        <v>10</v>
      </c>
      <c r="W42" s="90">
        <f t="shared" si="11"/>
        <v>9</v>
      </c>
      <c r="X42" s="90">
        <f t="shared" si="12"/>
        <v>1</v>
      </c>
      <c r="Y42" s="92">
        <f t="shared" si="13"/>
        <v>0.9</v>
      </c>
    </row>
    <row r="43" spans="1:25">
      <c r="A43" s="153"/>
      <c r="B43" s="153"/>
      <c r="C43" s="153"/>
      <c r="D43" s="88">
        <v>8945</v>
      </c>
      <c r="E43" s="89" t="s">
        <v>116</v>
      </c>
      <c r="F43" s="90">
        <v>6</v>
      </c>
      <c r="G43" s="91">
        <v>0</v>
      </c>
      <c r="H43" s="90">
        <f t="shared" si="8"/>
        <v>6</v>
      </c>
      <c r="I43" s="92">
        <f t="shared" si="9"/>
        <v>0</v>
      </c>
      <c r="J43" s="93"/>
      <c r="K43" s="91"/>
      <c r="L43" s="90"/>
      <c r="M43" s="92"/>
      <c r="N43" s="90"/>
      <c r="O43" s="91"/>
      <c r="P43" s="90"/>
      <c r="Q43" s="92"/>
      <c r="R43" s="90"/>
      <c r="S43" s="91"/>
      <c r="T43" s="90"/>
      <c r="U43" s="92"/>
      <c r="V43" s="90">
        <f t="shared" si="10"/>
        <v>6</v>
      </c>
      <c r="W43" s="90">
        <f t="shared" si="11"/>
        <v>0</v>
      </c>
      <c r="X43" s="90">
        <f t="shared" si="12"/>
        <v>6</v>
      </c>
      <c r="Y43" s="92">
        <f t="shared" si="13"/>
        <v>0</v>
      </c>
    </row>
    <row r="44" spans="1:25">
      <c r="A44" s="153"/>
      <c r="B44" s="153"/>
      <c r="C44" s="153"/>
      <c r="D44" s="88">
        <v>8747</v>
      </c>
      <c r="E44" s="89" t="s">
        <v>117</v>
      </c>
      <c r="F44" s="90">
        <v>10</v>
      </c>
      <c r="G44" s="91">
        <v>10</v>
      </c>
      <c r="H44" s="90">
        <f t="shared" si="8"/>
        <v>0</v>
      </c>
      <c r="I44" s="92">
        <f t="shared" si="9"/>
        <v>1</v>
      </c>
      <c r="J44" s="93"/>
      <c r="K44" s="91"/>
      <c r="L44" s="90"/>
      <c r="M44" s="92"/>
      <c r="N44" s="90"/>
      <c r="O44" s="91"/>
      <c r="P44" s="90"/>
      <c r="Q44" s="92"/>
      <c r="R44" s="90"/>
      <c r="S44" s="91"/>
      <c r="T44" s="90"/>
      <c r="U44" s="92"/>
      <c r="V44" s="90">
        <f t="shared" si="10"/>
        <v>10</v>
      </c>
      <c r="W44" s="90">
        <f t="shared" si="11"/>
        <v>10</v>
      </c>
      <c r="X44" s="90">
        <f t="shared" si="12"/>
        <v>0</v>
      </c>
      <c r="Y44" s="92">
        <f t="shared" si="13"/>
        <v>1</v>
      </c>
    </row>
    <row r="45" spans="1:25">
      <c r="A45" s="153"/>
      <c r="B45" s="154">
        <v>9</v>
      </c>
      <c r="C45" s="88" t="s">
        <v>118</v>
      </c>
      <c r="D45" s="88">
        <v>13091</v>
      </c>
      <c r="E45" s="89" t="s">
        <v>119</v>
      </c>
      <c r="F45" s="90">
        <v>3</v>
      </c>
      <c r="G45" s="91">
        <v>3</v>
      </c>
      <c r="H45" s="90">
        <f t="shared" si="8"/>
        <v>0</v>
      </c>
      <c r="I45" s="92">
        <f t="shared" si="9"/>
        <v>1</v>
      </c>
      <c r="J45" s="93">
        <v>2</v>
      </c>
      <c r="K45" s="91">
        <v>1</v>
      </c>
      <c r="L45" s="90">
        <f>J45-K45</f>
        <v>1</v>
      </c>
      <c r="M45" s="92">
        <f>K45/J45</f>
        <v>0.5</v>
      </c>
      <c r="N45" s="90"/>
      <c r="O45" s="91"/>
      <c r="P45" s="90"/>
      <c r="Q45" s="92"/>
      <c r="R45" s="90"/>
      <c r="S45" s="91"/>
      <c r="T45" s="90"/>
      <c r="U45" s="92"/>
      <c r="V45" s="90">
        <f t="shared" si="10"/>
        <v>5</v>
      </c>
      <c r="W45" s="90">
        <f t="shared" si="11"/>
        <v>4</v>
      </c>
      <c r="X45" s="90">
        <f t="shared" si="12"/>
        <v>1</v>
      </c>
      <c r="Y45" s="92">
        <f t="shared" si="13"/>
        <v>0.8</v>
      </c>
    </row>
    <row r="46" spans="1:25">
      <c r="A46" s="153"/>
      <c r="B46" s="153"/>
      <c r="C46" s="155" t="s">
        <v>120</v>
      </c>
      <c r="D46" s="88">
        <v>8473</v>
      </c>
      <c r="E46" s="89" t="s">
        <v>121</v>
      </c>
      <c r="F46" s="90">
        <v>12</v>
      </c>
      <c r="G46" s="91">
        <v>8</v>
      </c>
      <c r="H46" s="90">
        <f t="shared" si="8"/>
        <v>4</v>
      </c>
      <c r="I46" s="92">
        <f t="shared" si="9"/>
        <v>0.66666666666666663</v>
      </c>
      <c r="J46" s="93"/>
      <c r="K46" s="91"/>
      <c r="L46" s="90"/>
      <c r="M46" s="92"/>
      <c r="N46" s="90">
        <v>1</v>
      </c>
      <c r="O46" s="91">
        <v>0</v>
      </c>
      <c r="P46" s="90">
        <f>N46-O46</f>
        <v>1</v>
      </c>
      <c r="Q46" s="92">
        <f>O46/N46</f>
        <v>0</v>
      </c>
      <c r="R46" s="90">
        <v>5</v>
      </c>
      <c r="S46" s="91">
        <v>3</v>
      </c>
      <c r="T46" s="90">
        <f>R46-S46</f>
        <v>2</v>
      </c>
      <c r="U46" s="92">
        <f>S46/R46</f>
        <v>0.6</v>
      </c>
      <c r="V46" s="90">
        <f t="shared" si="10"/>
        <v>18</v>
      </c>
      <c r="W46" s="90">
        <f t="shared" si="11"/>
        <v>11</v>
      </c>
      <c r="X46" s="90">
        <f t="shared" si="12"/>
        <v>7</v>
      </c>
      <c r="Y46" s="92">
        <f t="shared" si="13"/>
        <v>0.61111111111111116</v>
      </c>
    </row>
    <row r="47" spans="1:25">
      <c r="A47" s="153"/>
      <c r="B47" s="153"/>
      <c r="C47" s="153"/>
      <c r="D47" s="88">
        <v>8639</v>
      </c>
      <c r="E47" s="89" t="s">
        <v>122</v>
      </c>
      <c r="F47" s="90">
        <v>30</v>
      </c>
      <c r="G47" s="91">
        <v>22</v>
      </c>
      <c r="H47" s="90">
        <f t="shared" si="8"/>
        <v>8</v>
      </c>
      <c r="I47" s="92">
        <f t="shared" si="9"/>
        <v>0.73333333333333328</v>
      </c>
      <c r="J47" s="93"/>
      <c r="K47" s="91"/>
      <c r="L47" s="90"/>
      <c r="M47" s="92"/>
      <c r="N47" s="90"/>
      <c r="O47" s="91"/>
      <c r="P47" s="90"/>
      <c r="Q47" s="92"/>
      <c r="R47" s="90"/>
      <c r="S47" s="91"/>
      <c r="T47" s="90"/>
      <c r="U47" s="92"/>
      <c r="V47" s="90">
        <f t="shared" si="10"/>
        <v>30</v>
      </c>
      <c r="W47" s="90">
        <f t="shared" si="11"/>
        <v>22</v>
      </c>
      <c r="X47" s="90">
        <f t="shared" si="12"/>
        <v>8</v>
      </c>
      <c r="Y47" s="92">
        <f t="shared" si="13"/>
        <v>0.73333333333333328</v>
      </c>
    </row>
    <row r="48" spans="1:25">
      <c r="A48" s="153"/>
      <c r="B48" s="154">
        <v>10</v>
      </c>
      <c r="C48" s="155" t="s">
        <v>123</v>
      </c>
      <c r="D48" s="88">
        <v>1981</v>
      </c>
      <c r="E48" s="89" t="s">
        <v>124</v>
      </c>
      <c r="F48" s="90">
        <v>5</v>
      </c>
      <c r="G48" s="91">
        <v>2</v>
      </c>
      <c r="H48" s="90">
        <f t="shared" si="8"/>
        <v>3</v>
      </c>
      <c r="I48" s="92">
        <f t="shared" si="9"/>
        <v>0.4</v>
      </c>
      <c r="J48" s="93"/>
      <c r="K48" s="91"/>
      <c r="L48" s="90"/>
      <c r="M48" s="92"/>
      <c r="N48" s="90"/>
      <c r="O48" s="91"/>
      <c r="P48" s="90"/>
      <c r="Q48" s="92"/>
      <c r="R48" s="90"/>
      <c r="S48" s="91"/>
      <c r="T48" s="90"/>
      <c r="U48" s="92"/>
      <c r="V48" s="90">
        <f t="shared" si="10"/>
        <v>5</v>
      </c>
      <c r="W48" s="90">
        <f t="shared" si="11"/>
        <v>2</v>
      </c>
      <c r="X48" s="90">
        <f t="shared" si="12"/>
        <v>3</v>
      </c>
      <c r="Y48" s="92">
        <f t="shared" si="13"/>
        <v>0.4</v>
      </c>
    </row>
    <row r="49" spans="1:25">
      <c r="A49" s="153"/>
      <c r="B49" s="153"/>
      <c r="C49" s="153"/>
      <c r="D49" s="88">
        <v>1944</v>
      </c>
      <c r="E49" s="89" t="s">
        <v>125</v>
      </c>
      <c r="F49" s="90">
        <v>9</v>
      </c>
      <c r="G49" s="91">
        <v>9</v>
      </c>
      <c r="H49" s="90">
        <f t="shared" si="8"/>
        <v>0</v>
      </c>
      <c r="I49" s="92">
        <f t="shared" si="9"/>
        <v>1</v>
      </c>
      <c r="J49" s="93">
        <v>14</v>
      </c>
      <c r="K49" s="91">
        <v>13</v>
      </c>
      <c r="L49" s="90">
        <f>J49-K49</f>
        <v>1</v>
      </c>
      <c r="M49" s="92">
        <f>K49/J49</f>
        <v>0.9285714285714286</v>
      </c>
      <c r="N49" s="90"/>
      <c r="O49" s="91"/>
      <c r="P49" s="90"/>
      <c r="Q49" s="92"/>
      <c r="R49" s="90"/>
      <c r="S49" s="91"/>
      <c r="T49" s="90"/>
      <c r="U49" s="92"/>
      <c r="V49" s="90">
        <f t="shared" si="10"/>
        <v>23</v>
      </c>
      <c r="W49" s="90">
        <f t="shared" si="11"/>
        <v>22</v>
      </c>
      <c r="X49" s="90">
        <f t="shared" si="12"/>
        <v>1</v>
      </c>
      <c r="Y49" s="92">
        <f t="shared" si="13"/>
        <v>0.95652173913043481</v>
      </c>
    </row>
    <row r="50" spans="1:25">
      <c r="A50" s="153"/>
      <c r="B50" s="153"/>
      <c r="C50" s="153"/>
      <c r="D50" s="88">
        <v>2038</v>
      </c>
      <c r="E50" s="89" t="s">
        <v>126</v>
      </c>
      <c r="F50" s="90">
        <v>10</v>
      </c>
      <c r="G50" s="91">
        <v>5</v>
      </c>
      <c r="H50" s="90">
        <f t="shared" si="8"/>
        <v>5</v>
      </c>
      <c r="I50" s="92">
        <f t="shared" si="9"/>
        <v>0.5</v>
      </c>
      <c r="J50" s="93"/>
      <c r="K50" s="91"/>
      <c r="L50" s="90"/>
      <c r="M50" s="92"/>
      <c r="N50" s="90">
        <v>2</v>
      </c>
      <c r="O50" s="91">
        <v>1</v>
      </c>
      <c r="P50" s="90">
        <f>N50-O50</f>
        <v>1</v>
      </c>
      <c r="Q50" s="92">
        <f>O50/N50</f>
        <v>0.5</v>
      </c>
      <c r="R50" s="90"/>
      <c r="S50" s="91"/>
      <c r="T50" s="90"/>
      <c r="U50" s="92"/>
      <c r="V50" s="90">
        <f t="shared" si="10"/>
        <v>12</v>
      </c>
      <c r="W50" s="90">
        <f t="shared" si="11"/>
        <v>6</v>
      </c>
      <c r="X50" s="90">
        <f t="shared" si="12"/>
        <v>6</v>
      </c>
      <c r="Y50" s="92">
        <f t="shared" si="13"/>
        <v>0.5</v>
      </c>
    </row>
    <row r="51" spans="1:25">
      <c r="A51" s="153"/>
      <c r="B51" s="153"/>
      <c r="C51" s="153"/>
      <c r="D51" s="88">
        <v>1987</v>
      </c>
      <c r="E51" s="89" t="s">
        <v>127</v>
      </c>
      <c r="F51" s="90">
        <v>14</v>
      </c>
      <c r="G51" s="91">
        <v>14</v>
      </c>
      <c r="H51" s="90">
        <f t="shared" si="8"/>
        <v>0</v>
      </c>
      <c r="I51" s="92">
        <f t="shared" si="9"/>
        <v>1</v>
      </c>
      <c r="J51" s="93">
        <v>5</v>
      </c>
      <c r="K51" s="91">
        <v>4</v>
      </c>
      <c r="L51" s="90">
        <f>J51-K51</f>
        <v>1</v>
      </c>
      <c r="M51" s="92">
        <f>K51/J51</f>
        <v>0.8</v>
      </c>
      <c r="N51" s="90">
        <v>5</v>
      </c>
      <c r="O51" s="91">
        <v>4</v>
      </c>
      <c r="P51" s="90">
        <f>N51-O51</f>
        <v>1</v>
      </c>
      <c r="Q51" s="92">
        <f>O51/N51</f>
        <v>0.8</v>
      </c>
      <c r="R51" s="90"/>
      <c r="S51" s="91"/>
      <c r="T51" s="90"/>
      <c r="U51" s="92"/>
      <c r="V51" s="90">
        <f t="shared" si="10"/>
        <v>24</v>
      </c>
      <c r="W51" s="90">
        <f t="shared" si="11"/>
        <v>22</v>
      </c>
      <c r="X51" s="90">
        <f t="shared" si="12"/>
        <v>2</v>
      </c>
      <c r="Y51" s="92">
        <f t="shared" si="13"/>
        <v>0.91666666666666663</v>
      </c>
    </row>
    <row r="52" spans="1:25">
      <c r="A52" s="153"/>
      <c r="B52" s="153"/>
      <c r="C52" s="153"/>
      <c r="D52" s="88">
        <v>2055</v>
      </c>
      <c r="E52" s="89" t="s">
        <v>128</v>
      </c>
      <c r="F52" s="90">
        <v>5</v>
      </c>
      <c r="G52" s="91">
        <v>4</v>
      </c>
      <c r="H52" s="90">
        <f t="shared" si="8"/>
        <v>1</v>
      </c>
      <c r="I52" s="92">
        <f t="shared" si="9"/>
        <v>0.8</v>
      </c>
      <c r="J52" s="93">
        <v>1</v>
      </c>
      <c r="K52" s="91">
        <v>0</v>
      </c>
      <c r="L52" s="90">
        <f>J52-K52</f>
        <v>1</v>
      </c>
      <c r="M52" s="92">
        <f>K52/J52</f>
        <v>0</v>
      </c>
      <c r="N52" s="90">
        <v>2</v>
      </c>
      <c r="O52" s="91">
        <v>0</v>
      </c>
      <c r="P52" s="90">
        <f>N52-O52</f>
        <v>2</v>
      </c>
      <c r="Q52" s="92">
        <f>O52/N52</f>
        <v>0</v>
      </c>
      <c r="R52" s="90"/>
      <c r="S52" s="91"/>
      <c r="T52" s="90"/>
      <c r="U52" s="92"/>
      <c r="V52" s="90">
        <f t="shared" si="10"/>
        <v>8</v>
      </c>
      <c r="W52" s="90">
        <f t="shared" si="11"/>
        <v>4</v>
      </c>
      <c r="X52" s="90">
        <f t="shared" si="12"/>
        <v>4</v>
      </c>
      <c r="Y52" s="92">
        <f t="shared" si="13"/>
        <v>0.5</v>
      </c>
    </row>
    <row r="53" spans="1:25">
      <c r="A53" s="153"/>
      <c r="B53" s="87">
        <v>20</v>
      </c>
      <c r="C53" s="88" t="s">
        <v>129</v>
      </c>
      <c r="D53" s="88">
        <v>17277</v>
      </c>
      <c r="E53" s="89" t="s">
        <v>130</v>
      </c>
      <c r="F53" s="90">
        <v>20</v>
      </c>
      <c r="G53" s="91">
        <v>20</v>
      </c>
      <c r="H53" s="90">
        <f t="shared" si="8"/>
        <v>0</v>
      </c>
      <c r="I53" s="92">
        <f t="shared" si="9"/>
        <v>1</v>
      </c>
      <c r="J53" s="93"/>
      <c r="K53" s="91"/>
      <c r="L53" s="90"/>
      <c r="M53" s="92"/>
      <c r="N53" s="90"/>
      <c r="O53" s="91"/>
      <c r="P53" s="90"/>
      <c r="Q53" s="92"/>
      <c r="R53" s="90"/>
      <c r="S53" s="91"/>
      <c r="T53" s="90"/>
      <c r="U53" s="92"/>
      <c r="V53" s="90">
        <f t="shared" si="10"/>
        <v>20</v>
      </c>
      <c r="W53" s="90">
        <f t="shared" si="11"/>
        <v>20</v>
      </c>
      <c r="X53" s="90">
        <f t="shared" si="12"/>
        <v>0</v>
      </c>
      <c r="Y53" s="92">
        <f t="shared" si="13"/>
        <v>1</v>
      </c>
    </row>
    <row r="54" spans="1:25" s="86" customFormat="1">
      <c r="A54" s="152" t="s">
        <v>131</v>
      </c>
      <c r="B54" s="152"/>
      <c r="C54" s="152"/>
      <c r="D54" s="152"/>
      <c r="E54" s="152"/>
      <c r="F54" s="84">
        <f>SUM(F39:F53)</f>
        <v>165</v>
      </c>
      <c r="G54" s="84">
        <f>SUM(G39:G53)</f>
        <v>119</v>
      </c>
      <c r="H54" s="84">
        <f>SUM(H39:H53)</f>
        <v>46</v>
      </c>
      <c r="I54" s="85">
        <f t="shared" si="9"/>
        <v>0.72121212121212119</v>
      </c>
      <c r="J54" s="84">
        <f>SUM(J39:J53)</f>
        <v>22</v>
      </c>
      <c r="K54" s="84">
        <f>SUM(K39:K53)</f>
        <v>18</v>
      </c>
      <c r="L54" s="84">
        <f>SUM(L39:L53)</f>
        <v>4</v>
      </c>
      <c r="M54" s="85">
        <f>K54/J54</f>
        <v>0.81818181818181823</v>
      </c>
      <c r="N54" s="84">
        <f>SUM(N39:N53)</f>
        <v>20</v>
      </c>
      <c r="O54" s="84">
        <f>SUM(O39:O53)</f>
        <v>9</v>
      </c>
      <c r="P54" s="84">
        <f>N54-O54</f>
        <v>11</v>
      </c>
      <c r="Q54" s="85">
        <f>O54/N54</f>
        <v>0.45</v>
      </c>
      <c r="R54" s="84">
        <f>SUM(R39:R53)</f>
        <v>5</v>
      </c>
      <c r="S54" s="84">
        <f>SUM(S39:S53)</f>
        <v>3</v>
      </c>
      <c r="T54" s="84">
        <f>R54-S54</f>
        <v>2</v>
      </c>
      <c r="U54" s="85">
        <f>S54/R54</f>
        <v>0.6</v>
      </c>
      <c r="V54" s="84">
        <f>SUM(V39:V53)</f>
        <v>212</v>
      </c>
      <c r="W54" s="84">
        <f>SUM(W39:W53)</f>
        <v>149</v>
      </c>
      <c r="X54" s="84">
        <f>SUM(X39:X53)</f>
        <v>63</v>
      </c>
      <c r="Y54" s="85">
        <f t="shared" si="13"/>
        <v>0.70283018867924529</v>
      </c>
    </row>
    <row r="55" spans="1:25">
      <c r="A55" s="156" t="s">
        <v>27</v>
      </c>
      <c r="B55" s="157">
        <v>11</v>
      </c>
      <c r="C55" s="158" t="s">
        <v>132</v>
      </c>
      <c r="D55" s="95">
        <v>1643</v>
      </c>
      <c r="E55" s="96" t="s">
        <v>133</v>
      </c>
      <c r="F55" s="97">
        <v>10</v>
      </c>
      <c r="G55" s="98">
        <v>9</v>
      </c>
      <c r="H55" s="97">
        <f t="shared" ref="H55:H69" si="14">F55-G55</f>
        <v>1</v>
      </c>
      <c r="I55" s="99">
        <f t="shared" si="9"/>
        <v>0.9</v>
      </c>
      <c r="J55" s="97">
        <v>3</v>
      </c>
      <c r="K55" s="98">
        <v>2</v>
      </c>
      <c r="L55" s="97">
        <f>J55-K55</f>
        <v>1</v>
      </c>
      <c r="M55" s="99">
        <f>K55/J55</f>
        <v>0.66666666666666663</v>
      </c>
      <c r="N55" s="97">
        <v>3</v>
      </c>
      <c r="O55" s="98">
        <v>0</v>
      </c>
      <c r="P55" s="97">
        <v>3</v>
      </c>
      <c r="Q55" s="99">
        <f>O55/N55</f>
        <v>0</v>
      </c>
      <c r="R55" s="99"/>
      <c r="S55" s="100"/>
      <c r="T55" s="99"/>
      <c r="U55" s="99"/>
      <c r="V55" s="97">
        <f>F55+J55+N55</f>
        <v>16</v>
      </c>
      <c r="W55" s="97">
        <f>G55+K55+O55</f>
        <v>11</v>
      </c>
      <c r="X55" s="97">
        <f t="shared" ref="X55:X69" si="15">V55-W55</f>
        <v>5</v>
      </c>
      <c r="Y55" s="99">
        <f t="shared" si="13"/>
        <v>0.6875</v>
      </c>
    </row>
    <row r="56" spans="1:25">
      <c r="A56" s="156"/>
      <c r="B56" s="156"/>
      <c r="C56" s="156"/>
      <c r="D56" s="95">
        <v>1634</v>
      </c>
      <c r="E56" s="96" t="s">
        <v>134</v>
      </c>
      <c r="F56" s="97">
        <v>10</v>
      </c>
      <c r="G56" s="98">
        <v>10</v>
      </c>
      <c r="H56" s="97">
        <f t="shared" si="14"/>
        <v>0</v>
      </c>
      <c r="I56" s="99">
        <f t="shared" si="9"/>
        <v>1</v>
      </c>
      <c r="J56" s="97">
        <v>3</v>
      </c>
      <c r="K56" s="98">
        <v>3</v>
      </c>
      <c r="L56" s="97">
        <f>J56-K56</f>
        <v>0</v>
      </c>
      <c r="M56" s="99">
        <f>K56/J56</f>
        <v>1</v>
      </c>
      <c r="N56" s="97"/>
      <c r="O56" s="98"/>
      <c r="P56" s="97"/>
      <c r="Q56" s="99"/>
      <c r="R56" s="99"/>
      <c r="S56" s="100"/>
      <c r="T56" s="99"/>
      <c r="U56" s="99"/>
      <c r="V56" s="97">
        <f>F56+J56+N56</f>
        <v>13</v>
      </c>
      <c r="W56" s="97">
        <f>G56+K56+O56</f>
        <v>13</v>
      </c>
      <c r="X56" s="97">
        <f t="shared" si="15"/>
        <v>0</v>
      </c>
      <c r="Y56" s="99">
        <f t="shared" si="13"/>
        <v>1</v>
      </c>
    </row>
    <row r="57" spans="1:25">
      <c r="A57" s="156"/>
      <c r="B57" s="157">
        <v>12</v>
      </c>
      <c r="C57" s="158" t="s">
        <v>135</v>
      </c>
      <c r="D57" s="95">
        <v>17694</v>
      </c>
      <c r="E57" s="96" t="s">
        <v>136</v>
      </c>
      <c r="F57" s="97">
        <v>10</v>
      </c>
      <c r="G57" s="98">
        <v>5</v>
      </c>
      <c r="H57" s="97">
        <f t="shared" si="14"/>
        <v>5</v>
      </c>
      <c r="I57" s="99">
        <f t="shared" si="9"/>
        <v>0.5</v>
      </c>
      <c r="J57" s="97"/>
      <c r="K57" s="98"/>
      <c r="L57" s="97"/>
      <c r="M57" s="99"/>
      <c r="N57" s="97">
        <v>2</v>
      </c>
      <c r="O57" s="98">
        <v>1</v>
      </c>
      <c r="P57" s="97">
        <f>N57-O57</f>
        <v>1</v>
      </c>
      <c r="Q57" s="99">
        <f>O57/N57</f>
        <v>0.5</v>
      </c>
      <c r="R57" s="99"/>
      <c r="S57" s="100"/>
      <c r="T57" s="99"/>
      <c r="U57" s="99"/>
      <c r="V57" s="97">
        <f>F57+N57</f>
        <v>12</v>
      </c>
      <c r="W57" s="97">
        <f>G57+O57</f>
        <v>6</v>
      </c>
      <c r="X57" s="97">
        <f t="shared" si="15"/>
        <v>6</v>
      </c>
      <c r="Y57" s="99">
        <f>W58/V57</f>
        <v>0.66666666666666663</v>
      </c>
    </row>
    <row r="58" spans="1:25">
      <c r="A58" s="156"/>
      <c r="B58" s="156"/>
      <c r="C58" s="156"/>
      <c r="D58" s="95">
        <v>17724</v>
      </c>
      <c r="E58" s="96" t="s">
        <v>137</v>
      </c>
      <c r="F58" s="97">
        <v>10</v>
      </c>
      <c r="G58" s="98">
        <v>8</v>
      </c>
      <c r="H58" s="97">
        <f t="shared" si="14"/>
        <v>2</v>
      </c>
      <c r="I58" s="99">
        <f t="shared" si="9"/>
        <v>0.8</v>
      </c>
      <c r="J58" s="97"/>
      <c r="K58" s="98"/>
      <c r="L58" s="97"/>
      <c r="M58" s="99"/>
      <c r="N58" s="97"/>
      <c r="O58" s="98"/>
      <c r="P58" s="97"/>
      <c r="Q58" s="99"/>
      <c r="R58" s="99"/>
      <c r="S58" s="100"/>
      <c r="T58" s="99"/>
      <c r="U58" s="99"/>
      <c r="V58" s="97">
        <f t="shared" ref="V58:V69" si="16">F58+J58+N58</f>
        <v>10</v>
      </c>
      <c r="W58" s="97">
        <f t="shared" ref="W58:W69" si="17">G58+K58+O58</f>
        <v>8</v>
      </c>
      <c r="X58" s="97">
        <f t="shared" si="15"/>
        <v>2</v>
      </c>
      <c r="Y58" s="99">
        <f t="shared" ref="Y58:Y86" si="18">W58/V58</f>
        <v>0.8</v>
      </c>
    </row>
    <row r="59" spans="1:25">
      <c r="A59" s="156"/>
      <c r="B59" s="156"/>
      <c r="C59" s="156"/>
      <c r="D59" s="95">
        <v>17695</v>
      </c>
      <c r="E59" s="96" t="s">
        <v>138</v>
      </c>
      <c r="F59" s="97">
        <v>10</v>
      </c>
      <c r="G59" s="98">
        <v>9</v>
      </c>
      <c r="H59" s="97">
        <f t="shared" si="14"/>
        <v>1</v>
      </c>
      <c r="I59" s="99">
        <f t="shared" si="9"/>
        <v>0.9</v>
      </c>
      <c r="J59" s="97"/>
      <c r="K59" s="98"/>
      <c r="L59" s="97"/>
      <c r="M59" s="99"/>
      <c r="N59" s="97">
        <v>2</v>
      </c>
      <c r="O59" s="98">
        <v>2</v>
      </c>
      <c r="P59" s="97">
        <f>N59-O59</f>
        <v>0</v>
      </c>
      <c r="Q59" s="99">
        <f>O59/N59</f>
        <v>1</v>
      </c>
      <c r="R59" s="99"/>
      <c r="S59" s="100"/>
      <c r="T59" s="99"/>
      <c r="U59" s="99"/>
      <c r="V59" s="97">
        <f t="shared" si="16"/>
        <v>12</v>
      </c>
      <c r="W59" s="97">
        <f t="shared" si="17"/>
        <v>11</v>
      </c>
      <c r="X59" s="97">
        <f t="shared" si="15"/>
        <v>1</v>
      </c>
      <c r="Y59" s="99">
        <f t="shared" si="18"/>
        <v>0.91666666666666663</v>
      </c>
    </row>
    <row r="60" spans="1:25">
      <c r="A60" s="156"/>
      <c r="B60" s="156"/>
      <c r="C60" s="156"/>
      <c r="D60" s="95">
        <v>24293</v>
      </c>
      <c r="E60" s="96" t="s">
        <v>139</v>
      </c>
      <c r="F60" s="97">
        <v>14</v>
      </c>
      <c r="G60" s="98">
        <v>6</v>
      </c>
      <c r="H60" s="97">
        <f t="shared" si="14"/>
        <v>8</v>
      </c>
      <c r="I60" s="99">
        <f t="shared" si="9"/>
        <v>0.42857142857142855</v>
      </c>
      <c r="J60" s="97"/>
      <c r="K60" s="98"/>
      <c r="L60" s="97"/>
      <c r="M60" s="99"/>
      <c r="N60" s="97"/>
      <c r="O60" s="98"/>
      <c r="P60" s="97"/>
      <c r="Q60" s="99"/>
      <c r="R60" s="99"/>
      <c r="S60" s="100"/>
      <c r="T60" s="99"/>
      <c r="U60" s="99"/>
      <c r="V60" s="97">
        <f t="shared" si="16"/>
        <v>14</v>
      </c>
      <c r="W60" s="97">
        <f t="shared" si="17"/>
        <v>6</v>
      </c>
      <c r="X60" s="97">
        <f t="shared" si="15"/>
        <v>8</v>
      </c>
      <c r="Y60" s="99">
        <f t="shared" si="18"/>
        <v>0.42857142857142855</v>
      </c>
    </row>
    <row r="61" spans="1:25">
      <c r="A61" s="156"/>
      <c r="B61" s="157">
        <v>13</v>
      </c>
      <c r="C61" s="158" t="s">
        <v>140</v>
      </c>
      <c r="D61" s="95">
        <v>2631</v>
      </c>
      <c r="E61" s="96" t="s">
        <v>141</v>
      </c>
      <c r="F61" s="97">
        <v>8</v>
      </c>
      <c r="G61" s="98">
        <v>1</v>
      </c>
      <c r="H61" s="97">
        <f t="shared" si="14"/>
        <v>7</v>
      </c>
      <c r="I61" s="99">
        <f t="shared" ref="I61:I86" si="19">G61/F61</f>
        <v>0.125</v>
      </c>
      <c r="J61" s="97"/>
      <c r="K61" s="98"/>
      <c r="L61" s="97"/>
      <c r="M61" s="99"/>
      <c r="N61" s="97"/>
      <c r="O61" s="98"/>
      <c r="P61" s="97"/>
      <c r="Q61" s="99"/>
      <c r="R61" s="99"/>
      <c r="S61" s="100"/>
      <c r="T61" s="99"/>
      <c r="U61" s="99"/>
      <c r="V61" s="97">
        <f t="shared" si="16"/>
        <v>8</v>
      </c>
      <c r="W61" s="97">
        <f t="shared" si="17"/>
        <v>1</v>
      </c>
      <c r="X61" s="97">
        <f t="shared" si="15"/>
        <v>7</v>
      </c>
      <c r="Y61" s="99">
        <f t="shared" si="18"/>
        <v>0.125</v>
      </c>
    </row>
    <row r="62" spans="1:25">
      <c r="A62" s="156"/>
      <c r="B62" s="156"/>
      <c r="C62" s="156"/>
      <c r="D62" s="95">
        <v>2619</v>
      </c>
      <c r="E62" s="96" t="s">
        <v>142</v>
      </c>
      <c r="F62" s="97">
        <v>8</v>
      </c>
      <c r="G62" s="98">
        <v>5</v>
      </c>
      <c r="H62" s="97">
        <f t="shared" si="14"/>
        <v>3</v>
      </c>
      <c r="I62" s="99">
        <f t="shared" si="19"/>
        <v>0.625</v>
      </c>
      <c r="J62" s="97">
        <v>3</v>
      </c>
      <c r="K62" s="98">
        <v>0</v>
      </c>
      <c r="L62" s="97">
        <f>J62-K62</f>
        <v>3</v>
      </c>
      <c r="M62" s="99">
        <f>K62/J62</f>
        <v>0</v>
      </c>
      <c r="N62" s="97"/>
      <c r="O62" s="98"/>
      <c r="P62" s="97"/>
      <c r="Q62" s="99"/>
      <c r="R62" s="99"/>
      <c r="S62" s="100"/>
      <c r="T62" s="99"/>
      <c r="U62" s="99"/>
      <c r="V62" s="97">
        <f t="shared" si="16"/>
        <v>11</v>
      </c>
      <c r="W62" s="97">
        <f t="shared" si="17"/>
        <v>5</v>
      </c>
      <c r="X62" s="97">
        <f t="shared" si="15"/>
        <v>6</v>
      </c>
      <c r="Y62" s="99">
        <f t="shared" si="18"/>
        <v>0.45454545454545453</v>
      </c>
    </row>
    <row r="63" spans="1:25">
      <c r="A63" s="156"/>
      <c r="B63" s="94">
        <v>14</v>
      </c>
      <c r="C63" s="95" t="s">
        <v>143</v>
      </c>
      <c r="D63" s="95">
        <v>13825</v>
      </c>
      <c r="E63" s="96" t="s">
        <v>144</v>
      </c>
      <c r="F63" s="97">
        <v>10</v>
      </c>
      <c r="G63" s="98">
        <v>10</v>
      </c>
      <c r="H63" s="97">
        <f t="shared" si="14"/>
        <v>0</v>
      </c>
      <c r="I63" s="99">
        <f t="shared" si="19"/>
        <v>1</v>
      </c>
      <c r="J63" s="97"/>
      <c r="K63" s="98"/>
      <c r="L63" s="97"/>
      <c r="M63" s="99"/>
      <c r="N63" s="97">
        <v>1</v>
      </c>
      <c r="O63" s="98">
        <v>0</v>
      </c>
      <c r="P63" s="97">
        <f>N63-O63</f>
        <v>1</v>
      </c>
      <c r="Q63" s="99">
        <f>O63/N63</f>
        <v>0</v>
      </c>
      <c r="R63" s="99"/>
      <c r="S63" s="100"/>
      <c r="T63" s="99"/>
      <c r="U63" s="99"/>
      <c r="V63" s="97">
        <f t="shared" si="16"/>
        <v>11</v>
      </c>
      <c r="W63" s="97">
        <f t="shared" si="17"/>
        <v>10</v>
      </c>
      <c r="X63" s="97">
        <f t="shared" si="15"/>
        <v>1</v>
      </c>
      <c r="Y63" s="99">
        <f t="shared" si="18"/>
        <v>0.90909090909090906</v>
      </c>
    </row>
    <row r="64" spans="1:25">
      <c r="A64" s="156"/>
      <c r="B64" s="157">
        <v>15</v>
      </c>
      <c r="C64" s="158" t="s">
        <v>145</v>
      </c>
      <c r="D64" s="95">
        <v>12228</v>
      </c>
      <c r="E64" s="96" t="s">
        <v>146</v>
      </c>
      <c r="F64" s="97">
        <v>6</v>
      </c>
      <c r="G64" s="98">
        <v>6</v>
      </c>
      <c r="H64" s="97">
        <f t="shared" si="14"/>
        <v>0</v>
      </c>
      <c r="I64" s="99">
        <f t="shared" si="19"/>
        <v>1</v>
      </c>
      <c r="J64" s="97"/>
      <c r="K64" s="98"/>
      <c r="L64" s="97"/>
      <c r="M64" s="99"/>
      <c r="N64" s="97"/>
      <c r="O64" s="98"/>
      <c r="P64" s="97"/>
      <c r="Q64" s="99"/>
      <c r="R64" s="99"/>
      <c r="S64" s="100"/>
      <c r="T64" s="99"/>
      <c r="U64" s="99"/>
      <c r="V64" s="97">
        <f t="shared" si="16"/>
        <v>6</v>
      </c>
      <c r="W64" s="97">
        <f t="shared" si="17"/>
        <v>6</v>
      </c>
      <c r="X64" s="97">
        <f t="shared" si="15"/>
        <v>0</v>
      </c>
      <c r="Y64" s="99">
        <f t="shared" si="18"/>
        <v>1</v>
      </c>
    </row>
    <row r="65" spans="1:25">
      <c r="A65" s="156"/>
      <c r="B65" s="156"/>
      <c r="C65" s="156"/>
      <c r="D65" s="95">
        <v>12515</v>
      </c>
      <c r="E65" s="96" t="s">
        <v>147</v>
      </c>
      <c r="F65" s="97">
        <v>6</v>
      </c>
      <c r="G65" s="98">
        <v>6</v>
      </c>
      <c r="H65" s="97">
        <f t="shared" si="14"/>
        <v>0</v>
      </c>
      <c r="I65" s="99">
        <f t="shared" si="19"/>
        <v>1</v>
      </c>
      <c r="J65" s="97"/>
      <c r="K65" s="98"/>
      <c r="L65" s="97"/>
      <c r="M65" s="99"/>
      <c r="N65" s="97"/>
      <c r="O65" s="98"/>
      <c r="P65" s="97"/>
      <c r="Q65" s="99"/>
      <c r="R65" s="99"/>
      <c r="S65" s="100"/>
      <c r="T65" s="99"/>
      <c r="U65" s="99"/>
      <c r="V65" s="97">
        <f t="shared" si="16"/>
        <v>6</v>
      </c>
      <c r="W65" s="97">
        <f t="shared" si="17"/>
        <v>6</v>
      </c>
      <c r="X65" s="97">
        <f t="shared" si="15"/>
        <v>0</v>
      </c>
      <c r="Y65" s="99">
        <f t="shared" si="18"/>
        <v>1</v>
      </c>
    </row>
    <row r="66" spans="1:25">
      <c r="A66" s="156"/>
      <c r="B66" s="156"/>
      <c r="C66" s="156"/>
      <c r="D66" s="95">
        <v>12127</v>
      </c>
      <c r="E66" s="96" t="s">
        <v>148</v>
      </c>
      <c r="F66" s="97">
        <v>8</v>
      </c>
      <c r="G66" s="98">
        <v>8</v>
      </c>
      <c r="H66" s="97">
        <f t="shared" si="14"/>
        <v>0</v>
      </c>
      <c r="I66" s="99">
        <f t="shared" si="19"/>
        <v>1</v>
      </c>
      <c r="J66" s="97"/>
      <c r="K66" s="98"/>
      <c r="L66" s="97"/>
      <c r="M66" s="99"/>
      <c r="N66" s="97">
        <v>6</v>
      </c>
      <c r="O66" s="98">
        <v>5</v>
      </c>
      <c r="P66" s="97">
        <f>N66-O66</f>
        <v>1</v>
      </c>
      <c r="Q66" s="99">
        <f t="shared" ref="Q66:Q71" si="20">O66/N66</f>
        <v>0.83333333333333337</v>
      </c>
      <c r="R66" s="99"/>
      <c r="S66" s="100"/>
      <c r="T66" s="99"/>
      <c r="U66" s="99"/>
      <c r="V66" s="97">
        <f t="shared" si="16"/>
        <v>14</v>
      </c>
      <c r="W66" s="97">
        <f t="shared" si="17"/>
        <v>13</v>
      </c>
      <c r="X66" s="97">
        <f t="shared" si="15"/>
        <v>1</v>
      </c>
      <c r="Y66" s="99">
        <f t="shared" si="18"/>
        <v>0.9285714285714286</v>
      </c>
    </row>
    <row r="67" spans="1:25">
      <c r="A67" s="156"/>
      <c r="B67" s="156"/>
      <c r="C67" s="156"/>
      <c r="D67" s="95">
        <v>12227</v>
      </c>
      <c r="E67" s="96" t="s">
        <v>149</v>
      </c>
      <c r="F67" s="97">
        <v>14</v>
      </c>
      <c r="G67" s="98">
        <v>14</v>
      </c>
      <c r="H67" s="97">
        <f t="shared" si="14"/>
        <v>0</v>
      </c>
      <c r="I67" s="99">
        <f t="shared" si="19"/>
        <v>1</v>
      </c>
      <c r="J67" s="97"/>
      <c r="K67" s="98"/>
      <c r="L67" s="97"/>
      <c r="M67" s="99"/>
      <c r="N67" s="97">
        <v>2</v>
      </c>
      <c r="O67" s="98">
        <v>2</v>
      </c>
      <c r="P67" s="97">
        <f>N67-O67</f>
        <v>0</v>
      </c>
      <c r="Q67" s="99">
        <f t="shared" si="20"/>
        <v>1</v>
      </c>
      <c r="R67" s="99"/>
      <c r="S67" s="100"/>
      <c r="T67" s="99"/>
      <c r="U67" s="99"/>
      <c r="V67" s="97">
        <f t="shared" si="16"/>
        <v>16</v>
      </c>
      <c r="W67" s="97">
        <f t="shared" si="17"/>
        <v>16</v>
      </c>
      <c r="X67" s="97">
        <f t="shared" si="15"/>
        <v>0</v>
      </c>
      <c r="Y67" s="99">
        <f t="shared" si="18"/>
        <v>1</v>
      </c>
    </row>
    <row r="68" spans="1:25">
      <c r="A68" s="156"/>
      <c r="B68" s="156"/>
      <c r="C68" s="156"/>
      <c r="D68" s="95">
        <v>12100</v>
      </c>
      <c r="E68" s="96" t="s">
        <v>150</v>
      </c>
      <c r="F68" s="97">
        <v>30</v>
      </c>
      <c r="G68" s="98">
        <v>21</v>
      </c>
      <c r="H68" s="97">
        <f t="shared" si="14"/>
        <v>9</v>
      </c>
      <c r="I68" s="99">
        <f t="shared" si="19"/>
        <v>0.7</v>
      </c>
      <c r="J68" s="97"/>
      <c r="K68" s="98"/>
      <c r="L68" s="97"/>
      <c r="M68" s="99"/>
      <c r="N68" s="97">
        <v>2</v>
      </c>
      <c r="O68" s="98">
        <v>2</v>
      </c>
      <c r="P68" s="97">
        <f>N68-O68</f>
        <v>0</v>
      </c>
      <c r="Q68" s="99">
        <f t="shared" si="20"/>
        <v>1</v>
      </c>
      <c r="R68" s="99"/>
      <c r="S68" s="100"/>
      <c r="T68" s="99"/>
      <c r="U68" s="99"/>
      <c r="V68" s="97">
        <f t="shared" si="16"/>
        <v>32</v>
      </c>
      <c r="W68" s="97">
        <f t="shared" si="17"/>
        <v>23</v>
      </c>
      <c r="X68" s="97">
        <f t="shared" si="15"/>
        <v>9</v>
      </c>
      <c r="Y68" s="99">
        <f t="shared" si="18"/>
        <v>0.71875</v>
      </c>
    </row>
    <row r="69" spans="1:25">
      <c r="A69" s="156"/>
      <c r="B69" s="156"/>
      <c r="C69" s="95" t="s">
        <v>151</v>
      </c>
      <c r="D69" s="95">
        <v>16816</v>
      </c>
      <c r="E69" s="96" t="s">
        <v>152</v>
      </c>
      <c r="F69" s="97">
        <v>15</v>
      </c>
      <c r="G69" s="98">
        <v>14</v>
      </c>
      <c r="H69" s="97">
        <f t="shared" si="14"/>
        <v>1</v>
      </c>
      <c r="I69" s="99">
        <f t="shared" si="19"/>
        <v>0.93333333333333335</v>
      </c>
      <c r="J69" s="97"/>
      <c r="K69" s="98"/>
      <c r="L69" s="97"/>
      <c r="M69" s="99"/>
      <c r="N69" s="97">
        <v>2</v>
      </c>
      <c r="O69" s="98">
        <v>1</v>
      </c>
      <c r="P69" s="97">
        <f>N69-O69</f>
        <v>1</v>
      </c>
      <c r="Q69" s="99">
        <f t="shared" si="20"/>
        <v>0.5</v>
      </c>
      <c r="R69" s="99"/>
      <c r="S69" s="100"/>
      <c r="T69" s="99"/>
      <c r="U69" s="99"/>
      <c r="V69" s="97">
        <f t="shared" si="16"/>
        <v>17</v>
      </c>
      <c r="W69" s="97">
        <f t="shared" si="17"/>
        <v>15</v>
      </c>
      <c r="X69" s="97">
        <f t="shared" si="15"/>
        <v>2</v>
      </c>
      <c r="Y69" s="99">
        <f t="shared" si="18"/>
        <v>0.88235294117647056</v>
      </c>
    </row>
    <row r="70" spans="1:25" s="101" customFormat="1">
      <c r="A70" s="152" t="s">
        <v>153</v>
      </c>
      <c r="B70" s="152"/>
      <c r="C70" s="152"/>
      <c r="D70" s="152"/>
      <c r="E70" s="152"/>
      <c r="F70" s="84">
        <f>SUM(F55:F69)</f>
        <v>169</v>
      </c>
      <c r="G70" s="84">
        <f>SUM(G55:G69)</f>
        <v>132</v>
      </c>
      <c r="H70" s="84">
        <f>SUM(H55:H69)</f>
        <v>37</v>
      </c>
      <c r="I70" s="85">
        <f t="shared" si="19"/>
        <v>0.78106508875739644</v>
      </c>
      <c r="J70" s="84">
        <f>SUM(J55:J69)</f>
        <v>9</v>
      </c>
      <c r="K70" s="84">
        <f>SUM(K55:K69)</f>
        <v>5</v>
      </c>
      <c r="L70" s="84">
        <f>J70-K70</f>
        <v>4</v>
      </c>
      <c r="M70" s="85">
        <f>K70/J70</f>
        <v>0.55555555555555558</v>
      </c>
      <c r="N70" s="84">
        <f>SUM(N55:N69)</f>
        <v>20</v>
      </c>
      <c r="O70" s="84">
        <f>SUM(O55:O69)</f>
        <v>13</v>
      </c>
      <c r="P70" s="84">
        <f>SUM(P55:P69)</f>
        <v>7</v>
      </c>
      <c r="Q70" s="85">
        <f t="shared" si="20"/>
        <v>0.65</v>
      </c>
      <c r="R70" s="85"/>
      <c r="S70" s="85"/>
      <c r="T70" s="85"/>
      <c r="U70" s="85"/>
      <c r="V70" s="84">
        <f>SUM(V55:V69)</f>
        <v>198</v>
      </c>
      <c r="W70" s="84">
        <f>SUM(W55:W69)</f>
        <v>150</v>
      </c>
      <c r="X70" s="84">
        <f>SUM(X55:X69)</f>
        <v>48</v>
      </c>
      <c r="Y70" s="85">
        <f t="shared" si="18"/>
        <v>0.75757575757575757</v>
      </c>
    </row>
    <row r="71" spans="1:25">
      <c r="A71" s="159" t="s">
        <v>28</v>
      </c>
      <c r="B71" s="160">
        <v>16</v>
      </c>
      <c r="C71" s="127" t="s">
        <v>154</v>
      </c>
      <c r="D71" s="20">
        <v>254</v>
      </c>
      <c r="E71" s="103" t="s">
        <v>155</v>
      </c>
      <c r="F71" s="104">
        <v>2</v>
      </c>
      <c r="G71" s="105">
        <v>0</v>
      </c>
      <c r="H71" s="104">
        <f t="shared" ref="H71:H84" si="21">F71-G71</f>
        <v>2</v>
      </c>
      <c r="I71" s="106">
        <f t="shared" si="19"/>
        <v>0</v>
      </c>
      <c r="J71" s="107"/>
      <c r="K71" s="105"/>
      <c r="L71" s="104"/>
      <c r="M71" s="106"/>
      <c r="N71" s="104">
        <v>2</v>
      </c>
      <c r="O71" s="105">
        <v>1</v>
      </c>
      <c r="P71" s="104">
        <f>N71-O71</f>
        <v>1</v>
      </c>
      <c r="Q71" s="106">
        <f t="shared" si="20"/>
        <v>0.5</v>
      </c>
      <c r="R71" s="106"/>
      <c r="S71" s="108"/>
      <c r="T71" s="106"/>
      <c r="U71" s="106"/>
      <c r="V71" s="104">
        <f t="shared" ref="V71:V84" si="22">F71+J71+N71</f>
        <v>4</v>
      </c>
      <c r="W71" s="104">
        <f t="shared" ref="W71:W84" si="23">G71+K71+O71</f>
        <v>1</v>
      </c>
      <c r="X71" s="104">
        <f t="shared" ref="X71:X84" si="24">V71-W71</f>
        <v>3</v>
      </c>
      <c r="Y71" s="106">
        <f t="shared" si="18"/>
        <v>0.25</v>
      </c>
    </row>
    <row r="72" spans="1:25">
      <c r="A72" s="159"/>
      <c r="B72" s="159"/>
      <c r="C72" s="159"/>
      <c r="D72" s="20">
        <v>348</v>
      </c>
      <c r="E72" s="103" t="s">
        <v>156</v>
      </c>
      <c r="F72" s="104">
        <v>14</v>
      </c>
      <c r="G72" s="105">
        <v>13</v>
      </c>
      <c r="H72" s="104">
        <f t="shared" si="21"/>
        <v>1</v>
      </c>
      <c r="I72" s="106">
        <f t="shared" si="19"/>
        <v>0.9285714285714286</v>
      </c>
      <c r="J72" s="107"/>
      <c r="K72" s="105"/>
      <c r="L72" s="104"/>
      <c r="M72" s="106"/>
      <c r="N72" s="104"/>
      <c r="O72" s="105"/>
      <c r="P72" s="104"/>
      <c r="Q72" s="106"/>
      <c r="R72" s="106"/>
      <c r="S72" s="108"/>
      <c r="T72" s="106"/>
      <c r="U72" s="106"/>
      <c r="V72" s="104">
        <f t="shared" si="22"/>
        <v>14</v>
      </c>
      <c r="W72" s="104">
        <f t="shared" si="23"/>
        <v>13</v>
      </c>
      <c r="X72" s="104">
        <f t="shared" si="24"/>
        <v>1</v>
      </c>
      <c r="Y72" s="106">
        <f t="shared" si="18"/>
        <v>0.9285714285714286</v>
      </c>
    </row>
    <row r="73" spans="1:25">
      <c r="A73" s="159"/>
      <c r="B73" s="159"/>
      <c r="C73" s="127" t="s">
        <v>157</v>
      </c>
      <c r="D73" s="20">
        <v>646</v>
      </c>
      <c r="E73" s="103" t="s">
        <v>158</v>
      </c>
      <c r="F73" s="104">
        <v>5</v>
      </c>
      <c r="G73" s="105">
        <v>3</v>
      </c>
      <c r="H73" s="104">
        <f t="shared" si="21"/>
        <v>2</v>
      </c>
      <c r="I73" s="106">
        <f t="shared" si="19"/>
        <v>0.6</v>
      </c>
      <c r="J73" s="107">
        <v>5</v>
      </c>
      <c r="K73" s="105">
        <v>0</v>
      </c>
      <c r="L73" s="104">
        <f>J73-K73</f>
        <v>5</v>
      </c>
      <c r="M73" s="106">
        <f>K73/J73</f>
        <v>0</v>
      </c>
      <c r="N73" s="104"/>
      <c r="O73" s="105"/>
      <c r="P73" s="104"/>
      <c r="Q73" s="106"/>
      <c r="R73" s="106"/>
      <c r="S73" s="108"/>
      <c r="T73" s="106"/>
      <c r="U73" s="106"/>
      <c r="V73" s="104">
        <f t="shared" si="22"/>
        <v>10</v>
      </c>
      <c r="W73" s="104">
        <f t="shared" si="23"/>
        <v>3</v>
      </c>
      <c r="X73" s="104">
        <f t="shared" si="24"/>
        <v>7</v>
      </c>
      <c r="Y73" s="106">
        <f t="shared" si="18"/>
        <v>0.3</v>
      </c>
    </row>
    <row r="74" spans="1:25">
      <c r="A74" s="159"/>
      <c r="B74" s="159"/>
      <c r="C74" s="159"/>
      <c r="D74" s="20">
        <v>656</v>
      </c>
      <c r="E74" s="103" t="s">
        <v>159</v>
      </c>
      <c r="F74" s="104">
        <v>61</v>
      </c>
      <c r="G74" s="105">
        <v>46</v>
      </c>
      <c r="H74" s="104">
        <f t="shared" si="21"/>
        <v>15</v>
      </c>
      <c r="I74" s="106">
        <f t="shared" si="19"/>
        <v>0.75409836065573765</v>
      </c>
      <c r="J74" s="107"/>
      <c r="K74" s="105"/>
      <c r="L74" s="104"/>
      <c r="M74" s="106"/>
      <c r="N74" s="104"/>
      <c r="O74" s="105"/>
      <c r="P74" s="104"/>
      <c r="Q74" s="106"/>
      <c r="R74" s="106"/>
      <c r="S74" s="108"/>
      <c r="T74" s="106"/>
      <c r="U74" s="106"/>
      <c r="V74" s="104">
        <f t="shared" si="22"/>
        <v>61</v>
      </c>
      <c r="W74" s="104">
        <f t="shared" si="23"/>
        <v>46</v>
      </c>
      <c r="X74" s="104">
        <f t="shared" si="24"/>
        <v>15</v>
      </c>
      <c r="Y74" s="106">
        <f t="shared" si="18"/>
        <v>0.75409836065573765</v>
      </c>
    </row>
    <row r="75" spans="1:25">
      <c r="A75" s="159"/>
      <c r="B75" s="160">
        <v>17</v>
      </c>
      <c r="C75" s="127" t="s">
        <v>160</v>
      </c>
      <c r="D75" s="20">
        <v>10886</v>
      </c>
      <c r="E75" s="103" t="s">
        <v>161</v>
      </c>
      <c r="F75" s="104">
        <v>15</v>
      </c>
      <c r="G75" s="105">
        <v>14</v>
      </c>
      <c r="H75" s="104">
        <f t="shared" si="21"/>
        <v>1</v>
      </c>
      <c r="I75" s="106">
        <f t="shared" si="19"/>
        <v>0.93333333333333335</v>
      </c>
      <c r="J75" s="107">
        <v>2</v>
      </c>
      <c r="K75" s="105">
        <v>2</v>
      </c>
      <c r="L75" s="104">
        <f>J75-K75</f>
        <v>0</v>
      </c>
      <c r="M75" s="106">
        <f>K75/J75</f>
        <v>1</v>
      </c>
      <c r="N75" s="104">
        <v>1</v>
      </c>
      <c r="O75" s="105">
        <v>0</v>
      </c>
      <c r="P75" s="104">
        <f>N75-O75</f>
        <v>1</v>
      </c>
      <c r="Q75" s="106">
        <f>O75/N75</f>
        <v>0</v>
      </c>
      <c r="R75" s="106"/>
      <c r="S75" s="108"/>
      <c r="T75" s="106"/>
      <c r="U75" s="106"/>
      <c r="V75" s="104">
        <f t="shared" si="22"/>
        <v>18</v>
      </c>
      <c r="W75" s="104">
        <f t="shared" si="23"/>
        <v>16</v>
      </c>
      <c r="X75" s="104">
        <f t="shared" si="24"/>
        <v>2</v>
      </c>
      <c r="Y75" s="106">
        <f t="shared" si="18"/>
        <v>0.88888888888888884</v>
      </c>
    </row>
    <row r="76" spans="1:25">
      <c r="A76" s="159"/>
      <c r="B76" s="159"/>
      <c r="C76" s="159"/>
      <c r="D76" s="20">
        <v>10723</v>
      </c>
      <c r="E76" s="103" t="s">
        <v>162</v>
      </c>
      <c r="F76" s="104">
        <v>17</v>
      </c>
      <c r="G76" s="105">
        <v>16</v>
      </c>
      <c r="H76" s="104">
        <f t="shared" si="21"/>
        <v>1</v>
      </c>
      <c r="I76" s="106">
        <f t="shared" si="19"/>
        <v>0.94117647058823528</v>
      </c>
      <c r="J76" s="107"/>
      <c r="K76" s="105"/>
      <c r="L76" s="104"/>
      <c r="M76" s="106"/>
      <c r="N76" s="104">
        <v>5</v>
      </c>
      <c r="O76" s="105">
        <v>5</v>
      </c>
      <c r="P76" s="104">
        <f>N76-O76</f>
        <v>0</v>
      </c>
      <c r="Q76" s="106">
        <f>O76/N76</f>
        <v>1</v>
      </c>
      <c r="R76" s="106"/>
      <c r="S76" s="108"/>
      <c r="T76" s="106"/>
      <c r="U76" s="106"/>
      <c r="V76" s="104">
        <f t="shared" si="22"/>
        <v>22</v>
      </c>
      <c r="W76" s="104">
        <f t="shared" si="23"/>
        <v>21</v>
      </c>
      <c r="X76" s="104">
        <f t="shared" si="24"/>
        <v>1</v>
      </c>
      <c r="Y76" s="106">
        <f t="shared" si="18"/>
        <v>0.95454545454545459</v>
      </c>
    </row>
    <row r="77" spans="1:25">
      <c r="A77" s="159"/>
      <c r="B77" s="159"/>
      <c r="C77" s="159"/>
      <c r="D77" s="20">
        <v>10888</v>
      </c>
      <c r="E77" s="103" t="s">
        <v>163</v>
      </c>
      <c r="F77" s="104">
        <v>7</v>
      </c>
      <c r="G77" s="105">
        <v>0</v>
      </c>
      <c r="H77" s="104">
        <f t="shared" si="21"/>
        <v>7</v>
      </c>
      <c r="I77" s="106">
        <f t="shared" si="19"/>
        <v>0</v>
      </c>
      <c r="J77" s="107"/>
      <c r="K77" s="105"/>
      <c r="L77" s="104"/>
      <c r="M77" s="106"/>
      <c r="N77" s="104">
        <v>10</v>
      </c>
      <c r="O77" s="105">
        <v>0</v>
      </c>
      <c r="P77" s="104">
        <f>N77-O77</f>
        <v>10</v>
      </c>
      <c r="Q77" s="106">
        <f>O77/N77</f>
        <v>0</v>
      </c>
      <c r="R77" s="106"/>
      <c r="S77" s="108"/>
      <c r="T77" s="106"/>
      <c r="U77" s="106"/>
      <c r="V77" s="104">
        <f t="shared" si="22"/>
        <v>17</v>
      </c>
      <c r="W77" s="104">
        <f t="shared" si="23"/>
        <v>0</v>
      </c>
      <c r="X77" s="104">
        <f t="shared" si="24"/>
        <v>17</v>
      </c>
      <c r="Y77" s="106">
        <f t="shared" si="18"/>
        <v>0</v>
      </c>
    </row>
    <row r="78" spans="1:25">
      <c r="A78" s="159"/>
      <c r="B78" s="159"/>
      <c r="C78" s="159"/>
      <c r="D78" s="20">
        <v>10989</v>
      </c>
      <c r="E78" s="103" t="s">
        <v>164</v>
      </c>
      <c r="F78" s="104">
        <v>28</v>
      </c>
      <c r="G78" s="105">
        <v>17</v>
      </c>
      <c r="H78" s="104">
        <f t="shared" si="21"/>
        <v>11</v>
      </c>
      <c r="I78" s="106">
        <f t="shared" si="19"/>
        <v>0.6071428571428571</v>
      </c>
      <c r="J78" s="107">
        <v>4</v>
      </c>
      <c r="K78" s="105">
        <v>2</v>
      </c>
      <c r="L78" s="104">
        <f>J78-K78</f>
        <v>2</v>
      </c>
      <c r="M78" s="106">
        <f>K78/J78</f>
        <v>0.5</v>
      </c>
      <c r="N78" s="104">
        <v>7</v>
      </c>
      <c r="O78" s="105">
        <v>3</v>
      </c>
      <c r="P78" s="104">
        <f>N78-O78</f>
        <v>4</v>
      </c>
      <c r="Q78" s="106">
        <f>O78/N78</f>
        <v>0.42857142857142855</v>
      </c>
      <c r="R78" s="106"/>
      <c r="S78" s="108"/>
      <c r="T78" s="106"/>
      <c r="U78" s="106"/>
      <c r="V78" s="104">
        <f t="shared" si="22"/>
        <v>39</v>
      </c>
      <c r="W78" s="104">
        <f t="shared" si="23"/>
        <v>22</v>
      </c>
      <c r="X78" s="104">
        <f t="shared" si="24"/>
        <v>17</v>
      </c>
      <c r="Y78" s="106">
        <f t="shared" si="18"/>
        <v>0.5641025641025641</v>
      </c>
    </row>
    <row r="79" spans="1:25">
      <c r="A79" s="159"/>
      <c r="B79" s="159"/>
      <c r="C79" s="20" t="s">
        <v>165</v>
      </c>
      <c r="D79" s="20">
        <v>1359</v>
      </c>
      <c r="E79" s="103" t="s">
        <v>166</v>
      </c>
      <c r="F79" s="104">
        <v>10</v>
      </c>
      <c r="G79" s="105">
        <v>8</v>
      </c>
      <c r="H79" s="104">
        <f t="shared" si="21"/>
        <v>2</v>
      </c>
      <c r="I79" s="106">
        <f t="shared" si="19"/>
        <v>0.8</v>
      </c>
      <c r="J79" s="107"/>
      <c r="K79" s="105"/>
      <c r="L79" s="104"/>
      <c r="M79" s="106"/>
      <c r="N79" s="104"/>
      <c r="O79" s="105"/>
      <c r="P79" s="104"/>
      <c r="Q79" s="106"/>
      <c r="R79" s="106"/>
      <c r="S79" s="108"/>
      <c r="T79" s="106"/>
      <c r="U79" s="106"/>
      <c r="V79" s="104">
        <f t="shared" si="22"/>
        <v>10</v>
      </c>
      <c r="W79" s="104">
        <f t="shared" si="23"/>
        <v>8</v>
      </c>
      <c r="X79" s="104">
        <f t="shared" si="24"/>
        <v>2</v>
      </c>
      <c r="Y79" s="106">
        <f t="shared" si="18"/>
        <v>0.8</v>
      </c>
    </row>
    <row r="80" spans="1:25">
      <c r="A80" s="159"/>
      <c r="B80" s="160">
        <v>18</v>
      </c>
      <c r="C80" s="20" t="s">
        <v>167</v>
      </c>
      <c r="D80" s="20">
        <v>1062</v>
      </c>
      <c r="E80" s="103" t="s">
        <v>168</v>
      </c>
      <c r="F80" s="104">
        <v>10</v>
      </c>
      <c r="G80" s="105">
        <v>10</v>
      </c>
      <c r="H80" s="104">
        <f t="shared" si="21"/>
        <v>0</v>
      </c>
      <c r="I80" s="106">
        <f t="shared" si="19"/>
        <v>1</v>
      </c>
      <c r="J80" s="107"/>
      <c r="K80" s="105"/>
      <c r="L80" s="104"/>
      <c r="M80" s="106"/>
      <c r="N80" s="104"/>
      <c r="O80" s="105"/>
      <c r="P80" s="104"/>
      <c r="Q80" s="106"/>
      <c r="R80" s="106"/>
      <c r="S80" s="108"/>
      <c r="T80" s="106"/>
      <c r="U80" s="106"/>
      <c r="V80" s="104">
        <f t="shared" si="22"/>
        <v>10</v>
      </c>
      <c r="W80" s="104">
        <f t="shared" si="23"/>
        <v>10</v>
      </c>
      <c r="X80" s="104">
        <f t="shared" si="24"/>
        <v>0</v>
      </c>
      <c r="Y80" s="106">
        <f t="shared" si="18"/>
        <v>1</v>
      </c>
    </row>
    <row r="81" spans="1:25">
      <c r="A81" s="159"/>
      <c r="B81" s="159"/>
      <c r="C81" s="109" t="s">
        <v>169</v>
      </c>
      <c r="D81" s="20">
        <v>2969</v>
      </c>
      <c r="E81" s="103" t="s">
        <v>170</v>
      </c>
      <c r="F81" s="104">
        <v>10</v>
      </c>
      <c r="G81" s="105">
        <v>9</v>
      </c>
      <c r="H81" s="104">
        <f t="shared" si="21"/>
        <v>1</v>
      </c>
      <c r="I81" s="106">
        <f t="shared" si="19"/>
        <v>0.9</v>
      </c>
      <c r="J81" s="107"/>
      <c r="K81" s="105"/>
      <c r="L81" s="104"/>
      <c r="M81" s="106"/>
      <c r="N81" s="104"/>
      <c r="O81" s="105"/>
      <c r="P81" s="104"/>
      <c r="Q81" s="106"/>
      <c r="R81" s="106"/>
      <c r="S81" s="108"/>
      <c r="T81" s="106"/>
      <c r="U81" s="106"/>
      <c r="V81" s="104">
        <f t="shared" si="22"/>
        <v>10</v>
      </c>
      <c r="W81" s="104">
        <f t="shared" si="23"/>
        <v>9</v>
      </c>
      <c r="X81" s="104">
        <f t="shared" si="24"/>
        <v>1</v>
      </c>
      <c r="Y81" s="106">
        <f t="shared" si="18"/>
        <v>0.9</v>
      </c>
    </row>
    <row r="82" spans="1:25">
      <c r="A82" s="159"/>
      <c r="B82" s="102">
        <v>19</v>
      </c>
      <c r="C82" s="20" t="s">
        <v>171</v>
      </c>
      <c r="D82" s="20">
        <v>10079</v>
      </c>
      <c r="E82" s="103" t="s">
        <v>172</v>
      </c>
      <c r="F82" s="104">
        <v>8</v>
      </c>
      <c r="G82" s="105">
        <v>5</v>
      </c>
      <c r="H82" s="104">
        <f t="shared" si="21"/>
        <v>3</v>
      </c>
      <c r="I82" s="106">
        <f t="shared" si="19"/>
        <v>0.625</v>
      </c>
      <c r="J82" s="107"/>
      <c r="K82" s="105"/>
      <c r="L82" s="104"/>
      <c r="M82" s="106"/>
      <c r="N82" s="104"/>
      <c r="O82" s="105"/>
      <c r="P82" s="104"/>
      <c r="Q82" s="106"/>
      <c r="R82" s="106"/>
      <c r="S82" s="108"/>
      <c r="T82" s="106"/>
      <c r="U82" s="106"/>
      <c r="V82" s="104">
        <f t="shared" si="22"/>
        <v>8</v>
      </c>
      <c r="W82" s="104">
        <f t="shared" si="23"/>
        <v>5</v>
      </c>
      <c r="X82" s="104">
        <f t="shared" si="24"/>
        <v>3</v>
      </c>
      <c r="Y82" s="106">
        <f t="shared" si="18"/>
        <v>0.625</v>
      </c>
    </row>
    <row r="83" spans="1:25">
      <c r="A83" s="159"/>
      <c r="B83" s="160">
        <v>22</v>
      </c>
      <c r="C83" s="127" t="s">
        <v>173</v>
      </c>
      <c r="D83" s="20">
        <v>9998</v>
      </c>
      <c r="E83" s="103" t="s">
        <v>174</v>
      </c>
      <c r="F83" s="104">
        <v>9</v>
      </c>
      <c r="G83" s="105">
        <v>8</v>
      </c>
      <c r="H83" s="104">
        <f t="shared" si="21"/>
        <v>1</v>
      </c>
      <c r="I83" s="106">
        <f t="shared" si="19"/>
        <v>0.88888888888888884</v>
      </c>
      <c r="J83" s="107"/>
      <c r="K83" s="105"/>
      <c r="L83" s="104"/>
      <c r="M83" s="106"/>
      <c r="N83" s="104">
        <v>2</v>
      </c>
      <c r="O83" s="105">
        <v>0</v>
      </c>
      <c r="P83" s="104">
        <f>N83-O83</f>
        <v>2</v>
      </c>
      <c r="Q83" s="106">
        <f>O83/N83</f>
        <v>0</v>
      </c>
      <c r="R83" s="106"/>
      <c r="S83" s="108"/>
      <c r="T83" s="106"/>
      <c r="U83" s="106"/>
      <c r="V83" s="104">
        <f t="shared" si="22"/>
        <v>11</v>
      </c>
      <c r="W83" s="104">
        <f t="shared" si="23"/>
        <v>8</v>
      </c>
      <c r="X83" s="104">
        <f t="shared" si="24"/>
        <v>3</v>
      </c>
      <c r="Y83" s="106">
        <f t="shared" si="18"/>
        <v>0.72727272727272729</v>
      </c>
    </row>
    <row r="84" spans="1:25">
      <c r="A84" s="159"/>
      <c r="B84" s="159"/>
      <c r="C84" s="159"/>
      <c r="D84" s="20">
        <v>10014</v>
      </c>
      <c r="E84" s="103" t="s">
        <v>175</v>
      </c>
      <c r="F84" s="104">
        <v>8</v>
      </c>
      <c r="G84" s="105">
        <v>8</v>
      </c>
      <c r="H84" s="104">
        <f t="shared" si="21"/>
        <v>0</v>
      </c>
      <c r="I84" s="106">
        <f t="shared" si="19"/>
        <v>1</v>
      </c>
      <c r="J84" s="107"/>
      <c r="K84" s="105"/>
      <c r="L84" s="104"/>
      <c r="M84" s="106"/>
      <c r="N84" s="104">
        <v>2</v>
      </c>
      <c r="O84" s="105">
        <v>0</v>
      </c>
      <c r="P84" s="104">
        <f>N84-O84</f>
        <v>2</v>
      </c>
      <c r="Q84" s="106">
        <f>O84/N84</f>
        <v>0</v>
      </c>
      <c r="R84" s="106"/>
      <c r="S84" s="108"/>
      <c r="T84" s="106"/>
      <c r="U84" s="106"/>
      <c r="V84" s="104">
        <f t="shared" si="22"/>
        <v>10</v>
      </c>
      <c r="W84" s="104">
        <f t="shared" si="23"/>
        <v>8</v>
      </c>
      <c r="X84" s="104">
        <f t="shared" si="24"/>
        <v>2</v>
      </c>
      <c r="Y84" s="106">
        <f t="shared" si="18"/>
        <v>0.8</v>
      </c>
    </row>
    <row r="85" spans="1:25" s="101" customFormat="1">
      <c r="A85" s="161" t="s">
        <v>176</v>
      </c>
      <c r="B85" s="161"/>
      <c r="C85" s="161"/>
      <c r="D85" s="161"/>
      <c r="E85" s="161"/>
      <c r="F85" s="84">
        <f>SUM(F71:F84)</f>
        <v>204</v>
      </c>
      <c r="G85" s="84">
        <f>SUM(G71:G84)</f>
        <v>157</v>
      </c>
      <c r="H85" s="84">
        <f>SUM(H71:H84)</f>
        <v>47</v>
      </c>
      <c r="I85" s="85">
        <f t="shared" si="19"/>
        <v>0.76960784313725494</v>
      </c>
      <c r="J85" s="84">
        <f>SUM(J71:J84)</f>
        <v>11</v>
      </c>
      <c r="K85" s="84">
        <f>SUM(K71:K84)</f>
        <v>4</v>
      </c>
      <c r="L85" s="84">
        <f>J85-K85</f>
        <v>7</v>
      </c>
      <c r="M85" s="85">
        <f>K85/J85</f>
        <v>0.36363636363636365</v>
      </c>
      <c r="N85" s="84">
        <f>SUM(N71:N84)</f>
        <v>29</v>
      </c>
      <c r="O85" s="84">
        <f>SUM(O71:O84)</f>
        <v>9</v>
      </c>
      <c r="P85" s="84">
        <f>SUM(P71:P84)</f>
        <v>20</v>
      </c>
      <c r="Q85" s="85">
        <f>O85/N85</f>
        <v>0.31034482758620691</v>
      </c>
      <c r="R85" s="85"/>
      <c r="S85" s="85"/>
      <c r="T85" s="85"/>
      <c r="U85" s="85"/>
      <c r="V85" s="84">
        <f>SUM(V71:V84)</f>
        <v>244</v>
      </c>
      <c r="W85" s="84">
        <f>SUM(W71:W84)</f>
        <v>170</v>
      </c>
      <c r="X85" s="84">
        <f>SUM(X71:X84)</f>
        <v>74</v>
      </c>
      <c r="Y85" s="85">
        <f t="shared" si="18"/>
        <v>0.69672131147540983</v>
      </c>
    </row>
    <row r="86" spans="1:25" s="101" customFormat="1">
      <c r="A86" s="161" t="s">
        <v>177</v>
      </c>
      <c r="B86" s="161"/>
      <c r="C86" s="161"/>
      <c r="D86" s="161"/>
      <c r="E86" s="161"/>
      <c r="F86" s="84">
        <f>F38+F54+F70+F85</f>
        <v>1037</v>
      </c>
      <c r="G86" s="84">
        <f>G38+G54+G70+G85</f>
        <v>791</v>
      </c>
      <c r="H86" s="84">
        <f>H38+H54+H70+H85</f>
        <v>246</v>
      </c>
      <c r="I86" s="85">
        <f t="shared" si="19"/>
        <v>0.76277724204435871</v>
      </c>
      <c r="J86" s="84">
        <f>J38+J54+J70+J85</f>
        <v>81</v>
      </c>
      <c r="K86" s="84">
        <f>K38+K54+K70+K85</f>
        <v>51</v>
      </c>
      <c r="L86" s="84">
        <f>L38+L54+L70+L85</f>
        <v>30</v>
      </c>
      <c r="M86" s="85">
        <f>K86/J86</f>
        <v>0.62962962962962965</v>
      </c>
      <c r="N86" s="84">
        <f>N38+N54+N70+N85</f>
        <v>172</v>
      </c>
      <c r="O86" s="84">
        <f>O38+O54+O70+O85</f>
        <v>68</v>
      </c>
      <c r="P86" s="84">
        <f>P38+P54+P70+P85</f>
        <v>104</v>
      </c>
      <c r="Q86" s="85">
        <f>O86/N86</f>
        <v>0.39534883720930231</v>
      </c>
      <c r="R86" s="110">
        <f>R38+R54</f>
        <v>9</v>
      </c>
      <c r="S86" s="110">
        <f>S38+S54</f>
        <v>4</v>
      </c>
      <c r="T86" s="110">
        <f>T38+T54</f>
        <v>5</v>
      </c>
      <c r="U86" s="85">
        <f>S86/R86</f>
        <v>0.44444444444444442</v>
      </c>
      <c r="V86" s="84">
        <f>V38+V54+V70+V85</f>
        <v>1299</v>
      </c>
      <c r="W86" s="84">
        <f>G86+K86+O86+S86</f>
        <v>914</v>
      </c>
      <c r="X86" s="84">
        <f>V86-W86</f>
        <v>385</v>
      </c>
      <c r="Y86" s="85">
        <f t="shared" si="18"/>
        <v>0.70361816782140107</v>
      </c>
    </row>
    <row r="87" spans="1:25" ht="15">
      <c r="A87" s="162" t="s">
        <v>178</v>
      </c>
      <c r="B87" s="162"/>
      <c r="C87" s="162"/>
      <c r="D87" s="162"/>
      <c r="E87" s="162"/>
      <c r="F87" s="111"/>
      <c r="G87" s="112"/>
      <c r="H87" s="111"/>
      <c r="I87" s="111"/>
      <c r="J87" s="111"/>
      <c r="K87" s="111"/>
      <c r="L87" s="111"/>
      <c r="M87" s="111"/>
      <c r="N87" s="111"/>
      <c r="O87" s="112"/>
      <c r="P87" s="111"/>
      <c r="Q87" s="113"/>
      <c r="R87" s="113"/>
      <c r="S87" s="113"/>
      <c r="T87" s="113"/>
      <c r="U87" s="113"/>
      <c r="V87" s="111"/>
      <c r="W87" s="111"/>
      <c r="X87" s="111"/>
      <c r="Y87" s="114"/>
    </row>
    <row r="89" spans="1:25">
      <c r="A89" s="3" t="s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2" t="s">
        <v>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 t="s">
        <v>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27" t="s">
        <v>206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>
      <c r="A93" s="133" t="s">
        <v>14</v>
      </c>
      <c r="B93" s="133"/>
      <c r="C93" s="133"/>
      <c r="D93" s="133"/>
      <c r="E93" s="133"/>
      <c r="F93" s="134" t="s">
        <v>15</v>
      </c>
      <c r="G93" s="134"/>
      <c r="H93" s="134"/>
      <c r="I93" s="134"/>
      <c r="J93" s="134"/>
      <c r="K93" s="134"/>
      <c r="L93" s="134"/>
      <c r="M93" s="134"/>
      <c r="N93" s="134" t="s">
        <v>16</v>
      </c>
      <c r="O93" s="134"/>
      <c r="P93" s="134"/>
      <c r="Q93" s="134"/>
      <c r="R93" s="134"/>
      <c r="S93" s="134"/>
      <c r="T93" s="134"/>
      <c r="U93" s="134"/>
      <c r="V93" s="134" t="s">
        <v>17</v>
      </c>
      <c r="W93" s="134"/>
      <c r="X93" s="134"/>
      <c r="Y93" s="134"/>
    </row>
    <row r="94" spans="1:25">
      <c r="A94" s="133"/>
      <c r="B94" s="133"/>
      <c r="C94" s="133"/>
      <c r="D94" s="133"/>
      <c r="E94" s="133"/>
      <c r="F94" s="134" t="s">
        <v>18</v>
      </c>
      <c r="G94" s="134"/>
      <c r="H94" s="134"/>
      <c r="I94" s="134"/>
      <c r="J94" s="134" t="s">
        <v>19</v>
      </c>
      <c r="K94" s="134"/>
      <c r="L94" s="134"/>
      <c r="M94" s="134"/>
      <c r="N94" s="134" t="s">
        <v>18</v>
      </c>
      <c r="O94" s="134"/>
      <c r="P94" s="134"/>
      <c r="Q94" s="134"/>
      <c r="R94" s="134" t="s">
        <v>19</v>
      </c>
      <c r="S94" s="134"/>
      <c r="T94" s="134"/>
      <c r="U94" s="134"/>
      <c r="V94" s="134"/>
      <c r="W94" s="134"/>
      <c r="X94" s="134"/>
      <c r="Y94" s="134"/>
    </row>
    <row r="95" spans="1:25" ht="22.5">
      <c r="A95" s="133"/>
      <c r="B95" s="133"/>
      <c r="C95" s="133"/>
      <c r="D95" s="133"/>
      <c r="E95" s="133"/>
      <c r="F95" s="33" t="s">
        <v>20</v>
      </c>
      <c r="G95" s="33" t="s">
        <v>21</v>
      </c>
      <c r="H95" s="33" t="s">
        <v>22</v>
      </c>
      <c r="I95" s="33" t="s">
        <v>23</v>
      </c>
      <c r="J95" s="33" t="s">
        <v>20</v>
      </c>
      <c r="K95" s="33" t="s">
        <v>21</v>
      </c>
      <c r="L95" s="33" t="s">
        <v>22</v>
      </c>
      <c r="M95" s="33" t="s">
        <v>23</v>
      </c>
      <c r="N95" s="33" t="s">
        <v>20</v>
      </c>
      <c r="O95" s="33" t="s">
        <v>21</v>
      </c>
      <c r="P95" s="33" t="s">
        <v>22</v>
      </c>
      <c r="Q95" s="33" t="s">
        <v>23</v>
      </c>
      <c r="R95" s="33" t="s">
        <v>20</v>
      </c>
      <c r="S95" s="33" t="s">
        <v>21</v>
      </c>
      <c r="T95" s="33" t="s">
        <v>22</v>
      </c>
      <c r="U95" s="33" t="s">
        <v>23</v>
      </c>
      <c r="V95" s="33" t="s">
        <v>20</v>
      </c>
      <c r="W95" s="33" t="s">
        <v>21</v>
      </c>
      <c r="X95" s="33" t="s">
        <v>22</v>
      </c>
      <c r="Y95" s="33" t="s">
        <v>23</v>
      </c>
    </row>
    <row r="96" spans="1:25" ht="19.350000000000001" customHeight="1">
      <c r="A96" s="141" t="s">
        <v>25</v>
      </c>
      <c r="B96" s="141"/>
      <c r="C96" s="141"/>
      <c r="D96" s="141"/>
      <c r="E96" s="141"/>
      <c r="F96" s="41">
        <f t="shared" ref="F96:Y96" si="25">F38</f>
        <v>499</v>
      </c>
      <c r="G96" s="41">
        <f t="shared" si="25"/>
        <v>383</v>
      </c>
      <c r="H96" s="41">
        <f t="shared" si="25"/>
        <v>116</v>
      </c>
      <c r="I96" s="42">
        <f t="shared" si="25"/>
        <v>0.76753507014028055</v>
      </c>
      <c r="J96" s="41">
        <f t="shared" si="25"/>
        <v>39</v>
      </c>
      <c r="K96" s="41">
        <f t="shared" si="25"/>
        <v>24</v>
      </c>
      <c r="L96" s="41">
        <f t="shared" si="25"/>
        <v>15</v>
      </c>
      <c r="M96" s="42">
        <f t="shared" si="25"/>
        <v>0.61538461538461542</v>
      </c>
      <c r="N96" s="41">
        <f t="shared" si="25"/>
        <v>103</v>
      </c>
      <c r="O96" s="41">
        <f t="shared" si="25"/>
        <v>37</v>
      </c>
      <c r="P96" s="41">
        <f t="shared" si="25"/>
        <v>66</v>
      </c>
      <c r="Q96" s="42">
        <f t="shared" si="25"/>
        <v>0.35922330097087379</v>
      </c>
      <c r="R96" s="41">
        <f t="shared" si="25"/>
        <v>4</v>
      </c>
      <c r="S96" s="41">
        <f t="shared" si="25"/>
        <v>1</v>
      </c>
      <c r="T96" s="41">
        <f t="shared" si="25"/>
        <v>3</v>
      </c>
      <c r="U96" s="42">
        <f t="shared" si="25"/>
        <v>0.25</v>
      </c>
      <c r="V96" s="41">
        <f t="shared" si="25"/>
        <v>645</v>
      </c>
      <c r="W96" s="41">
        <f t="shared" si="25"/>
        <v>445</v>
      </c>
      <c r="X96" s="41">
        <f t="shared" si="25"/>
        <v>200</v>
      </c>
      <c r="Y96" s="42">
        <f t="shared" si="25"/>
        <v>0.68992248062015504</v>
      </c>
    </row>
    <row r="97" spans="1:25" ht="18">
      <c r="A97" s="142" t="s">
        <v>26</v>
      </c>
      <c r="B97" s="142"/>
      <c r="C97" s="142"/>
      <c r="D97" s="142"/>
      <c r="E97" s="142"/>
      <c r="F97" s="49">
        <f t="shared" ref="F97:Y97" si="26">F54</f>
        <v>165</v>
      </c>
      <c r="G97" s="49">
        <f t="shared" si="26"/>
        <v>119</v>
      </c>
      <c r="H97" s="49">
        <f t="shared" si="26"/>
        <v>46</v>
      </c>
      <c r="I97" s="50">
        <f t="shared" si="26"/>
        <v>0.72121212121212119</v>
      </c>
      <c r="J97" s="49">
        <f t="shared" si="26"/>
        <v>22</v>
      </c>
      <c r="K97" s="49">
        <f t="shared" si="26"/>
        <v>18</v>
      </c>
      <c r="L97" s="49">
        <f t="shared" si="26"/>
        <v>4</v>
      </c>
      <c r="M97" s="50">
        <f t="shared" si="26"/>
        <v>0.81818181818181823</v>
      </c>
      <c r="N97" s="49">
        <f t="shared" si="26"/>
        <v>20</v>
      </c>
      <c r="O97" s="49">
        <f t="shared" si="26"/>
        <v>9</v>
      </c>
      <c r="P97" s="49">
        <f t="shared" si="26"/>
        <v>11</v>
      </c>
      <c r="Q97" s="50">
        <f t="shared" si="26"/>
        <v>0.45</v>
      </c>
      <c r="R97" s="49">
        <f t="shared" si="26"/>
        <v>5</v>
      </c>
      <c r="S97" s="49">
        <f t="shared" si="26"/>
        <v>3</v>
      </c>
      <c r="T97" s="49">
        <f t="shared" si="26"/>
        <v>2</v>
      </c>
      <c r="U97" s="50">
        <f t="shared" si="26"/>
        <v>0.6</v>
      </c>
      <c r="V97" s="49">
        <f t="shared" si="26"/>
        <v>212</v>
      </c>
      <c r="W97" s="49">
        <f t="shared" si="26"/>
        <v>149</v>
      </c>
      <c r="X97" s="49">
        <f t="shared" si="26"/>
        <v>63</v>
      </c>
      <c r="Y97" s="50">
        <f t="shared" si="26"/>
        <v>0.70283018867924529</v>
      </c>
    </row>
    <row r="98" spans="1:25" ht="18">
      <c r="A98" s="143" t="s">
        <v>27</v>
      </c>
      <c r="B98" s="143"/>
      <c r="C98" s="143"/>
      <c r="D98" s="143"/>
      <c r="E98" s="143"/>
      <c r="F98" s="51">
        <f t="shared" ref="F98:Q98" si="27">F70</f>
        <v>169</v>
      </c>
      <c r="G98" s="51">
        <f t="shared" si="27"/>
        <v>132</v>
      </c>
      <c r="H98" s="51">
        <f t="shared" si="27"/>
        <v>37</v>
      </c>
      <c r="I98" s="52">
        <f t="shared" si="27"/>
        <v>0.78106508875739644</v>
      </c>
      <c r="J98" s="51">
        <f t="shared" si="27"/>
        <v>9</v>
      </c>
      <c r="K98" s="51">
        <f t="shared" si="27"/>
        <v>5</v>
      </c>
      <c r="L98" s="51">
        <f t="shared" si="27"/>
        <v>4</v>
      </c>
      <c r="M98" s="52">
        <f t="shared" si="27"/>
        <v>0.55555555555555558</v>
      </c>
      <c r="N98" s="51">
        <f t="shared" si="27"/>
        <v>20</v>
      </c>
      <c r="O98" s="51">
        <f t="shared" si="27"/>
        <v>13</v>
      </c>
      <c r="P98" s="51">
        <f t="shared" si="27"/>
        <v>7</v>
      </c>
      <c r="Q98" s="52">
        <f t="shared" si="27"/>
        <v>0.65</v>
      </c>
      <c r="R98" s="52"/>
      <c r="S98" s="52"/>
      <c r="T98" s="52"/>
      <c r="U98" s="52"/>
      <c r="V98" s="51">
        <f>V70</f>
        <v>198</v>
      </c>
      <c r="W98" s="51">
        <f>W70</f>
        <v>150</v>
      </c>
      <c r="X98" s="51">
        <f>X70</f>
        <v>48</v>
      </c>
      <c r="Y98" s="52">
        <f>Y70</f>
        <v>0.75757575757575757</v>
      </c>
    </row>
    <row r="99" spans="1:25" ht="18">
      <c r="A99" s="144" t="s">
        <v>28</v>
      </c>
      <c r="B99" s="144"/>
      <c r="C99" s="144"/>
      <c r="D99" s="144"/>
      <c r="E99" s="144"/>
      <c r="F99" s="53">
        <f t="shared" ref="F99:Q99" si="28">F85</f>
        <v>204</v>
      </c>
      <c r="G99" s="53">
        <f t="shared" si="28"/>
        <v>157</v>
      </c>
      <c r="H99" s="53">
        <f t="shared" si="28"/>
        <v>47</v>
      </c>
      <c r="I99" s="54">
        <f t="shared" si="28"/>
        <v>0.76960784313725494</v>
      </c>
      <c r="J99" s="53">
        <f t="shared" si="28"/>
        <v>11</v>
      </c>
      <c r="K99" s="53">
        <f t="shared" si="28"/>
        <v>4</v>
      </c>
      <c r="L99" s="53">
        <f t="shared" si="28"/>
        <v>7</v>
      </c>
      <c r="M99" s="54">
        <f t="shared" si="28"/>
        <v>0.36363636363636365</v>
      </c>
      <c r="N99" s="53">
        <f t="shared" si="28"/>
        <v>29</v>
      </c>
      <c r="O99" s="53">
        <f t="shared" si="28"/>
        <v>9</v>
      </c>
      <c r="P99" s="53">
        <f t="shared" si="28"/>
        <v>20</v>
      </c>
      <c r="Q99" s="54">
        <f t="shared" si="28"/>
        <v>0.31034482758620691</v>
      </c>
      <c r="R99" s="54"/>
      <c r="S99" s="54"/>
      <c r="T99" s="54"/>
      <c r="U99" s="54"/>
      <c r="V99" s="53">
        <f>V85</f>
        <v>244</v>
      </c>
      <c r="W99" s="53">
        <f>W85</f>
        <v>170</v>
      </c>
      <c r="X99" s="53">
        <f>X85</f>
        <v>74</v>
      </c>
      <c r="Y99" s="54">
        <f>Y85</f>
        <v>0.69672131147540983</v>
      </c>
    </row>
    <row r="100" spans="1:25" ht="20.25">
      <c r="A100" s="145" t="s">
        <v>29</v>
      </c>
      <c r="B100" s="145"/>
      <c r="C100" s="145"/>
      <c r="D100" s="145"/>
      <c r="E100" s="145"/>
      <c r="F100" s="60">
        <f t="shared" ref="F100:Q100" si="29">F86</f>
        <v>1037</v>
      </c>
      <c r="G100" s="60">
        <f t="shared" si="29"/>
        <v>791</v>
      </c>
      <c r="H100" s="60">
        <f t="shared" si="29"/>
        <v>246</v>
      </c>
      <c r="I100" s="61">
        <f t="shared" si="29"/>
        <v>0.76277724204435871</v>
      </c>
      <c r="J100" s="60">
        <f t="shared" si="29"/>
        <v>81</v>
      </c>
      <c r="K100" s="60">
        <f t="shared" si="29"/>
        <v>51</v>
      </c>
      <c r="L100" s="60">
        <f t="shared" si="29"/>
        <v>30</v>
      </c>
      <c r="M100" s="61">
        <f t="shared" si="29"/>
        <v>0.62962962962962965</v>
      </c>
      <c r="N100" s="60">
        <f t="shared" si="29"/>
        <v>172</v>
      </c>
      <c r="O100" s="60">
        <f t="shared" si="29"/>
        <v>68</v>
      </c>
      <c r="P100" s="60">
        <f t="shared" si="29"/>
        <v>104</v>
      </c>
      <c r="Q100" s="61">
        <f t="shared" si="29"/>
        <v>0.39534883720930231</v>
      </c>
      <c r="R100" s="62">
        <f t="shared" ref="R100:X100" si="30">R86</f>
        <v>9</v>
      </c>
      <c r="S100" s="62">
        <f t="shared" si="30"/>
        <v>4</v>
      </c>
      <c r="T100" s="62">
        <f t="shared" si="30"/>
        <v>5</v>
      </c>
      <c r="U100" s="61">
        <f t="shared" si="30"/>
        <v>0.44444444444444442</v>
      </c>
      <c r="V100" s="60">
        <f t="shared" si="30"/>
        <v>1299</v>
      </c>
      <c r="W100" s="60">
        <f t="shared" si="30"/>
        <v>914</v>
      </c>
      <c r="X100" s="60">
        <f t="shared" si="30"/>
        <v>385</v>
      </c>
      <c r="Y100" s="61">
        <f>W100/V100</f>
        <v>0.70361816782140107</v>
      </c>
    </row>
    <row r="101" spans="1:25" ht="15">
      <c r="A101" s="162" t="s">
        <v>178</v>
      </c>
      <c r="B101" s="162"/>
      <c r="C101" s="162"/>
      <c r="D101" s="162"/>
      <c r="E101" s="162"/>
      <c r="F101" s="111"/>
      <c r="G101" s="112"/>
      <c r="H101" s="111"/>
      <c r="I101" s="111"/>
      <c r="J101" s="111"/>
      <c r="K101" s="111"/>
      <c r="L101" s="111"/>
      <c r="M101" s="111"/>
      <c r="N101" s="111"/>
      <c r="O101" s="112"/>
      <c r="P101" s="111"/>
      <c r="Q101" s="113"/>
      <c r="R101" s="113"/>
      <c r="S101" s="113"/>
      <c r="T101" s="113"/>
      <c r="U101" s="113"/>
      <c r="V101" s="111"/>
      <c r="W101" s="111"/>
      <c r="X101" s="111"/>
      <c r="Y101" s="114"/>
    </row>
    <row r="111" spans="1:25" ht="38.85" customHeight="1">
      <c r="E111" s="163" t="s">
        <v>207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5" ht="18">
      <c r="E112" s="164" t="s">
        <v>180</v>
      </c>
      <c r="F112" s="164"/>
      <c r="G112" s="164"/>
      <c r="H112" s="164"/>
      <c r="I112" s="165" t="s">
        <v>181</v>
      </c>
      <c r="J112" s="165"/>
      <c r="K112" s="165"/>
      <c r="L112" s="166" t="s">
        <v>182</v>
      </c>
      <c r="M112" s="166"/>
      <c r="N112" s="166"/>
      <c r="O112" s="165" t="s">
        <v>183</v>
      </c>
      <c r="P112" s="165"/>
      <c r="Q112" s="165"/>
      <c r="R112" s="166" t="s">
        <v>184</v>
      </c>
      <c r="S112" s="166"/>
      <c r="T112" s="166"/>
    </row>
    <row r="113" spans="5:20" ht="15.75">
      <c r="E113" s="167" t="s">
        <v>15</v>
      </c>
      <c r="F113" s="167"/>
      <c r="G113" s="167"/>
      <c r="H113" s="167"/>
      <c r="I113" s="168">
        <f>F86+J86</f>
        <v>1118</v>
      </c>
      <c r="J113" s="168"/>
      <c r="K113" s="168"/>
      <c r="L113" s="169">
        <f>G86+K86</f>
        <v>842</v>
      </c>
      <c r="M113" s="169"/>
      <c r="N113" s="169"/>
      <c r="O113" s="169">
        <f>I113-L113</f>
        <v>276</v>
      </c>
      <c r="P113" s="169"/>
      <c r="Q113" s="169"/>
      <c r="R113" s="170">
        <f>L113/I113</f>
        <v>0.75313059033989271</v>
      </c>
      <c r="S113" s="170"/>
      <c r="T113" s="170"/>
    </row>
    <row r="114" spans="5:20" ht="17.100000000000001" customHeight="1">
      <c r="E114" s="167" t="s">
        <v>16</v>
      </c>
      <c r="F114" s="167"/>
      <c r="G114" s="167"/>
      <c r="H114" s="167"/>
      <c r="I114" s="168">
        <f>N86+R86</f>
        <v>181</v>
      </c>
      <c r="J114" s="168"/>
      <c r="K114" s="168"/>
      <c r="L114" s="169">
        <f>O86+S86</f>
        <v>72</v>
      </c>
      <c r="M114" s="169"/>
      <c r="N114" s="169"/>
      <c r="O114" s="169">
        <f>I114-L114</f>
        <v>109</v>
      </c>
      <c r="P114" s="169"/>
      <c r="Q114" s="169"/>
      <c r="R114" s="170">
        <f>L114/I114</f>
        <v>0.39779005524861877</v>
      </c>
      <c r="S114" s="170"/>
      <c r="T114" s="170"/>
    </row>
    <row r="115" spans="5:20" ht="15.75">
      <c r="E115" s="167" t="s">
        <v>185</v>
      </c>
      <c r="F115" s="167"/>
      <c r="G115" s="167"/>
      <c r="H115" s="167"/>
      <c r="I115" s="168">
        <f>SUM(I113:I114)</f>
        <v>1299</v>
      </c>
      <c r="J115" s="168"/>
      <c r="K115" s="168"/>
      <c r="L115" s="169">
        <f>SUM(L113:L114)</f>
        <v>914</v>
      </c>
      <c r="M115" s="169"/>
      <c r="N115" s="169"/>
      <c r="O115" s="169">
        <f>SUM(O113:O114)</f>
        <v>385</v>
      </c>
      <c r="P115" s="169"/>
      <c r="Q115" s="169"/>
      <c r="R115" s="170">
        <f>L115/I115</f>
        <v>0.70361816782140107</v>
      </c>
      <c r="S115" s="170"/>
      <c r="T115" s="170"/>
    </row>
    <row r="116" spans="5:20" ht="15">
      <c r="E116" s="171" t="s">
        <v>186</v>
      </c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</row>
    <row r="118" spans="5:20" ht="31.5" customHeight="1">
      <c r="E118" s="172" t="s">
        <v>187</v>
      </c>
      <c r="F118" s="172"/>
      <c r="G118" s="172"/>
      <c r="H118" s="172"/>
      <c r="I118" s="172"/>
      <c r="J118" s="172"/>
      <c r="K118" s="172"/>
      <c r="L118" s="172"/>
      <c r="M118" s="172"/>
    </row>
    <row r="119" spans="5:20">
      <c r="E119" s="115"/>
      <c r="F119" s="172" t="s">
        <v>188</v>
      </c>
      <c r="G119" s="172"/>
      <c r="H119" s="172"/>
      <c r="I119" s="172"/>
      <c r="J119" s="172" t="s">
        <v>189</v>
      </c>
      <c r="K119" s="172"/>
      <c r="L119" s="172"/>
      <c r="M119" s="172"/>
    </row>
    <row r="120" spans="5:20" ht="25.5">
      <c r="E120" s="116"/>
      <c r="F120" s="117" t="s">
        <v>190</v>
      </c>
      <c r="G120" s="117" t="s">
        <v>191</v>
      </c>
      <c r="H120" s="117" t="s">
        <v>192</v>
      </c>
      <c r="I120" s="117" t="s">
        <v>193</v>
      </c>
      <c r="J120" s="117" t="s">
        <v>190</v>
      </c>
      <c r="K120" s="117" t="s">
        <v>191</v>
      </c>
      <c r="L120" s="117" t="s">
        <v>192</v>
      </c>
      <c r="M120" s="117" t="s">
        <v>193</v>
      </c>
    </row>
    <row r="121" spans="5:20">
      <c r="E121" s="115" t="s">
        <v>25</v>
      </c>
      <c r="F121" s="118">
        <v>1835</v>
      </c>
      <c r="G121" s="118">
        <v>685</v>
      </c>
      <c r="H121" s="118">
        <v>1150</v>
      </c>
      <c r="I121" s="119">
        <f>G121/F121</f>
        <v>0.37329700272479566</v>
      </c>
      <c r="J121" s="118">
        <v>447</v>
      </c>
      <c r="K121" s="118">
        <v>104</v>
      </c>
      <c r="L121" s="118">
        <v>343</v>
      </c>
      <c r="M121" s="119">
        <f>K121/J121</f>
        <v>0.23266219239373601</v>
      </c>
    </row>
    <row r="122" spans="5:20">
      <c r="E122" s="115" t="s">
        <v>26</v>
      </c>
      <c r="F122" s="118">
        <v>946</v>
      </c>
      <c r="G122" s="118">
        <v>345</v>
      </c>
      <c r="H122" s="118">
        <v>601</v>
      </c>
      <c r="I122" s="119">
        <f>G122/F122</f>
        <v>0.36469344608879495</v>
      </c>
      <c r="J122" s="118">
        <v>377</v>
      </c>
      <c r="K122" s="118">
        <v>62</v>
      </c>
      <c r="L122" s="118">
        <v>315</v>
      </c>
      <c r="M122" s="119">
        <f>K122/J122</f>
        <v>0.16445623342175067</v>
      </c>
    </row>
    <row r="123" spans="5:20">
      <c r="E123" s="115" t="s">
        <v>27</v>
      </c>
      <c r="F123" s="118">
        <v>942</v>
      </c>
      <c r="G123" s="118">
        <v>452</v>
      </c>
      <c r="H123" s="118">
        <v>490</v>
      </c>
      <c r="I123" s="119">
        <f>G123/F123</f>
        <v>0.47983014861995754</v>
      </c>
      <c r="J123" s="118">
        <v>345</v>
      </c>
      <c r="K123" s="118">
        <v>58</v>
      </c>
      <c r="L123" s="118">
        <v>287</v>
      </c>
      <c r="M123" s="119">
        <f>K123/J123</f>
        <v>0.1681159420289855</v>
      </c>
    </row>
    <row r="124" spans="5:20">
      <c r="E124" s="115" t="s">
        <v>28</v>
      </c>
      <c r="F124" s="118">
        <v>1524</v>
      </c>
      <c r="G124" s="118">
        <v>603</v>
      </c>
      <c r="H124" s="118">
        <v>921</v>
      </c>
      <c r="I124" s="119">
        <f>G124/F124</f>
        <v>0.3956692913385827</v>
      </c>
      <c r="J124" s="118">
        <v>426</v>
      </c>
      <c r="K124" s="118">
        <v>52</v>
      </c>
      <c r="L124" s="118">
        <v>374</v>
      </c>
      <c r="M124" s="119">
        <f>K124/J124</f>
        <v>0.12206572769953052</v>
      </c>
    </row>
    <row r="125" spans="5:20">
      <c r="E125" s="115" t="s">
        <v>29</v>
      </c>
      <c r="F125" s="115">
        <f>F121+F122+F123+F124</f>
        <v>5247</v>
      </c>
      <c r="G125" s="115">
        <f>G121+G122+G123+G124</f>
        <v>2085</v>
      </c>
      <c r="H125" s="115">
        <f>H121+H122+H123+H124</f>
        <v>3162</v>
      </c>
      <c r="I125" s="120">
        <f>G125/F125</f>
        <v>0.39736992567181245</v>
      </c>
      <c r="J125" s="115">
        <f>J121+J122+J123+J124</f>
        <v>1595</v>
      </c>
      <c r="K125" s="115">
        <f>K121+K122+K123+K124</f>
        <v>276</v>
      </c>
      <c r="L125" s="115">
        <f>L121+L122+L123+L124</f>
        <v>1319</v>
      </c>
      <c r="M125" s="120">
        <f>K125/J125</f>
        <v>0.17304075235109717</v>
      </c>
    </row>
    <row r="126" spans="5:20">
      <c r="E126" s="121" t="s">
        <v>194</v>
      </c>
      <c r="H126" s="122"/>
    </row>
    <row r="127" spans="5:20">
      <c r="E127" s="121" t="s">
        <v>195</v>
      </c>
      <c r="H127" s="122"/>
    </row>
  </sheetData>
  <mergeCells count="102"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A85:E85"/>
    <mergeCell ref="A86:E86"/>
    <mergeCell ref="A87:E87"/>
    <mergeCell ref="A89:Y89"/>
    <mergeCell ref="A90:Y90"/>
    <mergeCell ref="A91:Y91"/>
    <mergeCell ref="A92:Y92"/>
    <mergeCell ref="A93:E95"/>
    <mergeCell ref="F93:M93"/>
    <mergeCell ref="N93:U93"/>
    <mergeCell ref="V93:Y94"/>
    <mergeCell ref="F94:I94"/>
    <mergeCell ref="J94:M94"/>
    <mergeCell ref="N94:Q94"/>
    <mergeCell ref="R94:U94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4:E54"/>
    <mergeCell ref="A55:A69"/>
    <mergeCell ref="B55:B56"/>
    <mergeCell ref="C55:C56"/>
    <mergeCell ref="B57:B60"/>
    <mergeCell ref="C57:C60"/>
    <mergeCell ref="B61:B62"/>
    <mergeCell ref="C61:C62"/>
    <mergeCell ref="B64:B69"/>
    <mergeCell ref="C64:C68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8:A37"/>
    <mergeCell ref="B9:B26"/>
    <mergeCell ref="C10:C13"/>
    <mergeCell ref="C14:C24"/>
    <mergeCell ref="B27:B31"/>
    <mergeCell ref="C28:C31"/>
    <mergeCell ref="B33:B34"/>
    <mergeCell ref="C33:C34"/>
    <mergeCell ref="B35:B36"/>
    <mergeCell ref="C35:C36"/>
    <mergeCell ref="A1:Y1"/>
    <mergeCell ref="A2:Y2"/>
    <mergeCell ref="A3:Y3"/>
    <mergeCell ref="A4:Y4"/>
    <mergeCell ref="A5:A7"/>
    <mergeCell ref="B5:B7"/>
    <mergeCell ref="C5:C7"/>
    <mergeCell ref="D5:D7"/>
    <mergeCell ref="E5:E7"/>
    <mergeCell ref="F5:M5"/>
    <mergeCell ref="N5:U5"/>
    <mergeCell ref="V5:Y6"/>
    <mergeCell ref="F6:I6"/>
    <mergeCell ref="J6:M6"/>
    <mergeCell ref="N6:Q6"/>
    <mergeCell ref="R6:U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32</vt:i4>
      </vt:variant>
    </vt:vector>
  </HeadingPairs>
  <TitlesOfParts>
    <vt:vector size="32" baseType="lpstr">
      <vt:lpstr>Gráfico</vt:lpstr>
      <vt:lpstr>Macros</vt:lpstr>
      <vt:lpstr>01</vt:lpstr>
      <vt:lpstr>02 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Fabris</dc:creator>
  <dc:description/>
  <cp:lastModifiedBy>Eron Dias</cp:lastModifiedBy>
  <cp:revision>162</cp:revision>
  <dcterms:created xsi:type="dcterms:W3CDTF">2020-06-30T14:51:38Z</dcterms:created>
  <dcterms:modified xsi:type="dcterms:W3CDTF">2020-09-30T19:54:24Z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